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70" activeTab="6"/>
  </bookViews>
  <sheets>
    <sheet name="2010社会" sheetId="1" r:id="rId1"/>
    <sheet name="2010经济" sheetId="5" r:id="rId2"/>
    <sheet name="2010自然" sheetId="6" r:id="rId3"/>
    <sheet name="社会标准化" sheetId="7" r:id="rId4"/>
    <sheet name="经济标准化" sheetId="8" r:id="rId5"/>
    <sheet name="自然标准化" sheetId="9" r:id="rId6"/>
    <sheet name="Sheet2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44525"/>
</workbook>
</file>

<file path=xl/sharedStrings.xml><?xml version="1.0" encoding="utf-8"?>
<sst xmlns="http://schemas.openxmlformats.org/spreadsheetml/2006/main" count="377" uniqueCount="83">
  <si>
    <t>ID</t>
  </si>
  <si>
    <t>人口增长率</t>
  </si>
  <si>
    <t>预期寿命</t>
  </si>
  <si>
    <t>R&amp;D研究人员</t>
  </si>
  <si>
    <t>教育支出占GDP比例</t>
  </si>
  <si>
    <t>就业人口比例</t>
  </si>
  <si>
    <t>海岸带人口密度</t>
  </si>
  <si>
    <t>Yemen, Rep.</t>
  </si>
  <si>
    <t>Singapore</t>
  </si>
  <si>
    <t>Tunisia</t>
  </si>
  <si>
    <t>Morocco</t>
  </si>
  <si>
    <t>Qatar</t>
  </si>
  <si>
    <t>Iraq</t>
  </si>
  <si>
    <t>Jordan</t>
  </si>
  <si>
    <t>Kuwait</t>
  </si>
  <si>
    <t>Bahrain</t>
  </si>
  <si>
    <t>United Arab Emirates</t>
  </si>
  <si>
    <t>Syrian Arab Republic</t>
  </si>
  <si>
    <t>Lebanon</t>
  </si>
  <si>
    <t>Israel</t>
  </si>
  <si>
    <t>Cyprus</t>
  </si>
  <si>
    <t>Slovenia</t>
  </si>
  <si>
    <t>Bulgaria</t>
  </si>
  <si>
    <t>Kenya</t>
  </si>
  <si>
    <t>Egypt, Arab Rep.</t>
  </si>
  <si>
    <t>Oman</t>
  </si>
  <si>
    <t>Sudan</t>
  </si>
  <si>
    <t>Saudi Arabia</t>
  </si>
  <si>
    <t>Malaysia</t>
  </si>
  <si>
    <t>Indonesia</t>
  </si>
  <si>
    <t>Brunei Darussalam</t>
  </si>
  <si>
    <t>India</t>
  </si>
  <si>
    <t>Bangladesh</t>
  </si>
  <si>
    <t>Myanmar</t>
  </si>
  <si>
    <t>Cambodia</t>
  </si>
  <si>
    <t>Thailand</t>
  </si>
  <si>
    <t>Vietnam</t>
  </si>
  <si>
    <t>Spain</t>
  </si>
  <si>
    <t>Portugal</t>
  </si>
  <si>
    <t>Libya</t>
  </si>
  <si>
    <t>Algeria</t>
  </si>
  <si>
    <t>Iran, Islamic Rep.</t>
  </si>
  <si>
    <t>Greece</t>
  </si>
  <si>
    <t>France</t>
  </si>
  <si>
    <t>Montenegro</t>
  </si>
  <si>
    <t>Croatia</t>
  </si>
  <si>
    <t>Pakistan</t>
  </si>
  <si>
    <t>Philippines</t>
  </si>
  <si>
    <t>Italy</t>
  </si>
  <si>
    <t>Sri Lanka</t>
  </si>
  <si>
    <t>Max</t>
  </si>
  <si>
    <t>Min</t>
  </si>
  <si>
    <t>货柜码头吞吐量</t>
  </si>
  <si>
    <t>可再生资源发电量占比</t>
  </si>
  <si>
    <t>班轮运输相关指数</t>
  </si>
  <si>
    <t>捕捞渔业</t>
  </si>
  <si>
    <t>养殖渔业</t>
  </si>
  <si>
    <t>人均GDP</t>
  </si>
  <si>
    <t>人均GDP增长率</t>
  </si>
  <si>
    <t>沿海旅游</t>
  </si>
  <si>
    <t>二氧化碳排放强度</t>
  </si>
  <si>
    <t>海岸带PM2.5</t>
  </si>
  <si>
    <t>人均二氧化碳排放量</t>
  </si>
  <si>
    <t>一氧化氮排放量</t>
  </si>
  <si>
    <t>人工岸线比例</t>
  </si>
  <si>
    <t>生物质岸线比例</t>
  </si>
  <si>
    <t>海岸保护</t>
  </si>
  <si>
    <t>人均可再生内陆水资源</t>
  </si>
  <si>
    <t>清洁海水</t>
  </si>
  <si>
    <t>生物多样性</t>
  </si>
  <si>
    <t>海洋保护区面积占比</t>
  </si>
  <si>
    <t>化肥消费量</t>
  </si>
  <si>
    <t>沿海土地开发强度</t>
  </si>
  <si>
    <t>沿海森林占比</t>
  </si>
  <si>
    <t>沿海农田占比</t>
  </si>
  <si>
    <t>大气</t>
  </si>
  <si>
    <t>海岸</t>
  </si>
  <si>
    <t>水资源</t>
  </si>
  <si>
    <t>土地</t>
  </si>
  <si>
    <t>自然</t>
  </si>
  <si>
    <t>Egypt</t>
  </si>
  <si>
    <t>Iran</t>
  </si>
  <si>
    <t>Yemen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</si>
</sst>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36135;&#26588;&#28207;&#21475;&#21534;&#21520;&#37327;\API_IS.SHP.GOOD.TU_DS2_en_csv_v2_435372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&#21487;&#20877;&#29983;&#20869;&#38470;&#28129;&#27700;&#36164;&#28304;\API_ER.H2O.INTR.PC_DS2_en_csv_v2_4366466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8023;&#27915;&#20445;&#25252;&#21306;&#38754;&#31215;&#21344;&#27604;\API_ER.MRN.PTMR.ZS_DS2_en_csv_v2_4353177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1270;&#32933;&#20351;&#29992;&#37327;\API_AG.CON.FERT.ZS_DS2_en_csv_v2_4355548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uo\Downloads\scor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1487;&#20877;&#29983;&#33021;&#28304;&#21457;&#30005;&#37327;&#21344;&#24635;&#21457;&#30005;&#37327;&#27604;&#20363;\API_EG.ELC.RNWX.ZS_DS2_en_csv_v2_4356918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9677;&#36718;&#36816;&#36755;&#30456;&#20851;&#25351;&#25968;\API_IS.SHP.GCNW.XQ_DS2_en_csv_v2_435372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GDP&#22686;&#38271;&#29575;\API_NY.GDP.PCAP.KD.ZG_DS2_en_csv_v2_435359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GDP\API_NY.GDP.PCAP.CD_DS2_en_csv_v2_4353236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08;&#27687;&#21270;&#30899;&#24378;&#24230;\API_EN.ATM.CO2E.EG.ZS_DS2_en_csv_v2_4356827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PM2.5\2010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&#20108;&#27687;&#21270;&#30899;&#25490;&#25918;&#37327;\API_EN.ATM.CO2E.PC_DS2_en_csv_v2_4353266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19968;&#27687;&#21270;&#27694;&#25490;&#25918;&#37327;\API_EN.ATM.NOXE.KT.CE_DS2_en_csv_v2_4366690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I_IS.SHP.GOOD.TU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Container port traffic (TEU: 20 foot equivalent units)</v>
          </cell>
          <cell r="D6" t="str">
            <v>IS.SHP.GOOD.TU</v>
          </cell>
        </row>
        <row r="6">
          <cell r="AZ6">
            <v>135000</v>
          </cell>
          <cell r="BA6">
            <v>140000</v>
          </cell>
          <cell r="BB6">
            <v>125000</v>
          </cell>
          <cell r="BC6">
            <v>49558</v>
          </cell>
          <cell r="BD6">
            <v>169719</v>
          </cell>
          <cell r="BE6">
            <v>167948</v>
          </cell>
          <cell r="BF6">
            <v>191838</v>
          </cell>
          <cell r="BG6">
            <v>29628</v>
          </cell>
          <cell r="BH6">
            <v>30000</v>
          </cell>
          <cell r="BI6">
            <v>62645</v>
          </cell>
          <cell r="BJ6">
            <v>46322.5</v>
          </cell>
          <cell r="BK6">
            <v>54483.75</v>
          </cell>
          <cell r="BL6">
            <v>50403.13</v>
          </cell>
        </row>
        <row r="7">
          <cell r="A7" t="str">
            <v>Africa Eastern and Southern</v>
          </cell>
          <cell r="B7" t="str">
            <v>AFE</v>
          </cell>
          <cell r="C7" t="str">
            <v>Container port traffic (TEU: 20 foot equivalent units)</v>
          </cell>
          <cell r="D7" t="str">
            <v>IS.SHP.GOOD.TU</v>
          </cell>
        </row>
        <row r="8">
          <cell r="A8" t="str">
            <v>Afghanistan</v>
          </cell>
          <cell r="B8" t="str">
            <v>AFG</v>
          </cell>
          <cell r="C8" t="str">
            <v>Container port traffic (TEU: 20 foot equivalent units)</v>
          </cell>
          <cell r="D8" t="str">
            <v>IS.SHP.GOOD.TU</v>
          </cell>
        </row>
        <row r="9">
          <cell r="A9" t="str">
            <v>Africa Western and Central</v>
          </cell>
          <cell r="B9" t="str">
            <v>AFW</v>
          </cell>
          <cell r="C9" t="str">
            <v>Container port traffic (TEU: 20 foot equivalent units)</v>
          </cell>
          <cell r="D9" t="str">
            <v>IS.SHP.GOOD.TU</v>
          </cell>
        </row>
        <row r="9">
          <cell r="BA9">
            <v>2853817.1736</v>
          </cell>
          <cell r="BB9">
            <v>2657321.41967184</v>
          </cell>
          <cell r="BC9">
            <v>4651430.17</v>
          </cell>
          <cell r="BD9">
            <v>5425132.18</v>
          </cell>
          <cell r="BE9">
            <v>5800116.91</v>
          </cell>
          <cell r="BF9">
            <v>5655198.11</v>
          </cell>
          <cell r="BG9">
            <v>5872649.31</v>
          </cell>
          <cell r="BH9">
            <v>5941709.87</v>
          </cell>
          <cell r="BI9">
            <v>6070621.06</v>
          </cell>
          <cell r="BJ9">
            <v>7226455.26</v>
          </cell>
          <cell r="BK9">
            <v>7551124.11</v>
          </cell>
          <cell r="BL9">
            <v>7839716.53637707</v>
          </cell>
        </row>
        <row r="10">
          <cell r="A10" t="str">
            <v>Angola</v>
          </cell>
          <cell r="B10" t="str">
            <v>AGO</v>
          </cell>
          <cell r="C10" t="str">
            <v>Container port traffic (TEU: 20 foot equivalent units)</v>
          </cell>
          <cell r="D10" t="str">
            <v>IS.SHP.GOOD.TU</v>
          </cell>
        </row>
        <row r="10">
          <cell r="BC10">
            <v>583300</v>
          </cell>
          <cell r="BD10">
            <v>631250</v>
          </cell>
          <cell r="BE10">
            <v>830000</v>
          </cell>
          <cell r="BF10">
            <v>913000</v>
          </cell>
          <cell r="BG10">
            <v>1000000</v>
          </cell>
          <cell r="BH10">
            <v>956500</v>
          </cell>
          <cell r="BI10">
            <v>978250</v>
          </cell>
          <cell r="BJ10">
            <v>570200</v>
          </cell>
          <cell r="BK10">
            <v>774225</v>
          </cell>
          <cell r="BL10">
            <v>672212.5</v>
          </cell>
        </row>
        <row r="11">
          <cell r="A11" t="str">
            <v>Albania</v>
          </cell>
          <cell r="B11" t="str">
            <v>ALB</v>
          </cell>
          <cell r="C11" t="str">
            <v>Container port traffic (TEU: 20 foot equivalent units)</v>
          </cell>
          <cell r="D11" t="str">
            <v>IS.SHP.GOOD.TU</v>
          </cell>
        </row>
        <row r="11">
          <cell r="AZ11">
            <v>33127</v>
          </cell>
          <cell r="BA11">
            <v>46798</v>
          </cell>
          <cell r="BB11">
            <v>68780</v>
          </cell>
          <cell r="BC11">
            <v>26626.84</v>
          </cell>
          <cell r="BD11">
            <v>36566.72</v>
          </cell>
          <cell r="BE11">
            <v>36005.96</v>
          </cell>
          <cell r="BF11">
            <v>36491.7</v>
          </cell>
          <cell r="BG11">
            <v>32003.45</v>
          </cell>
          <cell r="BH11">
            <v>39699.53</v>
          </cell>
          <cell r="BI11">
            <v>30279.78</v>
          </cell>
          <cell r="BJ11">
            <v>53273.59</v>
          </cell>
          <cell r="BK11">
            <v>13648</v>
          </cell>
          <cell r="BL11">
            <v>18479.35</v>
          </cell>
        </row>
        <row r="12">
          <cell r="A12" t="str">
            <v>Andorra</v>
          </cell>
          <cell r="B12" t="str">
            <v>AND</v>
          </cell>
          <cell r="C12" t="str">
            <v>Container port traffic (TEU: 20 foot equivalent units)</v>
          </cell>
          <cell r="D12" t="str">
            <v>IS.SHP.GOOD.TU</v>
          </cell>
        </row>
        <row r="13">
          <cell r="A13" t="str">
            <v>Arab World</v>
          </cell>
          <cell r="B13" t="str">
            <v>ARB</v>
          </cell>
          <cell r="C13" t="str">
            <v>Container port traffic (TEU: 20 foot equivalent units)</v>
          </cell>
          <cell r="D13" t="str">
            <v>IS.SHP.GOOD.TU</v>
          </cell>
        </row>
        <row r="13">
          <cell r="AZ13">
            <v>30991333</v>
          </cell>
          <cell r="BA13">
            <v>35945775.9208</v>
          </cell>
          <cell r="BB13">
            <v>36475109.3235755</v>
          </cell>
          <cell r="BC13">
            <v>40732371.32</v>
          </cell>
          <cell r="BD13">
            <v>42661021.27</v>
          </cell>
          <cell r="BE13">
            <v>46554509.64</v>
          </cell>
          <cell r="BF13">
            <v>47977278.49</v>
          </cell>
          <cell r="BG13">
            <v>50304353.81</v>
          </cell>
          <cell r="BH13">
            <v>52026278.39</v>
          </cell>
          <cell r="BI13">
            <v>51589164.04</v>
          </cell>
          <cell r="BJ13">
            <v>51679350.8</v>
          </cell>
          <cell r="BK13">
            <v>52755794.45</v>
          </cell>
          <cell r="BL13">
            <v>54638716.7928797</v>
          </cell>
          <cell r="BM13">
            <v>53974851.3</v>
          </cell>
        </row>
        <row r="14">
          <cell r="A14" t="str">
            <v>United Arab Emirates</v>
          </cell>
          <cell r="B14" t="str">
            <v>ARE</v>
          </cell>
          <cell r="C14" t="str">
            <v>Container port traffic (TEU: 20 foot equivalent units)</v>
          </cell>
          <cell r="D14" t="str">
            <v>IS.SHP.GOOD.TU</v>
          </cell>
        </row>
        <row r="14">
          <cell r="AS14">
            <v>5055801</v>
          </cell>
          <cell r="AT14">
            <v>5081964</v>
          </cell>
          <cell r="AU14">
            <v>5872240</v>
          </cell>
          <cell r="AV14">
            <v>6955202</v>
          </cell>
          <cell r="AW14">
            <v>8661636</v>
          </cell>
          <cell r="AX14">
            <v>9851709</v>
          </cell>
          <cell r="AY14">
            <v>10967048</v>
          </cell>
          <cell r="AZ14">
            <v>13182412</v>
          </cell>
          <cell r="BA14">
            <v>14756127</v>
          </cell>
          <cell r="BB14">
            <v>14425039</v>
          </cell>
          <cell r="BC14">
            <v>15177436</v>
          </cell>
          <cell r="BD14">
            <v>16866912</v>
          </cell>
          <cell r="BE14">
            <v>18120112</v>
          </cell>
          <cell r="BF14">
            <v>18693112</v>
          </cell>
          <cell r="BG14">
            <v>20223612</v>
          </cell>
          <cell r="BH14">
            <v>21233200</v>
          </cell>
          <cell r="BI14">
            <v>20413200</v>
          </cell>
          <cell r="BJ14">
            <v>19128300</v>
          </cell>
          <cell r="BK14">
            <v>19054000</v>
          </cell>
          <cell r="BL14">
            <v>19171000</v>
          </cell>
          <cell r="BM14">
            <v>19297684</v>
          </cell>
        </row>
        <row r="15">
          <cell r="A15" t="str">
            <v>Argentina</v>
          </cell>
          <cell r="B15" t="str">
            <v>ARG</v>
          </cell>
          <cell r="C15" t="str">
            <v>Container port traffic (TEU: 20 foot equivalent units)</v>
          </cell>
          <cell r="D15" t="str">
            <v>IS.SHP.GOOD.TU</v>
          </cell>
        </row>
        <row r="15">
          <cell r="AS15">
            <v>1144834</v>
          </cell>
          <cell r="AT15">
            <v>663811</v>
          </cell>
          <cell r="AU15">
            <v>554800</v>
          </cell>
          <cell r="AV15">
            <v>1025055</v>
          </cell>
          <cell r="AW15">
            <v>1251895</v>
          </cell>
          <cell r="AX15">
            <v>1490372</v>
          </cell>
          <cell r="AY15">
            <v>1757990</v>
          </cell>
          <cell r="AZ15">
            <v>1874259</v>
          </cell>
          <cell r="BA15">
            <v>1997146</v>
          </cell>
          <cell r="BB15">
            <v>1626835.3556</v>
          </cell>
          <cell r="BC15">
            <v>1992900</v>
          </cell>
          <cell r="BD15">
            <v>2168077</v>
          </cell>
          <cell r="BE15">
            <v>1945310</v>
          </cell>
          <cell r="BF15">
            <v>2129277</v>
          </cell>
          <cell r="BG15">
            <v>1703267</v>
          </cell>
          <cell r="BH15">
            <v>1700265</v>
          </cell>
          <cell r="BI15">
            <v>1654692</v>
          </cell>
          <cell r="BJ15">
            <v>1765973</v>
          </cell>
          <cell r="BK15">
            <v>2172990</v>
          </cell>
          <cell r="BL15">
            <v>1771628</v>
          </cell>
          <cell r="BM15">
            <v>1990008</v>
          </cell>
        </row>
        <row r="16">
          <cell r="A16" t="str">
            <v>Armenia</v>
          </cell>
          <cell r="B16" t="str">
            <v>ARM</v>
          </cell>
          <cell r="C16" t="str">
            <v>Container port traffic (TEU: 20 foot equivalent units)</v>
          </cell>
          <cell r="D16" t="str">
            <v>IS.SHP.GOOD.TU</v>
          </cell>
        </row>
        <row r="17">
          <cell r="A17" t="str">
            <v>American Samoa</v>
          </cell>
          <cell r="B17" t="str">
            <v>ASM</v>
          </cell>
          <cell r="C17" t="str">
            <v>Container port traffic (TEU: 20 foot equivalent units)</v>
          </cell>
          <cell r="D17" t="str">
            <v>IS.SHP.GOOD.TU</v>
          </cell>
        </row>
        <row r="17">
          <cell r="BC17">
            <v>59167.67</v>
          </cell>
          <cell r="BD17">
            <v>66334.73</v>
          </cell>
          <cell r="BE17">
            <v>59461.01</v>
          </cell>
          <cell r="BF17">
            <v>56599.88</v>
          </cell>
          <cell r="BG17">
            <v>57025</v>
          </cell>
          <cell r="BH17">
            <v>70288.38</v>
          </cell>
          <cell r="BI17">
            <v>65969.06</v>
          </cell>
          <cell r="BJ17">
            <v>92270.7</v>
          </cell>
          <cell r="BK17">
            <v>90245.84</v>
          </cell>
          <cell r="BL17">
            <v>76214.74</v>
          </cell>
        </row>
        <row r="18">
          <cell r="A18" t="str">
            <v>Antigua and Barbuda</v>
          </cell>
          <cell r="B18" t="str">
            <v>ATG</v>
          </cell>
          <cell r="C18" t="str">
            <v>Container port traffic (TEU: 20 foot equivalent units)</v>
          </cell>
          <cell r="D18" t="str">
            <v>IS.SHP.GOOD.TU</v>
          </cell>
        </row>
        <row r="18">
          <cell r="AZ18">
            <v>34081</v>
          </cell>
          <cell r="BA18">
            <v>32562</v>
          </cell>
          <cell r="BB18">
            <v>29150</v>
          </cell>
          <cell r="BC18">
            <v>26366</v>
          </cell>
          <cell r="BD18">
            <v>21824</v>
          </cell>
          <cell r="BE18">
            <v>24449</v>
          </cell>
          <cell r="BF18">
            <v>24842</v>
          </cell>
          <cell r="BG18">
            <v>26475</v>
          </cell>
          <cell r="BH18">
            <v>26500</v>
          </cell>
          <cell r="BI18">
            <v>31165</v>
          </cell>
          <cell r="BJ18">
            <v>26487.5</v>
          </cell>
          <cell r="BK18">
            <v>28826.25</v>
          </cell>
          <cell r="BL18">
            <v>27656.88</v>
          </cell>
        </row>
        <row r="19">
          <cell r="A19" t="str">
            <v>Australia</v>
          </cell>
          <cell r="B19" t="str">
            <v>AUS</v>
          </cell>
          <cell r="C19" t="str">
            <v>Container port traffic (TEU: 20 foot equivalent units)</v>
          </cell>
          <cell r="D19" t="str">
            <v>IS.SHP.GOOD.TU</v>
          </cell>
        </row>
        <row r="19">
          <cell r="AS19">
            <v>3542802</v>
          </cell>
          <cell r="AT19">
            <v>3774845</v>
          </cell>
          <cell r="AU19">
            <v>4355020</v>
          </cell>
          <cell r="AV19">
            <v>4758428</v>
          </cell>
          <cell r="AW19">
            <v>5057346</v>
          </cell>
          <cell r="AX19">
            <v>5191013</v>
          </cell>
          <cell r="AY19">
            <v>5741962</v>
          </cell>
          <cell r="AZ19">
            <v>6290090</v>
          </cell>
          <cell r="BA19">
            <v>6102342.1952</v>
          </cell>
          <cell r="BB19">
            <v>6200325.48531488</v>
          </cell>
          <cell r="BC19">
            <v>6371630</v>
          </cell>
          <cell r="BD19">
            <v>5946383</v>
          </cell>
          <cell r="BE19">
            <v>7173783</v>
          </cell>
          <cell r="BF19">
            <v>7249915</v>
          </cell>
          <cell r="BG19">
            <v>7401051</v>
          </cell>
          <cell r="BH19">
            <v>7621017</v>
          </cell>
          <cell r="BI19">
            <v>7629490</v>
          </cell>
          <cell r="BJ19">
            <v>7995040</v>
          </cell>
          <cell r="BK19">
            <v>8569337</v>
          </cell>
          <cell r="BL19">
            <v>8798571</v>
          </cell>
          <cell r="BM19">
            <v>8656995</v>
          </cell>
        </row>
        <row r="20">
          <cell r="A20" t="str">
            <v>Austria</v>
          </cell>
          <cell r="B20" t="str">
            <v>AUT</v>
          </cell>
          <cell r="C20" t="str">
            <v>Container port traffic (TEU: 20 foot equivalent units)</v>
          </cell>
          <cell r="D20" t="str">
            <v>IS.SHP.GOOD.TU</v>
          </cell>
        </row>
        <row r="20">
          <cell r="AZ20">
            <v>365918</v>
          </cell>
          <cell r="BA20">
            <v>379740.7072</v>
          </cell>
          <cell r="BB20">
            <v>330995.87292768</v>
          </cell>
          <cell r="BC20">
            <v>285900</v>
          </cell>
          <cell r="BD20">
            <v>285900</v>
          </cell>
          <cell r="BE20">
            <v>285900</v>
          </cell>
          <cell r="BF20">
            <v>285900</v>
          </cell>
          <cell r="BG20">
            <v>285900</v>
          </cell>
          <cell r="BH20">
            <v>285900</v>
          </cell>
          <cell r="BI20">
            <v>285900</v>
          </cell>
          <cell r="BJ20">
            <v>285900</v>
          </cell>
        </row>
        <row r="21">
          <cell r="A21" t="str">
            <v>Azerbaijan</v>
          </cell>
          <cell r="B21" t="str">
            <v>AZE</v>
          </cell>
          <cell r="C21" t="str">
            <v>Container port traffic (TEU: 20 foot equivalent units)</v>
          </cell>
          <cell r="D21" t="str">
            <v>IS.SHP.GOOD.TU</v>
          </cell>
        </row>
        <row r="22">
          <cell r="A22" t="str">
            <v>Burundi</v>
          </cell>
          <cell r="B22" t="str">
            <v>BDI</v>
          </cell>
          <cell r="C22" t="str">
            <v>Container port traffic (TEU: 20 foot equivalent units)</v>
          </cell>
          <cell r="D22" t="str">
            <v>IS.SHP.GOOD.TU</v>
          </cell>
        </row>
        <row r="23">
          <cell r="A23" t="str">
            <v>Belgium</v>
          </cell>
          <cell r="B23" t="str">
            <v>BEL</v>
          </cell>
          <cell r="C23" t="str">
            <v>Container port traffic (TEU: 20 foot equivalent units)</v>
          </cell>
          <cell r="D23" t="str">
            <v>IS.SHP.GOOD.TU</v>
          </cell>
        </row>
        <row r="23">
          <cell r="AS23">
            <v>5057579</v>
          </cell>
          <cell r="AT23">
            <v>5109693</v>
          </cell>
          <cell r="AU23">
            <v>5825610</v>
          </cell>
          <cell r="AV23">
            <v>6482443</v>
          </cell>
          <cell r="AW23">
            <v>7279638</v>
          </cell>
          <cell r="AX23">
            <v>7889994</v>
          </cell>
          <cell r="AY23">
            <v>8708293</v>
          </cell>
          <cell r="AZ23">
            <v>10257511</v>
          </cell>
          <cell r="BA23">
            <v>10937134</v>
          </cell>
          <cell r="BB23">
            <v>9701494</v>
          </cell>
          <cell r="BC23">
            <v>11055745</v>
          </cell>
          <cell r="BD23">
            <v>10940000</v>
          </cell>
          <cell r="BE23">
            <v>10671192</v>
          </cell>
          <cell r="BF23">
            <v>10674200</v>
          </cell>
          <cell r="BG23">
            <v>11061400</v>
          </cell>
          <cell r="BH23">
            <v>11237600</v>
          </cell>
          <cell r="BI23">
            <v>11459909</v>
          </cell>
          <cell r="BJ23">
            <v>11967553</v>
          </cell>
          <cell r="BK23">
            <v>12686187</v>
          </cell>
          <cell r="BL23">
            <v>13831469</v>
          </cell>
          <cell r="BM23">
            <v>14066604</v>
          </cell>
        </row>
        <row r="24">
          <cell r="A24" t="str">
            <v>Benin</v>
          </cell>
          <cell r="B24" t="str">
            <v>BEN</v>
          </cell>
          <cell r="C24" t="str">
            <v>Container port traffic (TEU: 20 foot equivalent units)</v>
          </cell>
          <cell r="D24" t="str">
            <v>IS.SHP.GOOD.TU</v>
          </cell>
        </row>
        <row r="24">
          <cell r="BA24">
            <v>300000</v>
          </cell>
          <cell r="BB24">
            <v>272820</v>
          </cell>
          <cell r="BC24">
            <v>316700</v>
          </cell>
          <cell r="BD24">
            <v>334800</v>
          </cell>
          <cell r="BE24">
            <v>348200</v>
          </cell>
          <cell r="BF24">
            <v>341500</v>
          </cell>
          <cell r="BG24">
            <v>344850</v>
          </cell>
          <cell r="BH24">
            <v>288000</v>
          </cell>
          <cell r="BI24">
            <v>310500</v>
          </cell>
          <cell r="BJ24">
            <v>333000</v>
          </cell>
          <cell r="BK24">
            <v>321750</v>
          </cell>
          <cell r="BL24">
            <v>510895.6</v>
          </cell>
        </row>
        <row r="25">
          <cell r="A25" t="str">
            <v>Burkina Faso</v>
          </cell>
          <cell r="B25" t="str">
            <v>BFA</v>
          </cell>
          <cell r="C25" t="str">
            <v>Container port traffic (TEU: 20 foot equivalent units)</v>
          </cell>
          <cell r="D25" t="str">
            <v>IS.SHP.GOOD.TU</v>
          </cell>
        </row>
        <row r="26">
          <cell r="A26" t="str">
            <v>Bangladesh</v>
          </cell>
          <cell r="B26" t="str">
            <v>BGD</v>
          </cell>
          <cell r="C26" t="str">
            <v>Container port traffic (TEU: 20 foot equivalent units)</v>
          </cell>
          <cell r="D26" t="str">
            <v>IS.SHP.GOOD.TU</v>
          </cell>
        </row>
        <row r="26">
          <cell r="AS26">
            <v>456007</v>
          </cell>
          <cell r="AT26">
            <v>486289</v>
          </cell>
          <cell r="AU26">
            <v>584220</v>
          </cell>
          <cell r="AV26">
            <v>625160</v>
          </cell>
          <cell r="AW26">
            <v>714420</v>
          </cell>
          <cell r="AX26">
            <v>808924</v>
          </cell>
          <cell r="AY26">
            <v>901528</v>
          </cell>
          <cell r="AZ26">
            <v>978007</v>
          </cell>
          <cell r="BA26">
            <v>1091200</v>
          </cell>
          <cell r="BB26">
            <v>1182121</v>
          </cell>
          <cell r="BC26">
            <v>1349627</v>
          </cell>
          <cell r="BD26">
            <v>1417251</v>
          </cell>
          <cell r="BE26">
            <v>1426651</v>
          </cell>
          <cell r="BF26">
            <v>1489351</v>
          </cell>
          <cell r="BG26">
            <v>1642951</v>
          </cell>
          <cell r="BH26">
            <v>2044651</v>
          </cell>
          <cell r="BI26">
            <v>2366651</v>
          </cell>
          <cell r="BJ26">
            <v>2587000</v>
          </cell>
          <cell r="BK26">
            <v>2732900</v>
          </cell>
          <cell r="BL26">
            <v>2890407</v>
          </cell>
          <cell r="BM26">
            <v>2587251</v>
          </cell>
        </row>
        <row r="27">
          <cell r="A27" t="str">
            <v>Bulgaria</v>
          </cell>
          <cell r="B27" t="str">
            <v>BGR</v>
          </cell>
          <cell r="C27" t="str">
            <v>Container port traffic (TEU: 20 foot equivalent units)</v>
          </cell>
          <cell r="D27" t="str">
            <v>IS.SHP.GOOD.TU</v>
          </cell>
        </row>
        <row r="27">
          <cell r="AZ27">
            <v>130694</v>
          </cell>
          <cell r="BA27">
            <v>203253</v>
          </cell>
          <cell r="BB27">
            <v>136444</v>
          </cell>
          <cell r="BC27">
            <v>166927</v>
          </cell>
          <cell r="BD27">
            <v>58325</v>
          </cell>
          <cell r="BE27">
            <v>92000</v>
          </cell>
          <cell r="BF27">
            <v>180935</v>
          </cell>
          <cell r="BG27">
            <v>195800</v>
          </cell>
          <cell r="BH27">
            <v>201000</v>
          </cell>
          <cell r="BI27">
            <v>201000</v>
          </cell>
          <cell r="BJ27">
            <v>228500</v>
          </cell>
          <cell r="BK27">
            <v>241800</v>
          </cell>
          <cell r="BL27">
            <v>261900</v>
          </cell>
          <cell r="BM27">
            <v>252310</v>
          </cell>
        </row>
        <row r="28">
          <cell r="A28" t="str">
            <v>Bahrain</v>
          </cell>
          <cell r="B28" t="str">
            <v>BHR</v>
          </cell>
          <cell r="C28" t="str">
            <v>Container port traffic (TEU: 20 foot equivalent units)</v>
          </cell>
          <cell r="D28" t="str">
            <v>IS.SHP.GOOD.TU</v>
          </cell>
        </row>
        <row r="28">
          <cell r="AZ28">
            <v>238624</v>
          </cell>
          <cell r="BA28">
            <v>269331</v>
          </cell>
          <cell r="BB28">
            <v>279799</v>
          </cell>
          <cell r="BC28">
            <v>269331</v>
          </cell>
          <cell r="BD28">
            <v>374858</v>
          </cell>
          <cell r="BE28">
            <v>525300</v>
          </cell>
          <cell r="BF28">
            <v>429831</v>
          </cell>
          <cell r="BG28">
            <v>432892</v>
          </cell>
          <cell r="BH28">
            <v>424602</v>
          </cell>
          <cell r="BI28">
            <v>379819</v>
          </cell>
          <cell r="BJ28">
            <v>402625</v>
          </cell>
          <cell r="BK28">
            <v>432432</v>
          </cell>
          <cell r="BL28">
            <v>418973</v>
          </cell>
          <cell r="BM28">
            <v>454000</v>
          </cell>
        </row>
        <row r="29">
          <cell r="A29" t="str">
            <v>Bahamas, The</v>
          </cell>
          <cell r="B29" t="str">
            <v>BHS</v>
          </cell>
          <cell r="C29" t="str">
            <v>Container port traffic (TEU: 20 foot equivalent units)</v>
          </cell>
          <cell r="D29" t="str">
            <v>IS.SHP.GOOD.TU</v>
          </cell>
        </row>
        <row r="29">
          <cell r="AT29">
            <v>570000</v>
          </cell>
        </row>
        <row r="29">
          <cell r="AV29">
            <v>1057879</v>
          </cell>
          <cell r="AW29">
            <v>1184800</v>
          </cell>
          <cell r="AX29">
            <v>1211500</v>
          </cell>
          <cell r="AY29">
            <v>1463000</v>
          </cell>
          <cell r="AZ29">
            <v>1632000</v>
          </cell>
          <cell r="BA29">
            <v>1702000</v>
          </cell>
          <cell r="BB29">
            <v>1297000</v>
          </cell>
          <cell r="BC29">
            <v>1125000</v>
          </cell>
          <cell r="BD29">
            <v>1189125</v>
          </cell>
          <cell r="BE29">
            <v>1278309</v>
          </cell>
          <cell r="BF29">
            <v>1379296</v>
          </cell>
          <cell r="BG29">
            <v>1400000</v>
          </cell>
          <cell r="BH29">
            <v>1468380</v>
          </cell>
          <cell r="BI29">
            <v>1261778</v>
          </cell>
          <cell r="BJ29">
            <v>920652</v>
          </cell>
          <cell r="BK29">
            <v>1182836</v>
          </cell>
          <cell r="BL29">
            <v>1555803</v>
          </cell>
          <cell r="BM29">
            <v>1400223</v>
          </cell>
        </row>
        <row r="30">
          <cell r="A30" t="str">
            <v>Bosnia and Herzegovina</v>
          </cell>
          <cell r="B30" t="str">
            <v>BIH</v>
          </cell>
          <cell r="C30" t="str">
            <v>Container port traffic (TEU: 20 foot equivalent units)</v>
          </cell>
          <cell r="D30" t="str">
            <v>IS.SHP.GOOD.TU</v>
          </cell>
        </row>
        <row r="31">
          <cell r="A31" t="str">
            <v>Belarus</v>
          </cell>
          <cell r="B31" t="str">
            <v>BLR</v>
          </cell>
          <cell r="C31" t="str">
            <v>Container port traffic (TEU: 20 foot equivalent units)</v>
          </cell>
          <cell r="D31" t="str">
            <v>IS.SHP.GOOD.TU</v>
          </cell>
        </row>
        <row r="32">
          <cell r="A32" t="str">
            <v>Belize</v>
          </cell>
          <cell r="B32" t="str">
            <v>BLZ</v>
          </cell>
          <cell r="C32" t="str">
            <v>Container port traffic (TEU: 20 foot equivalent units)</v>
          </cell>
          <cell r="D32" t="str">
            <v>IS.SHP.GOOD.TU</v>
          </cell>
        </row>
        <row r="32">
          <cell r="AZ32">
            <v>39191</v>
          </cell>
          <cell r="BA32">
            <v>38211</v>
          </cell>
          <cell r="BB32">
            <v>31344</v>
          </cell>
          <cell r="BC32">
            <v>31917</v>
          </cell>
          <cell r="BD32">
            <v>34776</v>
          </cell>
          <cell r="BE32">
            <v>36978</v>
          </cell>
          <cell r="BF32">
            <v>40978</v>
          </cell>
          <cell r="BG32">
            <v>43593</v>
          </cell>
          <cell r="BH32">
            <v>43000</v>
          </cell>
          <cell r="BI32">
            <v>46040</v>
          </cell>
          <cell r="BJ32">
            <v>44000</v>
          </cell>
          <cell r="BK32">
            <v>45020</v>
          </cell>
          <cell r="BL32">
            <v>44510</v>
          </cell>
        </row>
        <row r="33">
          <cell r="A33" t="str">
            <v>Bermuda</v>
          </cell>
          <cell r="B33" t="str">
            <v>BMU</v>
          </cell>
          <cell r="C33" t="str">
            <v>Container port traffic (TEU: 20 foot equivalent units)</v>
          </cell>
          <cell r="D33" t="str">
            <v>IS.SHP.GOOD.TU</v>
          </cell>
        </row>
        <row r="33">
          <cell r="BC33">
            <v>4485.461</v>
          </cell>
          <cell r="BD33">
            <v>4485.461</v>
          </cell>
          <cell r="BE33">
            <v>4485.461</v>
          </cell>
          <cell r="BF33">
            <v>4485.461</v>
          </cell>
          <cell r="BG33">
            <v>4437.324</v>
          </cell>
          <cell r="BH33">
            <v>4437.324</v>
          </cell>
          <cell r="BI33">
            <v>4437.324</v>
          </cell>
          <cell r="BJ33">
            <v>4437.324</v>
          </cell>
          <cell r="BK33">
            <v>4437.324</v>
          </cell>
          <cell r="BL33">
            <v>4006</v>
          </cell>
        </row>
        <row r="34">
          <cell r="A34" t="str">
            <v>Bolivia</v>
          </cell>
          <cell r="B34" t="str">
            <v>BOL</v>
          </cell>
          <cell r="C34" t="str">
            <v>Container port traffic (TEU: 20 foot equivalent units)</v>
          </cell>
          <cell r="D34" t="str">
            <v>IS.SHP.GOOD.TU</v>
          </cell>
        </row>
        <row r="35">
          <cell r="A35" t="str">
            <v>Brazil</v>
          </cell>
          <cell r="B35" t="str">
            <v>BRA</v>
          </cell>
          <cell r="C35" t="str">
            <v>Container port traffic (TEU: 20 foot equivalent units)</v>
          </cell>
          <cell r="D35" t="str">
            <v>IS.SHP.GOOD.TU</v>
          </cell>
        </row>
        <row r="35">
          <cell r="AS35">
            <v>2413098</v>
          </cell>
          <cell r="AT35">
            <v>2323801</v>
          </cell>
          <cell r="AU35">
            <v>3570260</v>
          </cell>
          <cell r="AV35">
            <v>4230474</v>
          </cell>
          <cell r="AW35">
            <v>5056814</v>
          </cell>
          <cell r="AX35">
            <v>5652149</v>
          </cell>
          <cell r="AY35">
            <v>6294286</v>
          </cell>
          <cell r="AZ35">
            <v>6464724</v>
          </cell>
          <cell r="BA35">
            <v>7256291.688</v>
          </cell>
          <cell r="BB35">
            <v>6590363.8866672</v>
          </cell>
          <cell r="BC35">
            <v>8951005</v>
          </cell>
          <cell r="BD35">
            <v>9149494</v>
          </cell>
          <cell r="BE35">
            <v>9384373</v>
          </cell>
          <cell r="BF35">
            <v>10442411</v>
          </cell>
          <cell r="BG35">
            <v>11144167</v>
          </cell>
          <cell r="BH35">
            <v>10969082</v>
          </cell>
          <cell r="BI35">
            <v>10151085</v>
          </cell>
          <cell r="BJ35">
            <v>10505739</v>
          </cell>
          <cell r="BK35">
            <v>10477015</v>
          </cell>
          <cell r="BL35">
            <v>10868837</v>
          </cell>
          <cell r="BM35">
            <v>10376571</v>
          </cell>
        </row>
        <row r="36">
          <cell r="A36" t="str">
            <v>Barbados</v>
          </cell>
          <cell r="B36" t="str">
            <v>BRB</v>
          </cell>
          <cell r="C36" t="str">
            <v>Container port traffic (TEU: 20 foot equivalent units)</v>
          </cell>
          <cell r="D36" t="str">
            <v>IS.SHP.GOOD.TU</v>
          </cell>
        </row>
        <row r="36">
          <cell r="AZ36">
            <v>99626</v>
          </cell>
          <cell r="BA36">
            <v>87255</v>
          </cell>
          <cell r="BB36">
            <v>75015</v>
          </cell>
          <cell r="BC36">
            <v>80430</v>
          </cell>
          <cell r="BD36">
            <v>77051</v>
          </cell>
          <cell r="BE36">
            <v>72163</v>
          </cell>
          <cell r="BF36">
            <v>74923</v>
          </cell>
          <cell r="BG36">
            <v>78432</v>
          </cell>
          <cell r="BH36">
            <v>86508</v>
          </cell>
          <cell r="BI36">
            <v>105326</v>
          </cell>
          <cell r="BJ36">
            <v>107098</v>
          </cell>
          <cell r="BK36">
            <v>100952</v>
          </cell>
          <cell r="BL36">
            <v>98435</v>
          </cell>
          <cell r="BM36">
            <v>101388</v>
          </cell>
        </row>
        <row r="37">
          <cell r="A37" t="str">
            <v>Brunei Darussalam</v>
          </cell>
          <cell r="B37" t="str">
            <v>BRN</v>
          </cell>
          <cell r="C37" t="str">
            <v>Container port traffic (TEU: 20 foot equivalent units)</v>
          </cell>
          <cell r="D37" t="str">
            <v>IS.SHP.GOOD.TU</v>
          </cell>
        </row>
        <row r="37">
          <cell r="BA37">
            <v>90366</v>
          </cell>
          <cell r="BB37">
            <v>85577</v>
          </cell>
          <cell r="BC37">
            <v>93230</v>
          </cell>
          <cell r="BD37">
            <v>105018</v>
          </cell>
          <cell r="BE37">
            <v>109219</v>
          </cell>
          <cell r="BF37">
            <v>121813</v>
          </cell>
          <cell r="BG37">
            <v>128026</v>
          </cell>
          <cell r="BH37">
            <v>128026</v>
          </cell>
          <cell r="BI37">
            <v>124919</v>
          </cell>
          <cell r="BJ37">
            <v>132664</v>
          </cell>
          <cell r="BK37">
            <v>432200</v>
          </cell>
          <cell r="BL37">
            <v>282432</v>
          </cell>
        </row>
        <row r="38">
          <cell r="A38" t="str">
            <v>Bhutan</v>
          </cell>
          <cell r="B38" t="str">
            <v>BTN</v>
          </cell>
          <cell r="C38" t="str">
            <v>Container port traffic (TEU: 20 foot equivalent units)</v>
          </cell>
          <cell r="D38" t="str">
            <v>IS.SHP.GOOD.TU</v>
          </cell>
        </row>
        <row r="39">
          <cell r="A39" t="str">
            <v>Botswana</v>
          </cell>
          <cell r="B39" t="str">
            <v>BWA</v>
          </cell>
          <cell r="C39" t="str">
            <v>Container port traffic (TEU: 20 foot equivalent units)</v>
          </cell>
          <cell r="D39" t="str">
            <v>IS.SHP.GOOD.TU</v>
          </cell>
        </row>
        <row r="40">
          <cell r="A40" t="str">
            <v>Central African Republic</v>
          </cell>
          <cell r="B40" t="str">
            <v>CAF</v>
          </cell>
          <cell r="C40" t="str">
            <v>Container port traffic (TEU: 20 foot equivalent units)</v>
          </cell>
          <cell r="D40" t="str">
            <v>IS.SHP.GOOD.TU</v>
          </cell>
        </row>
        <row r="41">
          <cell r="A41" t="str">
            <v>Canada</v>
          </cell>
          <cell r="B41" t="str">
            <v>CAN</v>
          </cell>
          <cell r="C41" t="str">
            <v>Container port traffic (TEU: 20 foot equivalent units)</v>
          </cell>
          <cell r="D41" t="str">
            <v>IS.SHP.GOOD.TU</v>
          </cell>
        </row>
        <row r="41">
          <cell r="AS41">
            <v>2927942</v>
          </cell>
          <cell r="AT41">
            <v>2890388</v>
          </cell>
          <cell r="AU41">
            <v>3307310</v>
          </cell>
          <cell r="AV41">
            <v>3631072</v>
          </cell>
          <cell r="AW41">
            <v>3926147</v>
          </cell>
          <cell r="AX41">
            <v>4163424</v>
          </cell>
          <cell r="AY41">
            <v>4330163</v>
          </cell>
          <cell r="AZ41">
            <v>4413927</v>
          </cell>
          <cell r="BA41">
            <v>4720663</v>
          </cell>
          <cell r="BB41">
            <v>4191568.063</v>
          </cell>
          <cell r="BC41">
            <v>4694495.54</v>
          </cell>
          <cell r="BD41">
            <v>4755352</v>
          </cell>
          <cell r="BE41">
            <v>5111777</v>
          </cell>
          <cell r="BF41">
            <v>5241009</v>
          </cell>
          <cell r="BG41">
            <v>5426175</v>
          </cell>
          <cell r="BH41">
            <v>5793852</v>
          </cell>
          <cell r="BI41">
            <v>5738484</v>
          </cell>
          <cell r="BJ41">
            <v>6377750</v>
          </cell>
          <cell r="BK41">
            <v>6770381</v>
          </cell>
          <cell r="BL41">
            <v>6901600</v>
          </cell>
          <cell r="BM41">
            <v>6196600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Container port traffic (TEU: 20 foot equivalent units)</v>
          </cell>
          <cell r="D42" t="str">
            <v>IS.SHP.GOOD.TU</v>
          </cell>
        </row>
        <row r="42">
          <cell r="AZ42">
            <v>3499057</v>
          </cell>
          <cell r="BA42">
            <v>3745827</v>
          </cell>
          <cell r="BB42">
            <v>2439520</v>
          </cell>
          <cell r="BC42">
            <v>3083518</v>
          </cell>
          <cell r="BD42">
            <v>3680422</v>
          </cell>
          <cell r="BE42">
            <v>4122052</v>
          </cell>
          <cell r="BF42">
            <v>4595451</v>
          </cell>
          <cell r="BG42">
            <v>4993428</v>
          </cell>
          <cell r="BH42">
            <v>4696390</v>
          </cell>
          <cell r="BI42">
            <v>5002476</v>
          </cell>
          <cell r="BJ42">
            <v>5607462</v>
          </cell>
          <cell r="BK42">
            <v>6434132</v>
          </cell>
          <cell r="BL42">
            <v>6678930</v>
          </cell>
          <cell r="BM42">
            <v>6409119</v>
          </cell>
        </row>
        <row r="43">
          <cell r="A43" t="str">
            <v>Switzerland</v>
          </cell>
          <cell r="B43" t="str">
            <v>CHE</v>
          </cell>
          <cell r="C43" t="str">
            <v>Container port traffic (TEU: 20 foot equivalent units)</v>
          </cell>
          <cell r="D43" t="str">
            <v>IS.SHP.GOOD.TU</v>
          </cell>
        </row>
        <row r="43">
          <cell r="AZ43">
            <v>104366</v>
          </cell>
          <cell r="BA43">
            <v>92464</v>
          </cell>
          <cell r="BB43">
            <v>78285</v>
          </cell>
          <cell r="BC43">
            <v>99000</v>
          </cell>
          <cell r="BD43">
            <v>93000</v>
          </cell>
          <cell r="BE43">
            <v>102000</v>
          </cell>
          <cell r="BF43">
            <v>105000</v>
          </cell>
          <cell r="BG43">
            <v>104500</v>
          </cell>
          <cell r="BH43">
            <v>102916</v>
          </cell>
          <cell r="BI43">
            <v>103708</v>
          </cell>
          <cell r="BJ43">
            <v>103312</v>
          </cell>
          <cell r="BK43">
            <v>103510</v>
          </cell>
          <cell r="BL43">
            <v>103411</v>
          </cell>
        </row>
        <row r="44">
          <cell r="A44" t="str">
            <v>Channel Islands</v>
          </cell>
          <cell r="B44" t="str">
            <v>CHI</v>
          </cell>
          <cell r="C44" t="str">
            <v>Container port traffic (TEU: 20 foot equivalent units)</v>
          </cell>
          <cell r="D44" t="str">
            <v>IS.SHP.GOOD.TU</v>
          </cell>
        </row>
        <row r="45">
          <cell r="A45" t="str">
            <v>Chile</v>
          </cell>
          <cell r="B45" t="str">
            <v>CHL</v>
          </cell>
          <cell r="C45" t="str">
            <v>Container port traffic (TEU: 20 foot equivalent units)</v>
          </cell>
          <cell r="D45" t="str">
            <v>IS.SHP.GOOD.TU</v>
          </cell>
        </row>
        <row r="45">
          <cell r="AS45">
            <v>1253131</v>
          </cell>
          <cell r="AT45">
            <v>1080545</v>
          </cell>
          <cell r="AU45">
            <v>1167880</v>
          </cell>
          <cell r="AV45">
            <v>1250126</v>
          </cell>
          <cell r="AW45">
            <v>1658672</v>
          </cell>
          <cell r="AX45">
            <v>1804236</v>
          </cell>
          <cell r="AY45">
            <v>2126811</v>
          </cell>
          <cell r="AZ45">
            <v>2725218</v>
          </cell>
          <cell r="BA45">
            <v>3164137</v>
          </cell>
          <cell r="BB45">
            <v>2795990.2016</v>
          </cell>
          <cell r="BC45">
            <v>3167305</v>
          </cell>
          <cell r="BD45">
            <v>3392436</v>
          </cell>
          <cell r="BE45">
            <v>3514149</v>
          </cell>
          <cell r="BF45">
            <v>3853580</v>
          </cell>
          <cell r="BG45">
            <v>3951738</v>
          </cell>
          <cell r="BH45">
            <v>3956842</v>
          </cell>
          <cell r="BI45">
            <v>4170283</v>
          </cell>
          <cell r="BJ45">
            <v>4407772</v>
          </cell>
          <cell r="BK45">
            <v>4661469</v>
          </cell>
          <cell r="BL45">
            <v>4496578</v>
          </cell>
          <cell r="BM45">
            <v>4192000</v>
          </cell>
        </row>
        <row r="46">
          <cell r="A46" t="str">
            <v>China</v>
          </cell>
          <cell r="B46" t="str">
            <v>CHN</v>
          </cell>
          <cell r="C46" t="str">
            <v>Container port traffic (TEU: 20 foot equivalent units)</v>
          </cell>
          <cell r="D46" t="str">
            <v>IS.SHP.GOOD.TU</v>
          </cell>
        </row>
        <row r="46">
          <cell r="AS46">
            <v>41000000</v>
          </cell>
          <cell r="AT46">
            <v>44726084</v>
          </cell>
          <cell r="AU46">
            <v>55717488</v>
          </cell>
          <cell r="AV46">
            <v>61898336</v>
          </cell>
          <cell r="AW46">
            <v>74725444</v>
          </cell>
          <cell r="AX46">
            <v>67245263</v>
          </cell>
          <cell r="AY46">
            <v>84810503</v>
          </cell>
          <cell r="AZ46">
            <v>103823024</v>
          </cell>
          <cell r="BA46">
            <v>115941970</v>
          </cell>
          <cell r="BB46">
            <v>108799933.7248</v>
          </cell>
          <cell r="BC46">
            <v>131989200</v>
          </cell>
          <cell r="BD46">
            <v>146441501</v>
          </cell>
          <cell r="BE46">
            <v>159337100</v>
          </cell>
          <cell r="BF46">
            <v>174393600</v>
          </cell>
          <cell r="BG46">
            <v>185136300</v>
          </cell>
          <cell r="BH46">
            <v>193734000</v>
          </cell>
          <cell r="BI46">
            <v>197849000</v>
          </cell>
          <cell r="BJ46">
            <v>222155820</v>
          </cell>
          <cell r="BK46">
            <v>233201600</v>
          </cell>
          <cell r="BL46">
            <v>242030000</v>
          </cell>
          <cell r="BM46">
            <v>245103781</v>
          </cell>
        </row>
        <row r="47">
          <cell r="A47" t="str">
            <v>Cote d'Ivoire</v>
          </cell>
          <cell r="B47" t="str">
            <v>CIV</v>
          </cell>
          <cell r="C47" t="str">
            <v>Container port traffic (TEU: 20 foot equivalent units)</v>
          </cell>
          <cell r="D47" t="str">
            <v>IS.SHP.GOOD.TU</v>
          </cell>
        </row>
        <row r="47">
          <cell r="AS47">
            <v>434422</v>
          </cell>
          <cell r="AT47">
            <v>543845</v>
          </cell>
          <cell r="AU47">
            <v>579060</v>
          </cell>
          <cell r="AV47">
            <v>612546</v>
          </cell>
          <cell r="AW47">
            <v>670000</v>
          </cell>
          <cell r="AX47">
            <v>710000</v>
          </cell>
        </row>
        <row r="47">
          <cell r="AZ47">
            <v>590306</v>
          </cell>
          <cell r="BA47">
            <v>713625</v>
          </cell>
          <cell r="BB47">
            <v>677029</v>
          </cell>
          <cell r="BC47">
            <v>530000</v>
          </cell>
          <cell r="BD47">
            <v>546000</v>
          </cell>
          <cell r="BE47">
            <v>633900</v>
          </cell>
          <cell r="BF47">
            <v>633900</v>
          </cell>
          <cell r="BG47">
            <v>600000</v>
          </cell>
          <cell r="BH47">
            <v>896516</v>
          </cell>
          <cell r="BI47">
            <v>902058</v>
          </cell>
          <cell r="BJ47">
            <v>907600</v>
          </cell>
          <cell r="BK47">
            <v>919000</v>
          </cell>
          <cell r="BL47">
            <v>918669</v>
          </cell>
          <cell r="BM47">
            <v>974872</v>
          </cell>
        </row>
        <row r="48">
          <cell r="A48" t="str">
            <v>Cameroon</v>
          </cell>
          <cell r="B48" t="str">
            <v>CMR</v>
          </cell>
          <cell r="C48" t="str">
            <v>Container port traffic (TEU: 20 foot equivalent units)</v>
          </cell>
          <cell r="D48" t="str">
            <v>IS.SHP.GOOD.TU</v>
          </cell>
        </row>
        <row r="48">
          <cell r="AZ48">
            <v>217681</v>
          </cell>
          <cell r="BA48">
            <v>270000</v>
          </cell>
          <cell r="BB48">
            <v>245538</v>
          </cell>
          <cell r="BC48">
            <v>290000</v>
          </cell>
          <cell r="BD48">
            <v>340000</v>
          </cell>
          <cell r="BE48">
            <v>313371</v>
          </cell>
          <cell r="BF48">
            <v>339269</v>
          </cell>
          <cell r="BG48">
            <v>333555</v>
          </cell>
          <cell r="BH48">
            <v>336412</v>
          </cell>
          <cell r="BI48">
            <v>334983.5</v>
          </cell>
          <cell r="BJ48">
            <v>387000</v>
          </cell>
          <cell r="BK48">
            <v>360991.75</v>
          </cell>
          <cell r="BL48">
            <v>397023.546377071</v>
          </cell>
          <cell r="BM48">
            <v>395872</v>
          </cell>
        </row>
        <row r="49">
          <cell r="A49" t="str">
            <v>Congo, Dem. Rep.</v>
          </cell>
          <cell r="B49" t="str">
            <v>COD</v>
          </cell>
          <cell r="C49" t="str">
            <v>Container port traffic (TEU: 20 foot equivalent units)</v>
          </cell>
          <cell r="D49" t="str">
            <v>IS.SHP.GOOD.TU</v>
          </cell>
        </row>
        <row r="49">
          <cell r="BC49">
            <v>55000</v>
          </cell>
          <cell r="BD49">
            <v>58000</v>
          </cell>
          <cell r="BE49">
            <v>42690</v>
          </cell>
          <cell r="BF49">
            <v>45000</v>
          </cell>
          <cell r="BG49">
            <v>73265</v>
          </cell>
          <cell r="BH49">
            <v>45000</v>
          </cell>
          <cell r="BI49">
            <v>59132.5</v>
          </cell>
          <cell r="BJ49">
            <v>52066.25</v>
          </cell>
          <cell r="BK49">
            <v>55599.38</v>
          </cell>
          <cell r="BL49">
            <v>42211</v>
          </cell>
        </row>
        <row r="50">
          <cell r="A50" t="str">
            <v>Congo, Rep.</v>
          </cell>
          <cell r="B50" t="str">
            <v>COG</v>
          </cell>
          <cell r="C50" t="str">
            <v>Container port traffic (TEU: 20 foot equivalent units)</v>
          </cell>
          <cell r="D50" t="str">
            <v>IS.SHP.GOOD.TU</v>
          </cell>
        </row>
        <row r="50">
          <cell r="BA50">
            <v>321000</v>
          </cell>
          <cell r="BB50">
            <v>291917.4</v>
          </cell>
          <cell r="BC50">
            <v>355000</v>
          </cell>
          <cell r="BD50">
            <v>442800</v>
          </cell>
          <cell r="BE50">
            <v>518000</v>
          </cell>
          <cell r="BF50">
            <v>480400</v>
          </cell>
          <cell r="BG50">
            <v>499200</v>
          </cell>
          <cell r="BH50">
            <v>489800</v>
          </cell>
          <cell r="BI50">
            <v>494500</v>
          </cell>
          <cell r="BJ50">
            <v>579000</v>
          </cell>
          <cell r="BK50">
            <v>536750</v>
          </cell>
          <cell r="BL50">
            <v>557875</v>
          </cell>
          <cell r="BM50">
            <v>556579</v>
          </cell>
        </row>
        <row r="51">
          <cell r="A51" t="str">
            <v>Colombia</v>
          </cell>
          <cell r="B51" t="str">
            <v>COL</v>
          </cell>
          <cell r="C51" t="str">
            <v>Container port traffic (TEU: 20 foot equivalent units)</v>
          </cell>
          <cell r="D51" t="str">
            <v>IS.SHP.GOOD.TU</v>
          </cell>
        </row>
        <row r="51">
          <cell r="AS51">
            <v>791588</v>
          </cell>
          <cell r="AT51">
            <v>577041</v>
          </cell>
          <cell r="AU51">
            <v>960720</v>
          </cell>
          <cell r="AV51">
            <v>995203</v>
          </cell>
          <cell r="AW51">
            <v>946945</v>
          </cell>
          <cell r="AX51">
            <v>1236121</v>
          </cell>
          <cell r="AY51">
            <v>1510744</v>
          </cell>
          <cell r="AZ51">
            <v>2076760</v>
          </cell>
          <cell r="BA51">
            <v>1969316</v>
          </cell>
          <cell r="BB51">
            <v>2056789.2236</v>
          </cell>
          <cell r="BC51">
            <v>2447727</v>
          </cell>
          <cell r="BD51">
            <v>2844798</v>
          </cell>
          <cell r="BE51">
            <v>3361028</v>
          </cell>
          <cell r="BF51">
            <v>3128901</v>
          </cell>
          <cell r="BG51">
            <v>3351458</v>
          </cell>
          <cell r="BH51">
            <v>3696592</v>
          </cell>
          <cell r="BI51">
            <v>3491220</v>
          </cell>
          <cell r="BJ51">
            <v>3956466</v>
          </cell>
          <cell r="BK51">
            <v>4582712</v>
          </cell>
          <cell r="BL51">
            <v>4402574</v>
          </cell>
          <cell r="BM51">
            <v>4480900</v>
          </cell>
        </row>
        <row r="52">
          <cell r="A52" t="str">
            <v>Comoros</v>
          </cell>
          <cell r="B52" t="str">
            <v>COM</v>
          </cell>
          <cell r="C52" t="str">
            <v>Container port traffic (TEU: 20 foot equivalent units)</v>
          </cell>
          <cell r="D52" t="str">
            <v>IS.SHP.GOOD.TU</v>
          </cell>
        </row>
        <row r="52">
          <cell r="BC52">
            <v>44697.48</v>
          </cell>
          <cell r="BD52">
            <v>77184.98</v>
          </cell>
          <cell r="BE52">
            <v>79917.15</v>
          </cell>
          <cell r="BF52">
            <v>67847.03</v>
          </cell>
          <cell r="BG52">
            <v>68894.84</v>
          </cell>
          <cell r="BH52">
            <v>76096.89</v>
          </cell>
          <cell r="BI52">
            <v>73309.69</v>
          </cell>
          <cell r="BJ52">
            <v>52673.2</v>
          </cell>
          <cell r="BK52">
            <v>55032.5</v>
          </cell>
          <cell r="BL52">
            <v>54358.54</v>
          </cell>
        </row>
        <row r="53">
          <cell r="A53" t="str">
            <v>Cabo Verde</v>
          </cell>
          <cell r="B53" t="str">
            <v>CPV</v>
          </cell>
          <cell r="C53" t="str">
            <v>Container port traffic (TEU: 20 foot equivalent units)</v>
          </cell>
          <cell r="D53" t="str">
            <v>IS.SHP.GOOD.TU</v>
          </cell>
        </row>
        <row r="53">
          <cell r="BC53">
            <v>54110.54</v>
          </cell>
          <cell r="BD53">
            <v>62118.43</v>
          </cell>
          <cell r="BE53">
            <v>58980.73</v>
          </cell>
          <cell r="BF53">
            <v>35490.56</v>
          </cell>
          <cell r="BG53">
            <v>37376.6</v>
          </cell>
          <cell r="BH53">
            <v>33842.01</v>
          </cell>
          <cell r="BI53">
            <v>38312.37</v>
          </cell>
          <cell r="BJ53">
            <v>41930.7</v>
          </cell>
          <cell r="BK53">
            <v>79354.19</v>
          </cell>
          <cell r="BL53">
            <v>52378.23</v>
          </cell>
        </row>
        <row r="54">
          <cell r="A54" t="str">
            <v>Costa Rica</v>
          </cell>
          <cell r="B54" t="str">
            <v>CRI</v>
          </cell>
          <cell r="C54" t="str">
            <v>Container port traffic (TEU: 20 foot equivalent units)</v>
          </cell>
          <cell r="D54" t="str">
            <v>IS.SHP.GOOD.TU</v>
          </cell>
        </row>
        <row r="54">
          <cell r="AS54">
            <v>573502</v>
          </cell>
          <cell r="AT54">
            <v>563825</v>
          </cell>
          <cell r="AU54">
            <v>602570</v>
          </cell>
          <cell r="AV54">
            <v>669259</v>
          </cell>
          <cell r="AW54">
            <v>734088</v>
          </cell>
          <cell r="AX54">
            <v>740420</v>
          </cell>
          <cell r="AY54">
            <v>834321</v>
          </cell>
          <cell r="AZ54">
            <v>976621</v>
          </cell>
          <cell r="BA54">
            <v>1004971</v>
          </cell>
          <cell r="BB54">
            <v>875687</v>
          </cell>
          <cell r="BC54">
            <v>1036214</v>
          </cell>
          <cell r="BD54">
            <v>1095441</v>
          </cell>
          <cell r="BE54">
            <v>1229529</v>
          </cell>
          <cell r="BF54">
            <v>1246829</v>
          </cell>
          <cell r="BG54">
            <v>1298600</v>
          </cell>
          <cell r="BH54">
            <v>1343841</v>
          </cell>
          <cell r="BI54">
            <v>1441756</v>
          </cell>
          <cell r="BJ54">
            <v>1489210</v>
          </cell>
          <cell r="BK54">
            <v>1492791</v>
          </cell>
          <cell r="BL54">
            <v>1552590</v>
          </cell>
          <cell r="BM54">
            <v>1511600</v>
          </cell>
        </row>
        <row r="55">
          <cell r="A55" t="str">
            <v>Caribbean small states</v>
          </cell>
          <cell r="B55" t="str">
            <v>CSS</v>
          </cell>
          <cell r="C55" t="str">
            <v>Container port traffic (TEU: 20 foot equivalent units)</v>
          </cell>
          <cell r="D55" t="str">
            <v>IS.SHP.GOOD.TU</v>
          </cell>
        </row>
        <row r="55">
          <cell r="AZ55">
            <v>4391829</v>
          </cell>
          <cell r="BA55">
            <v>4416836</v>
          </cell>
          <cell r="BB55">
            <v>3757542</v>
          </cell>
          <cell r="BC55">
            <v>3937252.5</v>
          </cell>
          <cell r="BD55">
            <v>3883464</v>
          </cell>
          <cell r="BE55">
            <v>4081252</v>
          </cell>
          <cell r="BF55">
            <v>4065614</v>
          </cell>
          <cell r="BG55">
            <v>4029434</v>
          </cell>
          <cell r="BH55">
            <v>4050814</v>
          </cell>
          <cell r="BI55">
            <v>3692940</v>
          </cell>
          <cell r="BJ55">
            <v>3333999.5</v>
          </cell>
          <cell r="BK55">
            <v>3819949.59</v>
          </cell>
          <cell r="BL55">
            <v>4096793.18</v>
          </cell>
          <cell r="BM55">
            <v>3683150.5</v>
          </cell>
        </row>
        <row r="56">
          <cell r="A56" t="str">
            <v>Cuba</v>
          </cell>
          <cell r="B56" t="str">
            <v>CUB</v>
          </cell>
          <cell r="C56" t="str">
            <v>Container port traffic (TEU: 20 foot equivalent units)</v>
          </cell>
          <cell r="D56" t="str">
            <v>IS.SHP.GOOD.TU</v>
          </cell>
        </row>
        <row r="56">
          <cell r="AZ56">
            <v>319857</v>
          </cell>
          <cell r="BA56">
            <v>319000</v>
          </cell>
          <cell r="BB56">
            <v>290098.6</v>
          </cell>
          <cell r="BC56">
            <v>228000</v>
          </cell>
          <cell r="BD56">
            <v>246773</v>
          </cell>
          <cell r="BE56">
            <v>240000</v>
          </cell>
          <cell r="BF56">
            <v>263900</v>
          </cell>
          <cell r="BG56">
            <v>230000</v>
          </cell>
          <cell r="BH56">
            <v>260000</v>
          </cell>
          <cell r="BI56">
            <v>296100</v>
          </cell>
          <cell r="BJ56">
            <v>332200</v>
          </cell>
          <cell r="BK56">
            <v>349700</v>
          </cell>
          <cell r="BL56">
            <v>340950</v>
          </cell>
        </row>
        <row r="57">
          <cell r="A57" t="str">
            <v>Curacao</v>
          </cell>
          <cell r="B57" t="str">
            <v>CUW</v>
          </cell>
          <cell r="C57" t="str">
            <v>Container port traffic (TEU: 20 foot equivalent units)</v>
          </cell>
          <cell r="D57" t="str">
            <v>IS.SHP.GOOD.TU</v>
          </cell>
        </row>
        <row r="57">
          <cell r="BD57">
            <v>94097</v>
          </cell>
          <cell r="BE57">
            <v>99191</v>
          </cell>
          <cell r="BF57">
            <v>87452</v>
          </cell>
          <cell r="BG57">
            <v>89193</v>
          </cell>
          <cell r="BH57">
            <v>90016</v>
          </cell>
          <cell r="BI57">
            <v>98278</v>
          </cell>
          <cell r="BJ57">
            <v>93921</v>
          </cell>
          <cell r="BK57">
            <v>96738</v>
          </cell>
          <cell r="BL57">
            <v>76877</v>
          </cell>
          <cell r="BM57">
            <v>76877</v>
          </cell>
        </row>
        <row r="58">
          <cell r="A58" t="str">
            <v>Cayman Islands</v>
          </cell>
          <cell r="B58" t="str">
            <v>CYM</v>
          </cell>
          <cell r="C58" t="str">
            <v>Container port traffic (TEU: 20 foot equivalent units)</v>
          </cell>
          <cell r="D58" t="str">
            <v>IS.SHP.GOOD.TU</v>
          </cell>
        </row>
        <row r="58">
          <cell r="AZ58">
            <v>649</v>
          </cell>
          <cell r="BA58">
            <v>36644</v>
          </cell>
          <cell r="BB58">
            <v>44215</v>
          </cell>
          <cell r="BC58">
            <v>46285</v>
          </cell>
          <cell r="BD58">
            <v>44091</v>
          </cell>
          <cell r="BE58">
            <v>48479</v>
          </cell>
          <cell r="BF58">
            <v>49952</v>
          </cell>
          <cell r="BG58">
            <v>50069</v>
          </cell>
          <cell r="BH58">
            <v>54607</v>
          </cell>
          <cell r="BI58">
            <v>60718</v>
          </cell>
          <cell r="BJ58">
            <v>61940</v>
          </cell>
          <cell r="BK58">
            <v>38772</v>
          </cell>
          <cell r="BL58">
            <v>38869</v>
          </cell>
          <cell r="BM58">
            <v>38820.5</v>
          </cell>
        </row>
        <row r="59">
          <cell r="A59" t="str">
            <v>Cyprus</v>
          </cell>
          <cell r="B59" t="str">
            <v>CYP</v>
          </cell>
          <cell r="C59" t="str">
            <v>Container port traffic (TEU: 20 foot equivalent units)</v>
          </cell>
          <cell r="D59" t="str">
            <v>IS.SHP.GOOD.TU</v>
          </cell>
        </row>
        <row r="59">
          <cell r="AZ59">
            <v>377037</v>
          </cell>
          <cell r="BA59">
            <v>416970</v>
          </cell>
          <cell r="BB59">
            <v>353913</v>
          </cell>
          <cell r="BC59">
            <v>344882</v>
          </cell>
          <cell r="BD59">
            <v>360652</v>
          </cell>
          <cell r="BE59">
            <v>360652</v>
          </cell>
          <cell r="BF59">
            <v>277058</v>
          </cell>
          <cell r="BG59">
            <v>308058</v>
          </cell>
          <cell r="BH59">
            <v>308458</v>
          </cell>
          <cell r="BI59">
            <v>308458</v>
          </cell>
          <cell r="BJ59">
            <v>393100</v>
          </cell>
          <cell r="BK59">
            <v>416200</v>
          </cell>
          <cell r="BL59">
            <v>389962</v>
          </cell>
          <cell r="BM59">
            <v>364364</v>
          </cell>
        </row>
        <row r="60">
          <cell r="A60" t="str">
            <v>Czech Republic</v>
          </cell>
          <cell r="B60" t="str">
            <v>CZE</v>
          </cell>
          <cell r="C60" t="str">
            <v>Container port traffic (TEU: 20 foot equivalent units)</v>
          </cell>
          <cell r="D60" t="str">
            <v>IS.SHP.GOOD.TU</v>
          </cell>
        </row>
        <row r="61">
          <cell r="A61" t="str">
            <v>Germany</v>
          </cell>
          <cell r="B61" t="str">
            <v>DEU</v>
          </cell>
          <cell r="C61" t="str">
            <v>Container port traffic (TEU: 20 foot equivalent units)</v>
          </cell>
          <cell r="D61" t="str">
            <v>IS.SHP.GOOD.TU</v>
          </cell>
        </row>
        <row r="61">
          <cell r="AS61">
            <v>7695688</v>
          </cell>
          <cell r="AT61">
            <v>8426520</v>
          </cell>
          <cell r="AU61">
            <v>9252670</v>
          </cell>
          <cell r="AV61">
            <v>10943452</v>
          </cell>
          <cell r="AW61">
            <v>12479419</v>
          </cell>
          <cell r="AX61">
            <v>13598987</v>
          </cell>
          <cell r="AY61">
            <v>15009691</v>
          </cell>
          <cell r="AZ61">
            <v>16644222</v>
          </cell>
          <cell r="BA61">
            <v>17183042.1168</v>
          </cell>
          <cell r="BB61">
            <v>13296300.2124179</v>
          </cell>
          <cell r="BC61">
            <v>14674340</v>
          </cell>
          <cell r="BD61">
            <v>18323981</v>
          </cell>
          <cell r="BE61">
            <v>18449700</v>
          </cell>
          <cell r="BF61">
            <v>18932700</v>
          </cell>
          <cell r="BG61">
            <v>19866700</v>
          </cell>
          <cell r="BH61">
            <v>19238700</v>
          </cell>
          <cell r="BI61">
            <v>19420700</v>
          </cell>
          <cell r="BJ61">
            <v>19718533</v>
          </cell>
          <cell r="BK61">
            <v>19706500</v>
          </cell>
          <cell r="BL61">
            <v>19596415</v>
          </cell>
          <cell r="BM61">
            <v>18028702</v>
          </cell>
        </row>
        <row r="62">
          <cell r="A62" t="str">
            <v>Djibouti</v>
          </cell>
          <cell r="B62" t="str">
            <v>DJI</v>
          </cell>
          <cell r="C62" t="str">
            <v>Container port traffic (TEU: 20 foot equivalent units)</v>
          </cell>
          <cell r="D62" t="str">
            <v>IS.SHP.GOOD.TU</v>
          </cell>
        </row>
        <row r="62">
          <cell r="AZ62">
            <v>294902</v>
          </cell>
          <cell r="BA62">
            <v>356462</v>
          </cell>
          <cell r="BB62">
            <v>519500</v>
          </cell>
          <cell r="BC62">
            <v>600000</v>
          </cell>
          <cell r="BD62">
            <v>634200</v>
          </cell>
          <cell r="BE62">
            <v>659600</v>
          </cell>
          <cell r="BF62">
            <v>660000</v>
          </cell>
          <cell r="BG62">
            <v>736000</v>
          </cell>
          <cell r="BH62">
            <v>910000</v>
          </cell>
          <cell r="BI62">
            <v>987000</v>
          </cell>
          <cell r="BJ62">
            <v>928000</v>
          </cell>
          <cell r="BK62">
            <v>859000</v>
          </cell>
          <cell r="BL62">
            <v>932000</v>
          </cell>
          <cell r="BM62">
            <v>812569</v>
          </cell>
        </row>
        <row r="63">
          <cell r="A63" t="str">
            <v>Dominica</v>
          </cell>
          <cell r="B63" t="str">
            <v>DMA</v>
          </cell>
          <cell r="C63" t="str">
            <v>Container port traffic (TEU: 20 foot equivalent units)</v>
          </cell>
          <cell r="D63" t="str">
            <v>IS.SHP.GOOD.TU</v>
          </cell>
        </row>
        <row r="63">
          <cell r="BC63">
            <v>7363</v>
          </cell>
          <cell r="BD63">
            <v>7836</v>
          </cell>
          <cell r="BE63">
            <v>6890</v>
          </cell>
          <cell r="BF63">
            <v>7469</v>
          </cell>
          <cell r="BG63">
            <v>7744</v>
          </cell>
          <cell r="BH63">
            <v>7361</v>
          </cell>
          <cell r="BI63">
            <v>7361</v>
          </cell>
          <cell r="BJ63">
            <v>7425</v>
          </cell>
          <cell r="BK63">
            <v>7393</v>
          </cell>
          <cell r="BL63">
            <v>7409</v>
          </cell>
          <cell r="BM63">
            <v>7401</v>
          </cell>
        </row>
        <row r="64">
          <cell r="A64" t="str">
            <v>Denmark</v>
          </cell>
          <cell r="B64" t="str">
            <v>DNK</v>
          </cell>
          <cell r="C64" t="str">
            <v>Container port traffic (TEU: 20 foot equivalent units)</v>
          </cell>
          <cell r="D64" t="str">
            <v>IS.SHP.GOOD.TU</v>
          </cell>
        </row>
        <row r="64">
          <cell r="AS64">
            <v>568660</v>
          </cell>
          <cell r="AT64">
            <v>457386</v>
          </cell>
          <cell r="AU64">
            <v>587300</v>
          </cell>
          <cell r="AV64">
            <v>888729</v>
          </cell>
          <cell r="AW64">
            <v>1213919</v>
          </cell>
          <cell r="AX64">
            <v>913960</v>
          </cell>
          <cell r="AY64">
            <v>679707</v>
          </cell>
          <cell r="AZ64">
            <v>775117</v>
          </cell>
          <cell r="BA64">
            <v>740682</v>
          </cell>
          <cell r="BB64">
            <v>621546</v>
          </cell>
          <cell r="BC64">
            <v>734000</v>
          </cell>
          <cell r="BD64">
            <v>782000</v>
          </cell>
          <cell r="BE64">
            <v>762000</v>
          </cell>
          <cell r="BF64">
            <v>747000</v>
          </cell>
          <cell r="BG64">
            <v>744000</v>
          </cell>
          <cell r="BH64">
            <v>750000</v>
          </cell>
          <cell r="BI64">
            <v>787652</v>
          </cell>
          <cell r="BJ64">
            <v>812800</v>
          </cell>
          <cell r="BK64">
            <v>828900</v>
          </cell>
          <cell r="BL64">
            <v>869600</v>
          </cell>
          <cell r="BM64">
            <v>921513</v>
          </cell>
        </row>
        <row r="65">
          <cell r="A65" t="str">
            <v>Dominican Republic</v>
          </cell>
          <cell r="B65" t="str">
            <v>DOM</v>
          </cell>
          <cell r="C65" t="str">
            <v>Container port traffic (TEU: 20 foot equivalent units)</v>
          </cell>
          <cell r="D65" t="str">
            <v>IS.SHP.GOOD.TU</v>
          </cell>
        </row>
        <row r="65">
          <cell r="AS65">
            <v>566479</v>
          </cell>
          <cell r="AT65">
            <v>487827</v>
          </cell>
          <cell r="AU65">
            <v>541930</v>
          </cell>
          <cell r="AV65">
            <v>480650</v>
          </cell>
          <cell r="AW65">
            <v>537317</v>
          </cell>
        </row>
        <row r="65">
          <cell r="AY65">
            <v>597583</v>
          </cell>
          <cell r="AZ65">
            <v>883785</v>
          </cell>
          <cell r="BA65">
            <v>1138471</v>
          </cell>
          <cell r="BB65">
            <v>1263467.5494</v>
          </cell>
          <cell r="BC65">
            <v>1636869</v>
          </cell>
          <cell r="BD65">
            <v>1480274</v>
          </cell>
          <cell r="BE65">
            <v>1751758</v>
          </cell>
          <cell r="BF65">
            <v>1446402</v>
          </cell>
          <cell r="BG65">
            <v>1265132</v>
          </cell>
          <cell r="BH65">
            <v>1371708</v>
          </cell>
          <cell r="BI65">
            <v>1486227</v>
          </cell>
          <cell r="BJ65">
            <v>1842616</v>
          </cell>
          <cell r="BK65">
            <v>1906487</v>
          </cell>
          <cell r="BL65">
            <v>1894225</v>
          </cell>
          <cell r="BM65">
            <v>1979465.125</v>
          </cell>
        </row>
        <row r="66">
          <cell r="A66" t="str">
            <v>Algeria</v>
          </cell>
          <cell r="B66" t="str">
            <v>DZA</v>
          </cell>
          <cell r="C66" t="str">
            <v>Container port traffic (TEU: 20 foot equivalent units)</v>
          </cell>
          <cell r="D66" t="str">
            <v>IS.SHP.GOOD.TU</v>
          </cell>
        </row>
        <row r="66">
          <cell r="AS66">
            <v>267530</v>
          </cell>
          <cell r="AT66">
            <v>311111</v>
          </cell>
        </row>
        <row r="66">
          <cell r="AZ66">
            <v>200050</v>
          </cell>
          <cell r="BA66">
            <v>225140</v>
          </cell>
          <cell r="BB66">
            <v>250095.2398</v>
          </cell>
          <cell r="BC66">
            <v>1114117</v>
          </cell>
          <cell r="BD66">
            <v>1180048</v>
          </cell>
          <cell r="BE66">
            <v>1380316</v>
          </cell>
          <cell r="BF66">
            <v>1494877</v>
          </cell>
          <cell r="BG66">
            <v>1240538</v>
          </cell>
          <cell r="BH66">
            <v>1635509</v>
          </cell>
          <cell r="BI66">
            <v>1243300</v>
          </cell>
          <cell r="BJ66">
            <v>974345</v>
          </cell>
          <cell r="BK66">
            <v>1032000</v>
          </cell>
          <cell r="BL66">
            <v>688500</v>
          </cell>
          <cell r="BM66">
            <v>724991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Container port traffic (TEU: 20 foot equivalent units)</v>
          </cell>
          <cell r="D67" t="str">
            <v>IS.SHP.GOOD.TU</v>
          </cell>
        </row>
        <row r="67">
          <cell r="AS67">
            <v>56840499</v>
          </cell>
          <cell r="AT67">
            <v>62621336</v>
          </cell>
          <cell r="AU67">
            <v>77904818</v>
          </cell>
          <cell r="AV67">
            <v>86891558</v>
          </cell>
          <cell r="AW67">
            <v>102402184</v>
          </cell>
          <cell r="AX67">
            <v>96232448</v>
          </cell>
          <cell r="AY67">
            <v>114796121</v>
          </cell>
          <cell r="AZ67">
            <v>140639995</v>
          </cell>
          <cell r="BA67">
            <v>155725485.3104</v>
          </cell>
          <cell r="BB67">
            <v>147752713.767078</v>
          </cell>
          <cell r="BC67">
            <v>178171787.825</v>
          </cell>
          <cell r="BD67">
            <v>196143916.952</v>
          </cell>
          <cell r="BE67">
            <v>213626584.404</v>
          </cell>
          <cell r="BF67">
            <v>231991393.298</v>
          </cell>
          <cell r="BG67">
            <v>246921823.898</v>
          </cell>
          <cell r="BH67">
            <v>260012286.853</v>
          </cell>
          <cell r="BI67">
            <v>266043658.353</v>
          </cell>
          <cell r="BJ67">
            <v>291972534.77</v>
          </cell>
          <cell r="BK67">
            <v>307263370.641</v>
          </cell>
          <cell r="BL67">
            <v>319839143.82</v>
          </cell>
          <cell r="BM67">
            <v>305296568.31523</v>
          </cell>
        </row>
        <row r="68">
          <cell r="A68" t="str">
            <v>Early-demographic dividend</v>
          </cell>
          <cell r="B68" t="str">
            <v>EAR</v>
          </cell>
          <cell r="C68" t="str">
            <v>Container port traffic (TEU: 20 foot equivalent units)</v>
          </cell>
          <cell r="D68" t="str">
            <v>IS.SHP.GOOD.TU</v>
          </cell>
        </row>
        <row r="68">
          <cell r="AS68">
            <v>24653677</v>
          </cell>
          <cell r="AT68">
            <v>27613470</v>
          </cell>
          <cell r="AU68">
            <v>27230030</v>
          </cell>
          <cell r="AV68">
            <v>33495544</v>
          </cell>
          <cell r="AW68">
            <v>36951024</v>
          </cell>
          <cell r="AX68">
            <v>44473958</v>
          </cell>
          <cell r="AY68">
            <v>48474936</v>
          </cell>
          <cell r="AZ68">
            <v>60134388</v>
          </cell>
          <cell r="BA68">
            <v>67893464.2896</v>
          </cell>
          <cell r="BB68">
            <v>66375942.1348474</v>
          </cell>
          <cell r="BC68">
            <v>78908976.086</v>
          </cell>
          <cell r="BD68">
            <v>85121607.532</v>
          </cell>
          <cell r="BE68">
            <v>90820895.91</v>
          </cell>
          <cell r="BF68">
            <v>94047619.078</v>
          </cell>
          <cell r="BG68">
            <v>95772134.328</v>
          </cell>
          <cell r="BH68">
            <v>100807611.943</v>
          </cell>
          <cell r="BI68">
            <v>101192023.373</v>
          </cell>
          <cell r="BJ68">
            <v>110367728.98</v>
          </cell>
          <cell r="BK68">
            <v>117082853.93</v>
          </cell>
          <cell r="BL68">
            <v>117265383.52788</v>
          </cell>
          <cell r="BM68">
            <v>92364786.875</v>
          </cell>
        </row>
        <row r="69">
          <cell r="A69" t="str">
            <v>East Asia &amp; Pacific</v>
          </cell>
          <cell r="B69" t="str">
            <v>EAS</v>
          </cell>
          <cell r="C69" t="str">
            <v>Container port traffic (TEU: 20 foot equivalent units)</v>
          </cell>
          <cell r="D69" t="str">
            <v>IS.SHP.GOOD.TU</v>
          </cell>
        </row>
        <row r="69">
          <cell r="AS69">
            <v>111180913</v>
          </cell>
          <cell r="AT69">
            <v>115948099</v>
          </cell>
          <cell r="AU69">
            <v>137479148</v>
          </cell>
          <cell r="AV69">
            <v>151803542</v>
          </cell>
          <cell r="AW69">
            <v>174201309</v>
          </cell>
          <cell r="AX69">
            <v>193780272</v>
          </cell>
          <cell r="AY69">
            <v>217761320</v>
          </cell>
          <cell r="AZ69">
            <v>252296411</v>
          </cell>
          <cell r="BA69">
            <v>269311779.7</v>
          </cell>
          <cell r="BB69">
            <v>247674210.41178</v>
          </cell>
          <cell r="BC69">
            <v>290065255.305</v>
          </cell>
          <cell r="BD69">
            <v>312070858.049</v>
          </cell>
          <cell r="BE69">
            <v>334499992.331</v>
          </cell>
          <cell r="BF69">
            <v>356303399.733</v>
          </cell>
          <cell r="BG69">
            <v>375381121.341</v>
          </cell>
          <cell r="BH69">
            <v>383197379.873</v>
          </cell>
          <cell r="BI69">
            <v>390175227.819</v>
          </cell>
          <cell r="BJ69">
            <v>422501877.592</v>
          </cell>
          <cell r="BK69">
            <v>443833159.964</v>
          </cell>
          <cell r="BL69">
            <v>454012636.7</v>
          </cell>
          <cell r="BM69">
            <v>436372016.39523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Container port traffic (TEU: 20 foot equivalent units)</v>
          </cell>
          <cell r="D70" t="str">
            <v>IS.SHP.GOOD.TU</v>
          </cell>
        </row>
        <row r="70">
          <cell r="AW70">
            <v>4727427</v>
          </cell>
          <cell r="AX70">
            <v>5557963</v>
          </cell>
          <cell r="AY70">
            <v>6679090</v>
          </cell>
          <cell r="AZ70">
            <v>8980071</v>
          </cell>
          <cell r="BA70">
            <v>10217550.7952</v>
          </cell>
          <cell r="BB70">
            <v>7852991.69515488</v>
          </cell>
          <cell r="BC70">
            <v>9975608.33</v>
          </cell>
          <cell r="BD70">
            <v>11422886.11</v>
          </cell>
          <cell r="BE70">
            <v>12657035.527</v>
          </cell>
          <cell r="BF70">
            <v>14778888.944</v>
          </cell>
          <cell r="BG70">
            <v>14896028.764</v>
          </cell>
          <cell r="BH70">
            <v>13174881.8042</v>
          </cell>
          <cell r="BI70">
            <v>13878875.0442</v>
          </cell>
          <cell r="BJ70">
            <v>15919380.5742</v>
          </cell>
          <cell r="BK70">
            <v>17666821.0342</v>
          </cell>
          <cell r="BL70">
            <v>18192720.76</v>
          </cell>
        </row>
        <row r="71">
          <cell r="A71" t="str">
            <v>Europe &amp; Central Asia</v>
          </cell>
          <cell r="B71" t="str">
            <v>ECS</v>
          </cell>
          <cell r="C71" t="str">
            <v>Container port traffic (TEU: 20 foot equivalent units)</v>
          </cell>
          <cell r="D71" t="str">
            <v>IS.SHP.GOOD.TU</v>
          </cell>
        </row>
        <row r="71">
          <cell r="AS71">
            <v>48312150</v>
          </cell>
          <cell r="AT71">
            <v>50660187</v>
          </cell>
          <cell r="AU71">
            <v>55628833</v>
          </cell>
          <cell r="AV71">
            <v>60321993</v>
          </cell>
          <cell r="AW71">
            <v>71190112</v>
          </cell>
          <cell r="AX71">
            <v>75798358</v>
          </cell>
          <cell r="AY71">
            <v>81291535</v>
          </cell>
          <cell r="AZ71">
            <v>97542316</v>
          </cell>
          <cell r="BA71">
            <v>98520362.3448</v>
          </cell>
          <cell r="BB71">
            <v>84176404.3570037</v>
          </cell>
          <cell r="BC71">
            <v>92223818.984</v>
          </cell>
          <cell r="BD71">
            <v>101508534.47</v>
          </cell>
          <cell r="BE71">
            <v>104699609.007</v>
          </cell>
          <cell r="BF71">
            <v>109260266.143</v>
          </cell>
          <cell r="BG71">
            <v>114579293.781</v>
          </cell>
          <cell r="BH71">
            <v>112060822.4032</v>
          </cell>
          <cell r="BI71">
            <v>115925968.0432</v>
          </cell>
          <cell r="BJ71">
            <v>123495452.0742</v>
          </cell>
          <cell r="BK71">
            <v>129580466.7692</v>
          </cell>
          <cell r="BL71">
            <v>132165130.076</v>
          </cell>
          <cell r="BM71">
            <v>115286754</v>
          </cell>
        </row>
        <row r="72">
          <cell r="A72" t="str">
            <v>Ecuador</v>
          </cell>
          <cell r="B72" t="str">
            <v>ECU</v>
          </cell>
          <cell r="C72" t="str">
            <v>Container port traffic (TEU: 20 foot equivalent units)</v>
          </cell>
          <cell r="D72" t="str">
            <v>IS.SHP.GOOD.TU</v>
          </cell>
        </row>
        <row r="72">
          <cell r="AS72">
            <v>414104</v>
          </cell>
          <cell r="AT72">
            <v>414355</v>
          </cell>
          <cell r="AU72">
            <v>500470</v>
          </cell>
          <cell r="AV72">
            <v>521550</v>
          </cell>
          <cell r="AW72">
            <v>564515</v>
          </cell>
          <cell r="AX72">
            <v>632722</v>
          </cell>
          <cell r="AY72">
            <v>671087</v>
          </cell>
          <cell r="AZ72">
            <v>674837</v>
          </cell>
          <cell r="BA72">
            <v>670831</v>
          </cell>
          <cell r="BB72">
            <v>1000895</v>
          </cell>
          <cell r="BC72">
            <v>1252570</v>
          </cell>
          <cell r="BD72">
            <v>1529317</v>
          </cell>
          <cell r="BE72">
            <v>1591052</v>
          </cell>
          <cell r="BF72">
            <v>1643587</v>
          </cell>
          <cell r="BG72">
            <v>1772532</v>
          </cell>
          <cell r="BH72">
            <v>1824595</v>
          </cell>
          <cell r="BI72">
            <v>1900351</v>
          </cell>
          <cell r="BJ72">
            <v>1990094</v>
          </cell>
          <cell r="BK72">
            <v>2212486</v>
          </cell>
          <cell r="BL72">
            <v>2127042</v>
          </cell>
          <cell r="BM72">
            <v>2190853</v>
          </cell>
        </row>
        <row r="73">
          <cell r="A73" t="str">
            <v>Egypt, Arab Rep.</v>
          </cell>
          <cell r="B73" t="str">
            <v>EGY</v>
          </cell>
          <cell r="C73" t="str">
            <v>Container port traffic (TEU: 20 foot equivalent units)</v>
          </cell>
          <cell r="D73" t="str">
            <v>IS.SHP.GOOD.TU</v>
          </cell>
        </row>
        <row r="73">
          <cell r="AS73">
            <v>1625601</v>
          </cell>
          <cell r="AT73">
            <v>1708990</v>
          </cell>
          <cell r="AU73">
            <v>1336040</v>
          </cell>
          <cell r="AV73">
            <v>1579530</v>
          </cell>
          <cell r="AW73">
            <v>2959895</v>
          </cell>
          <cell r="AX73">
            <v>4031114</v>
          </cell>
          <cell r="AY73">
            <v>5372832</v>
          </cell>
          <cell r="AZ73">
            <v>5181581</v>
          </cell>
          <cell r="BA73">
            <v>6099218</v>
          </cell>
          <cell r="BB73">
            <v>6250443</v>
          </cell>
          <cell r="BC73">
            <v>6833009</v>
          </cell>
          <cell r="BD73">
            <v>6512831</v>
          </cell>
          <cell r="BE73">
            <v>7433800</v>
          </cell>
          <cell r="BF73">
            <v>7344000</v>
          </cell>
          <cell r="BG73">
            <v>7896000</v>
          </cell>
          <cell r="BH73">
            <v>7185300</v>
          </cell>
          <cell r="BI73">
            <v>7276300</v>
          </cell>
          <cell r="BJ73">
            <v>6104100</v>
          </cell>
          <cell r="BK73">
            <v>6369600</v>
          </cell>
          <cell r="BL73">
            <v>6306865.63787969</v>
          </cell>
          <cell r="BM73">
            <v>5928454</v>
          </cell>
        </row>
        <row r="74">
          <cell r="A74" t="str">
            <v>Euro area</v>
          </cell>
          <cell r="B74" t="str">
            <v>EMU</v>
          </cell>
          <cell r="C74" t="str">
            <v>Container port traffic (TEU: 20 foot equivalent units)</v>
          </cell>
          <cell r="D74" t="str">
            <v>IS.SHP.GOOD.TU</v>
          </cell>
        </row>
        <row r="74">
          <cell r="AS74">
            <v>39584683</v>
          </cell>
          <cell r="AT74">
            <v>41083986</v>
          </cell>
          <cell r="AU74">
            <v>45368890</v>
          </cell>
          <cell r="AV74">
            <v>49496502</v>
          </cell>
          <cell r="AW74">
            <v>56463577</v>
          </cell>
          <cell r="AX74">
            <v>60340714</v>
          </cell>
          <cell r="AY74">
            <v>64608715</v>
          </cell>
          <cell r="AZ74">
            <v>76781743</v>
          </cell>
          <cell r="BA74">
            <v>77334454.6632</v>
          </cell>
          <cell r="BB74">
            <v>67115467.7011566</v>
          </cell>
          <cell r="BC74">
            <v>71740130</v>
          </cell>
          <cell r="BD74">
            <v>79014078</v>
          </cell>
          <cell r="BE74">
            <v>80945533</v>
          </cell>
          <cell r="BF74">
            <v>83026231</v>
          </cell>
          <cell r="BG74">
            <v>86741410</v>
          </cell>
          <cell r="BH74">
            <v>85977343</v>
          </cell>
          <cell r="BI74">
            <v>88579511</v>
          </cell>
          <cell r="BJ74">
            <v>93538414</v>
          </cell>
          <cell r="BK74">
            <v>97407681</v>
          </cell>
          <cell r="BL74">
            <v>98627379</v>
          </cell>
          <cell r="BM74">
            <v>95093600</v>
          </cell>
        </row>
        <row r="75">
          <cell r="A75" t="str">
            <v>Eritrea</v>
          </cell>
          <cell r="B75" t="str">
            <v>ERI</v>
          </cell>
          <cell r="C75" t="str">
            <v>Container port traffic (TEU: 20 foot equivalent units)</v>
          </cell>
          <cell r="D75" t="str">
            <v>IS.SHP.GOOD.TU</v>
          </cell>
        </row>
        <row r="75">
          <cell r="BE75">
            <v>25852.15</v>
          </cell>
          <cell r="BF75">
            <v>19202.06</v>
          </cell>
          <cell r="BG75">
            <v>22527.11</v>
          </cell>
          <cell r="BH75">
            <v>12551.97</v>
          </cell>
          <cell r="BI75">
            <v>12551.97</v>
          </cell>
          <cell r="BJ75">
            <v>12551.97</v>
          </cell>
          <cell r="BK75">
            <v>37259.65</v>
          </cell>
          <cell r="BL75">
            <v>27452.8</v>
          </cell>
        </row>
        <row r="76">
          <cell r="A76" t="str">
            <v>Spain</v>
          </cell>
          <cell r="B76" t="str">
            <v>ESP</v>
          </cell>
          <cell r="C76" t="str">
            <v>Container port traffic (TEU: 20 foot equivalent units)</v>
          </cell>
          <cell r="D76" t="str">
            <v>IS.SHP.GOOD.TU</v>
          </cell>
        </row>
        <row r="76">
          <cell r="AS76">
            <v>5789693</v>
          </cell>
          <cell r="AT76">
            <v>6156351</v>
          </cell>
          <cell r="AU76">
            <v>6664100</v>
          </cell>
          <cell r="AV76">
            <v>7363964</v>
          </cell>
          <cell r="AW76">
            <v>8270437</v>
          </cell>
          <cell r="AX76">
            <v>9170557</v>
          </cell>
          <cell r="AY76">
            <v>10033089</v>
          </cell>
          <cell r="AZ76">
            <v>13346028</v>
          </cell>
          <cell r="BA76">
            <v>13461304.0976</v>
          </cell>
          <cell r="BB76">
            <v>11803192.2752</v>
          </cell>
          <cell r="BC76">
            <v>12549202</v>
          </cell>
          <cell r="BD76">
            <v>13896018</v>
          </cell>
          <cell r="BE76">
            <v>14017926</v>
          </cell>
          <cell r="BF76">
            <v>13870494</v>
          </cell>
          <cell r="BG76">
            <v>14186292</v>
          </cell>
          <cell r="BH76">
            <v>14245394</v>
          </cell>
          <cell r="BI76">
            <v>14941394</v>
          </cell>
          <cell r="BJ76">
            <v>15979051</v>
          </cell>
          <cell r="BK76">
            <v>17154760</v>
          </cell>
          <cell r="BL76">
            <v>17372962</v>
          </cell>
          <cell r="BM76">
            <v>17372500</v>
          </cell>
        </row>
        <row r="77">
          <cell r="A77" t="str">
            <v>Estonia</v>
          </cell>
          <cell r="B77" t="str">
            <v>EST</v>
          </cell>
          <cell r="C77" t="str">
            <v>Container port traffic (TEU: 20 foot equivalent units)</v>
          </cell>
          <cell r="D77" t="str">
            <v>IS.SHP.GOOD.TU</v>
          </cell>
        </row>
        <row r="77">
          <cell r="AZ77">
            <v>180911</v>
          </cell>
          <cell r="BA77">
            <v>180927</v>
          </cell>
          <cell r="BB77">
            <v>130939</v>
          </cell>
          <cell r="BC77">
            <v>152000</v>
          </cell>
          <cell r="BD77">
            <v>198000</v>
          </cell>
          <cell r="BE77">
            <v>227800</v>
          </cell>
          <cell r="BF77">
            <v>253627</v>
          </cell>
          <cell r="BG77">
            <v>260293</v>
          </cell>
          <cell r="BH77">
            <v>208700</v>
          </cell>
          <cell r="BI77">
            <v>202327</v>
          </cell>
          <cell r="BJ77">
            <v>215500</v>
          </cell>
          <cell r="BK77">
            <v>222700</v>
          </cell>
          <cell r="BL77">
            <v>239000</v>
          </cell>
          <cell r="BM77">
            <v>214000</v>
          </cell>
        </row>
        <row r="78">
          <cell r="A78" t="str">
            <v>Ethiopia</v>
          </cell>
          <cell r="B78" t="str">
            <v>ETH</v>
          </cell>
          <cell r="C78" t="str">
            <v>Container port traffic (TEU: 20 foot equivalent units)</v>
          </cell>
          <cell r="D78" t="str">
            <v>IS.SHP.GOOD.TU</v>
          </cell>
        </row>
        <row r="79">
          <cell r="A79" t="str">
            <v>European Union</v>
          </cell>
          <cell r="B79" t="str">
            <v>EUU</v>
          </cell>
          <cell r="C79" t="str">
            <v>Container port traffic (TEU: 20 foot equivalent units)</v>
          </cell>
          <cell r="D79" t="str">
            <v>IS.SHP.GOOD.TU</v>
          </cell>
        </row>
        <row r="79">
          <cell r="AS79">
            <v>41051632</v>
          </cell>
          <cell r="AT79">
            <v>42672228</v>
          </cell>
          <cell r="AU79">
            <v>46785653</v>
          </cell>
          <cell r="AV79">
            <v>51632029</v>
          </cell>
          <cell r="AW79">
            <v>59654992</v>
          </cell>
          <cell r="AX79">
            <v>63373218</v>
          </cell>
          <cell r="AY79">
            <v>67710907</v>
          </cell>
          <cell r="AZ79">
            <v>81299855</v>
          </cell>
          <cell r="BA79">
            <v>81986204.6632</v>
          </cell>
          <cell r="BB79">
            <v>70521472.7011566</v>
          </cell>
          <cell r="BC79">
            <v>75778478</v>
          </cell>
          <cell r="BD79">
            <v>83514992</v>
          </cell>
          <cell r="BE79">
            <v>85769033</v>
          </cell>
          <cell r="BF79">
            <v>88173554</v>
          </cell>
          <cell r="BG79">
            <v>92164764</v>
          </cell>
          <cell r="BH79">
            <v>91126943</v>
          </cell>
          <cell r="BI79">
            <v>94022279</v>
          </cell>
          <cell r="BJ79">
            <v>99455744</v>
          </cell>
          <cell r="BK79">
            <v>103840781</v>
          </cell>
          <cell r="BL79">
            <v>105431677</v>
          </cell>
          <cell r="BM79">
            <v>101761514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Container port traffic (TEU: 20 foot equivalent units)</v>
          </cell>
          <cell r="D80" t="str">
            <v>IS.SHP.GOOD.TU</v>
          </cell>
        </row>
        <row r="80">
          <cell r="BC80">
            <v>7824854.805</v>
          </cell>
          <cell r="BD80">
            <v>8685021.132</v>
          </cell>
          <cell r="BE80">
            <v>9045985.334</v>
          </cell>
          <cell r="BF80">
            <v>9195570.968</v>
          </cell>
          <cell r="BG80">
            <v>9102086.928</v>
          </cell>
          <cell r="BH80">
            <v>8451571.843</v>
          </cell>
          <cell r="BI80">
            <v>8789307.173</v>
          </cell>
          <cell r="BJ80">
            <v>10108375.96</v>
          </cell>
          <cell r="BK80">
            <v>10419298.491</v>
          </cell>
          <cell r="BL80">
            <v>9667201.37637707</v>
          </cell>
        </row>
        <row r="81">
          <cell r="A81" t="str">
            <v>Finland</v>
          </cell>
          <cell r="B81" t="str">
            <v>FIN</v>
          </cell>
          <cell r="C81" t="str">
            <v>Container port traffic (TEU: 20 foot equivalent units)</v>
          </cell>
          <cell r="D81" t="str">
            <v>IS.SHP.GOOD.TU</v>
          </cell>
        </row>
        <row r="81">
          <cell r="AS81">
            <v>928318</v>
          </cell>
          <cell r="AT81">
            <v>1018729</v>
          </cell>
          <cell r="AU81">
            <v>1086720</v>
          </cell>
          <cell r="AV81">
            <v>1162400</v>
          </cell>
          <cell r="AW81">
            <v>1307092</v>
          </cell>
          <cell r="AX81">
            <v>1312305</v>
          </cell>
          <cell r="AY81">
            <v>1416404</v>
          </cell>
          <cell r="AZ81">
            <v>1560089</v>
          </cell>
          <cell r="BA81">
            <v>1605522.7576</v>
          </cell>
          <cell r="BB81">
            <v>1125532.53496144</v>
          </cell>
          <cell r="BC81">
            <v>1223702</v>
          </cell>
          <cell r="BD81">
            <v>1399612</v>
          </cell>
          <cell r="BE81">
            <v>1474426</v>
          </cell>
          <cell r="BF81">
            <v>1457388</v>
          </cell>
          <cell r="BG81">
            <v>1440350</v>
          </cell>
          <cell r="BH81">
            <v>1416985</v>
          </cell>
          <cell r="BI81">
            <v>1513174</v>
          </cell>
          <cell r="BJ81">
            <v>1632000</v>
          </cell>
          <cell r="BK81">
            <v>1599990</v>
          </cell>
          <cell r="BL81">
            <v>1608638</v>
          </cell>
          <cell r="BM81">
            <v>1532564</v>
          </cell>
        </row>
        <row r="82">
          <cell r="A82" t="str">
            <v>Fiji</v>
          </cell>
          <cell r="B82" t="str">
            <v>FJI</v>
          </cell>
          <cell r="C82" t="str">
            <v>Container port traffic (TEU: 20 foot equivalent units)</v>
          </cell>
          <cell r="D82" t="str">
            <v>IS.SHP.GOOD.TU</v>
          </cell>
        </row>
        <row r="82">
          <cell r="BC82">
            <v>257316</v>
          </cell>
          <cell r="BD82">
            <v>290789</v>
          </cell>
          <cell r="BE82">
            <v>232617.4</v>
          </cell>
          <cell r="BF82">
            <v>324269.9</v>
          </cell>
          <cell r="BG82">
            <v>329096.8</v>
          </cell>
          <cell r="BH82">
            <v>255214</v>
          </cell>
          <cell r="BI82">
            <v>244524.4</v>
          </cell>
          <cell r="BJ82">
            <v>276943.9</v>
          </cell>
          <cell r="BK82">
            <v>279465.5</v>
          </cell>
          <cell r="BL82">
            <v>145782.4</v>
          </cell>
        </row>
        <row r="83">
          <cell r="A83" t="str">
            <v>France</v>
          </cell>
          <cell r="B83" t="str">
            <v>FRA</v>
          </cell>
          <cell r="C83" t="str">
            <v>Container port traffic (TEU: 20 foot equivalent units)</v>
          </cell>
          <cell r="D83" t="str">
            <v>IS.SHP.GOOD.TU</v>
          </cell>
        </row>
        <row r="83">
          <cell r="AS83">
            <v>2923190</v>
          </cell>
          <cell r="AT83">
            <v>2997774</v>
          </cell>
          <cell r="AU83">
            <v>3276150</v>
          </cell>
          <cell r="AV83">
            <v>3565963</v>
          </cell>
          <cell r="AW83">
            <v>3954173</v>
          </cell>
          <cell r="AX83">
            <v>4000847</v>
          </cell>
          <cell r="AY83">
            <v>4259470</v>
          </cell>
          <cell r="AZ83">
            <v>4984492</v>
          </cell>
          <cell r="BA83">
            <v>4887718</v>
          </cell>
          <cell r="BB83">
            <v>4674198</v>
          </cell>
          <cell r="BC83">
            <v>5185195</v>
          </cell>
          <cell r="BD83">
            <v>4707864</v>
          </cell>
          <cell r="BE83">
            <v>5194812</v>
          </cell>
          <cell r="BF83">
            <v>5205100</v>
          </cell>
          <cell r="BG83">
            <v>5387900</v>
          </cell>
          <cell r="BH83">
            <v>5381800</v>
          </cell>
          <cell r="BI83">
            <v>5454600</v>
          </cell>
          <cell r="BJ83">
            <v>5861000</v>
          </cell>
          <cell r="BK83">
            <v>5963100</v>
          </cell>
          <cell r="BL83">
            <v>5871100</v>
          </cell>
          <cell r="BM83">
            <v>5107857</v>
          </cell>
        </row>
        <row r="84">
          <cell r="A84" t="str">
            <v>Faroe Islands</v>
          </cell>
          <cell r="B84" t="str">
            <v>FRO</v>
          </cell>
          <cell r="C84" t="str">
            <v>Container port traffic (TEU: 20 foot equivalent units)</v>
          </cell>
          <cell r="D84" t="str">
            <v>IS.SHP.GOOD.TU</v>
          </cell>
        </row>
        <row r="84">
          <cell r="BC84">
            <v>34325.88</v>
          </cell>
          <cell r="BD84">
            <v>35751.59</v>
          </cell>
          <cell r="BE84">
            <v>35739.63</v>
          </cell>
          <cell r="BF84">
            <v>32168.71</v>
          </cell>
          <cell r="BG84">
            <v>35753.08</v>
          </cell>
          <cell r="BH84">
            <v>33506.52</v>
          </cell>
          <cell r="BI84">
            <v>33520.26</v>
          </cell>
          <cell r="BJ84">
            <v>34942.61</v>
          </cell>
          <cell r="BK84">
            <v>35039.3</v>
          </cell>
          <cell r="BL84">
            <v>31214.33</v>
          </cell>
        </row>
        <row r="85">
          <cell r="A85" t="str">
            <v>Micronesia, Fed. Sts.</v>
          </cell>
          <cell r="B85" t="str">
            <v>FSM</v>
          </cell>
          <cell r="C85" t="str">
            <v>Container port traffic (TEU: 20 foot equivalent units)</v>
          </cell>
          <cell r="D85" t="str">
            <v>IS.SHP.GOOD.TU</v>
          </cell>
        </row>
        <row r="85">
          <cell r="BC85">
            <v>6570.016</v>
          </cell>
          <cell r="BD85">
            <v>5900.462</v>
          </cell>
          <cell r="BE85">
            <v>13192.05</v>
          </cell>
          <cell r="BF85">
            <v>9269.688</v>
          </cell>
          <cell r="BG85">
            <v>9269.688</v>
          </cell>
          <cell r="BH85">
            <v>9814.813</v>
          </cell>
          <cell r="BI85">
            <v>9814.813</v>
          </cell>
          <cell r="BJ85">
            <v>11433.5</v>
          </cell>
          <cell r="BK85">
            <v>32194.52</v>
          </cell>
          <cell r="BL85">
            <v>25234.09</v>
          </cell>
        </row>
        <row r="86">
          <cell r="A86" t="str">
            <v>Gabon</v>
          </cell>
          <cell r="B86" t="str">
            <v>GAB</v>
          </cell>
          <cell r="C86" t="str">
            <v>Container port traffic (TEU: 20 foot equivalent units)</v>
          </cell>
          <cell r="D86" t="str">
            <v>IS.SHP.GOOD.TU</v>
          </cell>
        </row>
        <row r="86">
          <cell r="BA86">
            <v>158884</v>
          </cell>
          <cell r="BB86">
            <v>132348.8</v>
          </cell>
          <cell r="BC86">
            <v>153657</v>
          </cell>
          <cell r="BD86">
            <v>162415</v>
          </cell>
          <cell r="BE86">
            <v>168912</v>
          </cell>
          <cell r="BF86">
            <v>183455</v>
          </cell>
          <cell r="BG86">
            <v>197998</v>
          </cell>
          <cell r="BH86">
            <v>190726.5</v>
          </cell>
          <cell r="BI86">
            <v>194362.3</v>
          </cell>
          <cell r="BJ86">
            <v>192544.4</v>
          </cell>
          <cell r="BK86">
            <v>193453.3</v>
          </cell>
          <cell r="BL86">
            <v>192998.8</v>
          </cell>
        </row>
        <row r="87">
          <cell r="A87" t="str">
            <v>United Kingdom</v>
          </cell>
          <cell r="B87" t="str">
            <v>GBR</v>
          </cell>
          <cell r="C87" t="str">
            <v>Container port traffic (TEU: 20 foot equivalent units)</v>
          </cell>
          <cell r="D87" t="str">
            <v>IS.SHP.GOOD.TU</v>
          </cell>
        </row>
        <row r="87">
          <cell r="AS87">
            <v>6434734</v>
          </cell>
          <cell r="AT87">
            <v>7058054</v>
          </cell>
          <cell r="AU87">
            <v>7059610</v>
          </cell>
          <cell r="AV87">
            <v>6700066</v>
          </cell>
          <cell r="AW87">
            <v>8326913</v>
          </cell>
          <cell r="AX87">
            <v>8249587</v>
          </cell>
          <cell r="AY87">
            <v>8434458</v>
          </cell>
          <cell r="AZ87">
            <v>8625102</v>
          </cell>
          <cell r="BA87">
            <v>8236522.8864</v>
          </cell>
          <cell r="BB87">
            <v>7671299.96069216</v>
          </cell>
          <cell r="BC87">
            <v>8222000</v>
          </cell>
          <cell r="BD87">
            <v>8141000</v>
          </cell>
          <cell r="BE87">
            <v>7980000</v>
          </cell>
          <cell r="BF87">
            <v>8244000</v>
          </cell>
          <cell r="BG87">
            <v>9511000</v>
          </cell>
          <cell r="BH87">
            <v>9772000</v>
          </cell>
          <cell r="BI87">
            <v>10200000</v>
          </cell>
          <cell r="BJ87">
            <v>10240000</v>
          </cell>
          <cell r="BK87">
            <v>10313000</v>
          </cell>
          <cell r="BL87">
            <v>10222500</v>
          </cell>
          <cell r="BM87">
            <v>8692260</v>
          </cell>
        </row>
        <row r="88">
          <cell r="A88" t="str">
            <v>Georgia</v>
          </cell>
          <cell r="B88" t="str">
            <v>GEO</v>
          </cell>
          <cell r="C88" t="str">
            <v>Container port traffic (TEU: 20 foot equivalent units)</v>
          </cell>
          <cell r="D88" t="str">
            <v>IS.SHP.GOOD.TU</v>
          </cell>
        </row>
        <row r="88">
          <cell r="AZ88">
            <v>184792</v>
          </cell>
          <cell r="BA88">
            <v>253811</v>
          </cell>
          <cell r="BB88">
            <v>181613</v>
          </cell>
          <cell r="BC88">
            <v>209800</v>
          </cell>
          <cell r="BD88">
            <v>209800</v>
          </cell>
          <cell r="BE88">
            <v>210000</v>
          </cell>
          <cell r="BF88">
            <v>226000</v>
          </cell>
          <cell r="BG88">
            <v>256000</v>
          </cell>
          <cell r="BH88">
            <v>222000</v>
          </cell>
          <cell r="BI88">
            <v>253500</v>
          </cell>
          <cell r="BJ88">
            <v>285000</v>
          </cell>
          <cell r="BK88">
            <v>269250</v>
          </cell>
          <cell r="BL88">
            <v>277125</v>
          </cell>
          <cell r="BM88">
            <v>260498</v>
          </cell>
        </row>
        <row r="89">
          <cell r="A89" t="str">
            <v>Ghana</v>
          </cell>
          <cell r="B89" t="str">
            <v>GHA</v>
          </cell>
          <cell r="C89" t="str">
            <v>Container port traffic (TEU: 20 foot equivalent units)</v>
          </cell>
          <cell r="D89" t="str">
            <v>IS.SHP.GOOD.TU</v>
          </cell>
        </row>
        <row r="89">
          <cell r="AZ89">
            <v>544294</v>
          </cell>
          <cell r="BA89">
            <v>612847.1736</v>
          </cell>
          <cell r="BB89">
            <v>557323.21967184</v>
          </cell>
          <cell r="BC89">
            <v>643100</v>
          </cell>
          <cell r="BD89">
            <v>813900</v>
          </cell>
          <cell r="BE89">
            <v>881200</v>
          </cell>
          <cell r="BF89">
            <v>900000</v>
          </cell>
          <cell r="BG89">
            <v>890000</v>
          </cell>
          <cell r="BH89">
            <v>900000</v>
          </cell>
          <cell r="BI89">
            <v>954700</v>
          </cell>
          <cell r="BJ89">
            <v>1009400</v>
          </cell>
          <cell r="BK89">
            <v>1063000</v>
          </cell>
          <cell r="BL89">
            <v>1100205</v>
          </cell>
          <cell r="BM89">
            <v>1050696</v>
          </cell>
        </row>
        <row r="90">
          <cell r="A90" t="str">
            <v>Gibraltar</v>
          </cell>
          <cell r="B90" t="str">
            <v>GIB</v>
          </cell>
          <cell r="C90" t="str">
            <v>Container port traffic (TEU: 20 foot equivalent units)</v>
          </cell>
          <cell r="D90" t="str">
            <v>IS.SHP.GOOD.TU</v>
          </cell>
        </row>
        <row r="90">
          <cell r="BC90">
            <v>7898.774</v>
          </cell>
          <cell r="BD90">
            <v>37415.77</v>
          </cell>
          <cell r="BE90">
            <v>18811.85</v>
          </cell>
          <cell r="BF90">
            <v>2779.161</v>
          </cell>
          <cell r="BG90">
            <v>10847.59</v>
          </cell>
          <cell r="BH90">
            <v>18643.37</v>
          </cell>
          <cell r="BI90">
            <v>18621.03</v>
          </cell>
          <cell r="BJ90">
            <v>4626.185</v>
          </cell>
          <cell r="BK90">
            <v>17114.73</v>
          </cell>
          <cell r="BL90">
            <v>10870.46</v>
          </cell>
        </row>
        <row r="91">
          <cell r="A91" t="str">
            <v>Guinea</v>
          </cell>
          <cell r="B91" t="str">
            <v>GIN</v>
          </cell>
          <cell r="C91" t="str">
            <v>Container port traffic (TEU: 20 foot equivalent units)</v>
          </cell>
          <cell r="D91" t="str">
            <v>IS.SHP.GOOD.TU</v>
          </cell>
        </row>
        <row r="91">
          <cell r="BC91">
            <v>120000</v>
          </cell>
          <cell r="BD91">
            <v>140007</v>
          </cell>
          <cell r="BE91">
            <v>147466</v>
          </cell>
          <cell r="BF91">
            <v>147255</v>
          </cell>
          <cell r="BG91">
            <v>160160</v>
          </cell>
          <cell r="BH91">
            <v>153707.5</v>
          </cell>
          <cell r="BI91">
            <v>156933.8</v>
          </cell>
          <cell r="BJ91">
            <v>171900</v>
          </cell>
          <cell r="BK91">
            <v>164416.9</v>
          </cell>
          <cell r="BL91">
            <v>197739.4</v>
          </cell>
        </row>
        <row r="92">
          <cell r="A92" t="str">
            <v>Gambia, The</v>
          </cell>
          <cell r="B92" t="str">
            <v>GMB</v>
          </cell>
          <cell r="C92" t="str">
            <v>Container port traffic (TEU: 20 foot equivalent units)</v>
          </cell>
          <cell r="D92" t="str">
            <v>IS.SHP.GOOD.TU</v>
          </cell>
        </row>
        <row r="92">
          <cell r="BC92">
            <v>58521</v>
          </cell>
          <cell r="BD92">
            <v>71932</v>
          </cell>
          <cell r="BE92">
            <v>65226</v>
          </cell>
          <cell r="BF92">
            <v>68759</v>
          </cell>
          <cell r="BG92">
            <v>70000</v>
          </cell>
          <cell r="BH92">
            <v>65000</v>
          </cell>
          <cell r="BI92">
            <v>60000</v>
          </cell>
          <cell r="BJ92">
            <v>62500</v>
          </cell>
          <cell r="BK92">
            <v>61250</v>
          </cell>
          <cell r="BL92">
            <v>71469.72</v>
          </cell>
        </row>
        <row r="93">
          <cell r="A93" t="str">
            <v>Guinea-Bissau</v>
          </cell>
          <cell r="B93" t="str">
            <v>GNB</v>
          </cell>
          <cell r="C93" t="str">
            <v>Container port traffic (TEU: 20 foot equivalent units)</v>
          </cell>
          <cell r="D93" t="str">
            <v>IS.SHP.GOOD.TU</v>
          </cell>
        </row>
        <row r="93">
          <cell r="BC93">
            <v>30636.63</v>
          </cell>
          <cell r="BD93">
            <v>64409.75</v>
          </cell>
          <cell r="BE93">
            <v>39519.18</v>
          </cell>
          <cell r="BF93">
            <v>28632.55</v>
          </cell>
          <cell r="BG93">
            <v>47720.71</v>
          </cell>
          <cell r="BH93">
            <v>27136.36</v>
          </cell>
          <cell r="BI93">
            <v>26382.34</v>
          </cell>
          <cell r="BJ93">
            <v>56819.16</v>
          </cell>
          <cell r="BK93">
            <v>47433.09</v>
          </cell>
          <cell r="BL93">
            <v>28699.98</v>
          </cell>
        </row>
        <row r="94">
          <cell r="A94" t="str">
            <v>Equatorial Guinea</v>
          </cell>
          <cell r="B94" t="str">
            <v>GNQ</v>
          </cell>
          <cell r="C94" t="str">
            <v>Container port traffic (TEU: 20 foot equivalent units)</v>
          </cell>
          <cell r="D94" t="str">
            <v>IS.SHP.GOOD.TU</v>
          </cell>
        </row>
        <row r="94">
          <cell r="BC94">
            <v>9500</v>
          </cell>
          <cell r="BD94">
            <v>9750</v>
          </cell>
          <cell r="BE94">
            <v>9625</v>
          </cell>
          <cell r="BF94">
            <v>9687</v>
          </cell>
          <cell r="BG94">
            <v>10000</v>
          </cell>
          <cell r="BH94">
            <v>10000</v>
          </cell>
          <cell r="BI94">
            <v>9922</v>
          </cell>
          <cell r="BJ94">
            <v>9961</v>
          </cell>
          <cell r="BK94">
            <v>9941.5</v>
          </cell>
          <cell r="BL94">
            <v>9951.25</v>
          </cell>
        </row>
        <row r="95">
          <cell r="A95" t="str">
            <v>Greece</v>
          </cell>
          <cell r="B95" t="str">
            <v>GRC</v>
          </cell>
          <cell r="C95" t="str">
            <v>Container port traffic (TEU: 20 foot equivalent units)</v>
          </cell>
          <cell r="D95" t="str">
            <v>IS.SHP.GOOD.TU</v>
          </cell>
        </row>
        <row r="95">
          <cell r="AS95">
            <v>1390844</v>
          </cell>
          <cell r="AT95">
            <v>1412286</v>
          </cell>
          <cell r="AU95">
            <v>1660510</v>
          </cell>
          <cell r="AV95">
            <v>1908121</v>
          </cell>
          <cell r="AW95">
            <v>1895755</v>
          </cell>
          <cell r="AX95">
            <v>1779030</v>
          </cell>
          <cell r="AY95">
            <v>1769098</v>
          </cell>
          <cell r="AZ95">
            <v>1820349</v>
          </cell>
          <cell r="BA95">
            <v>672522</v>
          </cell>
          <cell r="BB95">
            <v>935076</v>
          </cell>
          <cell r="BC95">
            <v>1137000</v>
          </cell>
          <cell r="BD95">
            <v>1976000</v>
          </cell>
          <cell r="BE95">
            <v>3051900</v>
          </cell>
          <cell r="BF95">
            <v>3486000</v>
          </cell>
          <cell r="BG95">
            <v>3935200</v>
          </cell>
          <cell r="BH95">
            <v>3679000</v>
          </cell>
          <cell r="BI95">
            <v>4026000</v>
          </cell>
          <cell r="BJ95">
            <v>4546200</v>
          </cell>
          <cell r="BK95">
            <v>5332000</v>
          </cell>
          <cell r="BL95">
            <v>5992400</v>
          </cell>
          <cell r="BM95">
            <v>5756000</v>
          </cell>
        </row>
        <row r="96">
          <cell r="A96" t="str">
            <v>Grenada</v>
          </cell>
          <cell r="B96" t="str">
            <v>GRD</v>
          </cell>
          <cell r="C96" t="str">
            <v>Container port traffic (TEU: 20 foot equivalent units)</v>
          </cell>
          <cell r="D96" t="str">
            <v>IS.SHP.GOOD.TU</v>
          </cell>
        </row>
        <row r="96">
          <cell r="BC96">
            <v>15000</v>
          </cell>
          <cell r="BD96">
            <v>14200</v>
          </cell>
          <cell r="BE96">
            <v>14000</v>
          </cell>
          <cell r="BF96">
            <v>16100</v>
          </cell>
          <cell r="BG96">
            <v>16100</v>
          </cell>
          <cell r="BH96">
            <v>16000</v>
          </cell>
          <cell r="BI96">
            <v>16050</v>
          </cell>
          <cell r="BJ96">
            <v>21900</v>
          </cell>
          <cell r="BK96">
            <v>23900</v>
          </cell>
          <cell r="BL96">
            <v>26290</v>
          </cell>
        </row>
        <row r="97">
          <cell r="A97" t="str">
            <v>Greenland</v>
          </cell>
          <cell r="B97" t="str">
            <v>GRL</v>
          </cell>
          <cell r="C97" t="str">
            <v>Container port traffic (TEU: 20 foot equivalent units)</v>
          </cell>
          <cell r="D97" t="str">
            <v>IS.SHP.GOOD.TU</v>
          </cell>
        </row>
        <row r="97">
          <cell r="BF97">
            <v>4746.328</v>
          </cell>
          <cell r="BG97">
            <v>4536.347</v>
          </cell>
          <cell r="BH97">
            <v>8631.709</v>
          </cell>
          <cell r="BI97">
            <v>8631.709</v>
          </cell>
          <cell r="BJ97">
            <v>6998.705</v>
          </cell>
          <cell r="BK97">
            <v>6998.705</v>
          </cell>
          <cell r="BL97">
            <v>6144.526</v>
          </cell>
        </row>
        <row r="98">
          <cell r="A98" t="str">
            <v>Guatemala</v>
          </cell>
          <cell r="B98" t="str">
            <v>GTM</v>
          </cell>
          <cell r="C98" t="str">
            <v>Container port traffic (TEU: 20 foot equivalent units)</v>
          </cell>
          <cell r="D98" t="str">
            <v>IS.SHP.GOOD.TU</v>
          </cell>
        </row>
        <row r="98">
          <cell r="AS98">
            <v>495809</v>
          </cell>
          <cell r="AT98">
            <v>322136</v>
          </cell>
          <cell r="AU98">
            <v>360160</v>
          </cell>
          <cell r="AV98">
            <v>713181</v>
          </cell>
          <cell r="AW98">
            <v>826748</v>
          </cell>
          <cell r="AX98">
            <v>776395</v>
          </cell>
          <cell r="AY98">
            <v>800245</v>
          </cell>
          <cell r="AZ98">
            <v>870288</v>
          </cell>
          <cell r="BA98">
            <v>937642</v>
          </cell>
          <cell r="BB98">
            <v>906326</v>
          </cell>
          <cell r="BC98">
            <v>996793</v>
          </cell>
          <cell r="BD98">
            <v>1099409</v>
          </cell>
          <cell r="BE98">
            <v>1135554</v>
          </cell>
          <cell r="BF98">
            <v>1211561</v>
          </cell>
          <cell r="BG98">
            <v>1263476</v>
          </cell>
          <cell r="BH98">
            <v>1350920</v>
          </cell>
          <cell r="BI98">
            <v>1470101</v>
          </cell>
          <cell r="BJ98">
            <v>1389751</v>
          </cell>
          <cell r="BK98">
            <v>1530596</v>
          </cell>
          <cell r="BL98">
            <v>1521422</v>
          </cell>
          <cell r="BM98">
            <v>1475779</v>
          </cell>
        </row>
        <row r="99">
          <cell r="A99" t="str">
            <v>Guam</v>
          </cell>
          <cell r="B99" t="str">
            <v>GUM</v>
          </cell>
          <cell r="C99" t="str">
            <v>Container port traffic (TEU: 20 foot equivalent units)</v>
          </cell>
          <cell r="D99" t="str">
            <v>IS.SHP.GOOD.TU</v>
          </cell>
        </row>
        <row r="99">
          <cell r="AZ99">
            <v>165427</v>
          </cell>
          <cell r="BA99">
            <v>167784</v>
          </cell>
          <cell r="BB99">
            <v>157096</v>
          </cell>
          <cell r="BC99">
            <v>183000</v>
          </cell>
          <cell r="BD99">
            <v>180800</v>
          </cell>
          <cell r="BE99">
            <v>173089</v>
          </cell>
          <cell r="BF99">
            <v>169800</v>
          </cell>
          <cell r="BG99">
            <v>161000</v>
          </cell>
          <cell r="BH99">
            <v>161000</v>
          </cell>
          <cell r="BI99">
            <v>161000</v>
          </cell>
          <cell r="BJ99">
            <v>198600</v>
          </cell>
          <cell r="BK99">
            <v>181800</v>
          </cell>
          <cell r="BL99">
            <v>190200</v>
          </cell>
        </row>
        <row r="100">
          <cell r="A100" t="str">
            <v>Guyana</v>
          </cell>
          <cell r="B100" t="str">
            <v>GUY</v>
          </cell>
          <cell r="C100" t="str">
            <v>Container port traffic (TEU: 20 foot equivalent units)</v>
          </cell>
          <cell r="D100" t="str">
            <v>IS.SHP.GOOD.TU</v>
          </cell>
        </row>
        <row r="100">
          <cell r="BC100">
            <v>45395.5</v>
          </cell>
          <cell r="BD100">
            <v>45006</v>
          </cell>
          <cell r="BE100">
            <v>45785</v>
          </cell>
          <cell r="BF100">
            <v>50991</v>
          </cell>
          <cell r="BG100">
            <v>48735</v>
          </cell>
          <cell r="BH100">
            <v>52834</v>
          </cell>
          <cell r="BI100">
            <v>55168</v>
          </cell>
          <cell r="BJ100">
            <v>57663</v>
          </cell>
          <cell r="BK100">
            <v>58210</v>
          </cell>
          <cell r="BL100">
            <v>58543</v>
          </cell>
          <cell r="BM100">
            <v>58376.5</v>
          </cell>
        </row>
        <row r="101">
          <cell r="A101" t="str">
            <v>High income</v>
          </cell>
          <cell r="B101" t="str">
            <v>HIC</v>
          </cell>
          <cell r="C101" t="str">
            <v>Container port traffic (TEU: 20 foot equivalent units)</v>
          </cell>
          <cell r="D101" t="str">
            <v>IS.SHP.GOOD.TU</v>
          </cell>
        </row>
        <row r="101">
          <cell r="AS101">
            <v>146625900</v>
          </cell>
          <cell r="AT101">
            <v>149290926</v>
          </cell>
          <cell r="AU101">
            <v>161435223</v>
          </cell>
          <cell r="AV101">
            <v>179182274</v>
          </cell>
          <cell r="AW101">
            <v>198917368</v>
          </cell>
          <cell r="AX101">
            <v>238357659</v>
          </cell>
          <cell r="AY101">
            <v>252678744</v>
          </cell>
          <cell r="AZ101">
            <v>286598462</v>
          </cell>
          <cell r="BA101">
            <v>289507387.9904</v>
          </cell>
          <cell r="BB101">
            <v>256433671.474151</v>
          </cell>
          <cell r="BC101">
            <v>282853363.155</v>
          </cell>
          <cell r="BD101">
            <v>299204845.708</v>
          </cell>
          <cell r="BE101">
            <v>310624402.568</v>
          </cell>
          <cell r="BF101">
            <v>318438123.595</v>
          </cell>
          <cell r="BG101">
            <v>331446688.984</v>
          </cell>
          <cell r="BH101">
            <v>330630363.923</v>
          </cell>
          <cell r="BI101">
            <v>333713494.669</v>
          </cell>
          <cell r="BJ101">
            <v>350975353.266</v>
          </cell>
          <cell r="BK101">
            <v>365598500.032</v>
          </cell>
          <cell r="BL101">
            <v>367112688.201</v>
          </cell>
          <cell r="BM101">
            <v>349453568.58</v>
          </cell>
        </row>
        <row r="102">
          <cell r="A102" t="str">
            <v>Hong Kong SAR, China</v>
          </cell>
          <cell r="B102" t="str">
            <v>HKG</v>
          </cell>
          <cell r="C102" t="str">
            <v>Container port traffic (TEU: 20 foot equivalent units)</v>
          </cell>
          <cell r="D102" t="str">
            <v>IS.SHP.GOOD.TU</v>
          </cell>
        </row>
        <row r="102">
          <cell r="AX102">
            <v>22601630</v>
          </cell>
          <cell r="AY102">
            <v>23538580</v>
          </cell>
          <cell r="AZ102">
            <v>23998449</v>
          </cell>
          <cell r="BA102">
            <v>24494229</v>
          </cell>
          <cell r="BB102">
            <v>21040096</v>
          </cell>
          <cell r="BC102">
            <v>23600000</v>
          </cell>
          <cell r="BD102">
            <v>24404000</v>
          </cell>
          <cell r="BE102">
            <v>23100000</v>
          </cell>
          <cell r="BF102">
            <v>22290000</v>
          </cell>
          <cell r="BG102">
            <v>22300000</v>
          </cell>
          <cell r="BH102">
            <v>20114000</v>
          </cell>
          <cell r="BI102">
            <v>19580000</v>
          </cell>
          <cell r="BJ102">
            <v>20760000</v>
          </cell>
          <cell r="BK102">
            <v>19641000</v>
          </cell>
          <cell r="BL102">
            <v>18360000</v>
          </cell>
          <cell r="BM102">
            <v>17969000</v>
          </cell>
        </row>
        <row r="103">
          <cell r="A103" t="str">
            <v>Honduras</v>
          </cell>
          <cell r="B103" t="str">
            <v>HND</v>
          </cell>
          <cell r="C103" t="str">
            <v>Container port traffic (TEU: 20 foot equivalent units)</v>
          </cell>
          <cell r="D103" t="str">
            <v>IS.SHP.GOOD.TU</v>
          </cell>
        </row>
        <row r="103">
          <cell r="AS103">
            <v>392837</v>
          </cell>
          <cell r="AT103">
            <v>406359</v>
          </cell>
          <cell r="AU103">
            <v>413840</v>
          </cell>
          <cell r="AV103">
            <v>470567</v>
          </cell>
          <cell r="AW103">
            <v>555489</v>
          </cell>
          <cell r="AX103">
            <v>553013</v>
          </cell>
        </row>
        <row r="103">
          <cell r="AZ103">
            <v>636435</v>
          </cell>
          <cell r="BA103">
            <v>669802</v>
          </cell>
          <cell r="BB103">
            <v>571720</v>
          </cell>
          <cell r="BC103">
            <v>619867</v>
          </cell>
          <cell r="BD103">
            <v>662644</v>
          </cell>
          <cell r="BE103">
            <v>666600</v>
          </cell>
          <cell r="BF103">
            <v>671421</v>
          </cell>
          <cell r="BG103">
            <v>695260</v>
          </cell>
          <cell r="BH103">
            <v>743686</v>
          </cell>
          <cell r="BI103">
            <v>757271</v>
          </cell>
          <cell r="BJ103">
            <v>831555</v>
          </cell>
          <cell r="BK103">
            <v>813164</v>
          </cell>
          <cell r="BL103">
            <v>700063</v>
          </cell>
          <cell r="BM103">
            <v>785056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Container port traffic (TEU: 20 foot equivalent units)</v>
          </cell>
          <cell r="D104" t="str">
            <v>IS.SHP.GOOD.TU</v>
          </cell>
        </row>
        <row r="105">
          <cell r="A105" t="str">
            <v>Croatia</v>
          </cell>
          <cell r="B105" t="str">
            <v>HRV</v>
          </cell>
          <cell r="C105" t="str">
            <v>Container port traffic (TEU: 20 foot equivalent units)</v>
          </cell>
          <cell r="D105" t="str">
            <v>IS.SHP.GOOD.TU</v>
          </cell>
        </row>
        <row r="105">
          <cell r="AS105">
            <v>14153</v>
          </cell>
          <cell r="AT105">
            <v>18218</v>
          </cell>
          <cell r="AU105">
            <v>23853</v>
          </cell>
          <cell r="AV105">
            <v>42326</v>
          </cell>
          <cell r="AW105">
            <v>76550</v>
          </cell>
          <cell r="AX105">
            <v>94223</v>
          </cell>
          <cell r="AY105">
            <v>112906</v>
          </cell>
          <cell r="AZ105">
            <v>145040</v>
          </cell>
          <cell r="BA105">
            <v>168761</v>
          </cell>
          <cell r="BB105">
            <v>130740</v>
          </cell>
          <cell r="BC105">
            <v>121091</v>
          </cell>
          <cell r="BD105">
            <v>128400</v>
          </cell>
          <cell r="BE105">
            <v>128400</v>
          </cell>
          <cell r="BF105">
            <v>145400</v>
          </cell>
          <cell r="BG105">
            <v>211900</v>
          </cell>
          <cell r="BH105">
            <v>181800</v>
          </cell>
          <cell r="BI105">
            <v>181800</v>
          </cell>
          <cell r="BJ105">
            <v>240030</v>
          </cell>
          <cell r="BK105">
            <v>264500</v>
          </cell>
          <cell r="BL105">
            <v>331300</v>
          </cell>
          <cell r="BM105">
            <v>347400</v>
          </cell>
        </row>
        <row r="106">
          <cell r="A106" t="str">
            <v>Haiti</v>
          </cell>
          <cell r="B106" t="str">
            <v>HTI</v>
          </cell>
          <cell r="C106" t="str">
            <v>Container port traffic (TEU: 20 foot equivalent units)</v>
          </cell>
          <cell r="D106" t="str">
            <v>IS.SHP.GOOD.TU</v>
          </cell>
        </row>
        <row r="106">
          <cell r="BC106">
            <v>176874</v>
          </cell>
          <cell r="BD106">
            <v>189028</v>
          </cell>
          <cell r="BE106">
            <v>164720</v>
          </cell>
          <cell r="BF106">
            <v>172516</v>
          </cell>
          <cell r="BG106">
            <v>175307</v>
          </cell>
          <cell r="BH106">
            <v>178452</v>
          </cell>
          <cell r="BI106">
            <v>176879</v>
          </cell>
          <cell r="BJ106">
            <v>177141</v>
          </cell>
          <cell r="BK106">
            <v>177010</v>
          </cell>
          <cell r="BL106">
            <v>177075.5</v>
          </cell>
          <cell r="BM106">
            <v>177042.75</v>
          </cell>
        </row>
        <row r="107">
          <cell r="A107" t="str">
            <v>Hungary</v>
          </cell>
          <cell r="B107" t="str">
            <v>HUN</v>
          </cell>
          <cell r="C107" t="str">
            <v>Container port traffic (TEU: 20 foot equivalent units)</v>
          </cell>
          <cell r="D107" t="str">
            <v>IS.SHP.GOOD.TU</v>
          </cell>
        </row>
        <row r="108">
          <cell r="A108" t="str">
            <v>IBRD only</v>
          </cell>
          <cell r="B108" t="str">
            <v>IBD</v>
          </cell>
          <cell r="C108" t="str">
            <v>Container port traffic (TEU: 20 foot equivalent units)</v>
          </cell>
          <cell r="D108" t="str">
            <v>IS.SHP.GOOD.TU</v>
          </cell>
        </row>
        <row r="108">
          <cell r="AS108">
            <v>80536645</v>
          </cell>
          <cell r="AT108">
            <v>87482406</v>
          </cell>
          <cell r="AU108">
            <v>103365921</v>
          </cell>
          <cell r="AV108">
            <v>118800179</v>
          </cell>
          <cell r="AW108">
            <v>140760549</v>
          </cell>
          <cell r="AX108">
            <v>139885612</v>
          </cell>
          <cell r="AY108">
            <v>167699331</v>
          </cell>
          <cell r="AZ108">
            <v>203713191</v>
          </cell>
          <cell r="BA108">
            <v>227502766.9888</v>
          </cell>
          <cell r="BB108">
            <v>214654851.6313</v>
          </cell>
          <cell r="BC108">
            <v>259143972.22</v>
          </cell>
          <cell r="BD108">
            <v>284245127.157</v>
          </cell>
          <cell r="BE108">
            <v>306724618.474</v>
          </cell>
          <cell r="BF108">
            <v>329854691.959</v>
          </cell>
          <cell r="BG108">
            <v>347891572.037</v>
          </cell>
          <cell r="BH108">
            <v>360996705.7842</v>
          </cell>
          <cell r="BI108">
            <v>366035486.3802</v>
          </cell>
          <cell r="BJ108">
            <v>401285389.8362</v>
          </cell>
          <cell r="BK108">
            <v>424053393.6272</v>
          </cell>
          <cell r="BL108">
            <v>437563734.78788</v>
          </cell>
          <cell r="BM108">
            <v>398769398.44023</v>
          </cell>
        </row>
        <row r="109">
          <cell r="A109" t="str">
            <v>IDA &amp; IBRD total</v>
          </cell>
          <cell r="B109" t="str">
            <v>IBT</v>
          </cell>
          <cell r="C109" t="str">
            <v>Container port traffic (TEU: 20 foot equivalent units)</v>
          </cell>
          <cell r="D109" t="str">
            <v>IS.SHP.GOOD.TU</v>
          </cell>
        </row>
        <row r="109">
          <cell r="AS109">
            <v>82068088</v>
          </cell>
          <cell r="AT109">
            <v>90175158</v>
          </cell>
          <cell r="AU109">
            <v>104943041</v>
          </cell>
          <cell r="AV109">
            <v>121884489</v>
          </cell>
          <cell r="AW109">
            <v>144482441</v>
          </cell>
          <cell r="AX109">
            <v>143643904</v>
          </cell>
          <cell r="AY109">
            <v>170377798</v>
          </cell>
          <cell r="AZ109">
            <v>213116867</v>
          </cell>
          <cell r="BA109">
            <v>238290546.0832</v>
          </cell>
          <cell r="BB109">
            <v>225425791.411747</v>
          </cell>
          <cell r="BC109">
            <v>273568747.365</v>
          </cell>
          <cell r="BD109">
            <v>300055477.039</v>
          </cell>
          <cell r="BE109">
            <v>322933530.018</v>
          </cell>
          <cell r="BF109">
            <v>346374140.957</v>
          </cell>
          <cell r="BG109">
            <v>365555712.345</v>
          </cell>
          <cell r="BH109">
            <v>379617380.5372</v>
          </cell>
          <cell r="BI109">
            <v>385650757.2532</v>
          </cell>
          <cell r="BJ109">
            <v>423344370.5762</v>
          </cell>
          <cell r="BK109">
            <v>446897716.9682</v>
          </cell>
          <cell r="BL109">
            <v>460336230.808492</v>
          </cell>
          <cell r="BM109">
            <v>417809523.99023</v>
          </cell>
        </row>
        <row r="110">
          <cell r="A110" t="str">
            <v>IDA total</v>
          </cell>
          <cell r="B110" t="str">
            <v>IDA</v>
          </cell>
          <cell r="C110" t="str">
            <v>Container port traffic (TEU: 20 foot equivalent units)</v>
          </cell>
          <cell r="D110" t="str">
            <v>IS.SHP.GOOD.TU</v>
          </cell>
        </row>
        <row r="110">
          <cell r="BC110">
            <v>14424775.145</v>
          </cell>
          <cell r="BD110">
            <v>15810349.882</v>
          </cell>
          <cell r="BE110">
            <v>16208911.544</v>
          </cell>
          <cell r="BF110">
            <v>16519448.998</v>
          </cell>
          <cell r="BG110">
            <v>17664140.308</v>
          </cell>
          <cell r="BH110">
            <v>18620674.753</v>
          </cell>
          <cell r="BI110">
            <v>19615270.873</v>
          </cell>
          <cell r="BJ110">
            <v>22058980.74</v>
          </cell>
          <cell r="BK110">
            <v>22844323.341</v>
          </cell>
          <cell r="BL110">
            <v>22772496.0206118</v>
          </cell>
        </row>
        <row r="111">
          <cell r="A111" t="str">
            <v>IDA blend</v>
          </cell>
          <cell r="B111" t="str">
            <v>IDB</v>
          </cell>
          <cell r="C111" t="str">
            <v>Container port traffic (TEU: 20 foot equivalent units)</v>
          </cell>
          <cell r="D111" t="str">
            <v>IS.SHP.GOOD.TU</v>
          </cell>
        </row>
        <row r="111">
          <cell r="AV111">
            <v>1376037</v>
          </cell>
          <cell r="AW111">
            <v>1781983</v>
          </cell>
        </row>
        <row r="111">
          <cell r="BA111">
            <v>3558598</v>
          </cell>
          <cell r="BB111">
            <v>3631716.4</v>
          </cell>
          <cell r="BC111">
            <v>5444557.54</v>
          </cell>
          <cell r="BD111">
            <v>6146670.43</v>
          </cell>
          <cell r="BE111">
            <v>6407200.13</v>
          </cell>
          <cell r="BF111">
            <v>6338008.46</v>
          </cell>
          <cell r="BG111">
            <v>6855672.4</v>
          </cell>
          <cell r="BH111">
            <v>6755965.01</v>
          </cell>
          <cell r="BI111">
            <v>6811921.27</v>
          </cell>
          <cell r="BJ111">
            <v>7629535.6</v>
          </cell>
          <cell r="BK111">
            <v>8077846.44</v>
          </cell>
          <cell r="BL111">
            <v>7914585.17637707</v>
          </cell>
          <cell r="BM111">
            <v>7201419</v>
          </cell>
        </row>
        <row r="112">
          <cell r="A112" t="str">
            <v>Indonesia</v>
          </cell>
          <cell r="B112" t="str">
            <v>IDN</v>
          </cell>
          <cell r="C112" t="str">
            <v>Container port traffic (TEU: 20 foot equivalent units)</v>
          </cell>
          <cell r="D112" t="str">
            <v>IS.SHP.GOOD.TU</v>
          </cell>
        </row>
        <row r="112">
          <cell r="AS112">
            <v>3797948</v>
          </cell>
          <cell r="AT112">
            <v>3901761</v>
          </cell>
          <cell r="AU112">
            <v>4539880</v>
          </cell>
          <cell r="AV112">
            <v>5176982</v>
          </cell>
          <cell r="AW112">
            <v>5369297</v>
          </cell>
          <cell r="AX112">
            <v>5503176</v>
          </cell>
          <cell r="AY112">
            <v>4316296</v>
          </cell>
          <cell r="AZ112">
            <v>6582910</v>
          </cell>
          <cell r="BA112">
            <v>7404831</v>
          </cell>
          <cell r="BB112">
            <v>7255004.7486</v>
          </cell>
          <cell r="BC112">
            <v>9010442</v>
          </cell>
          <cell r="BD112">
            <v>9623589</v>
          </cell>
          <cell r="BE112">
            <v>10713294</v>
          </cell>
          <cell r="BF112">
            <v>11718228</v>
          </cell>
          <cell r="BG112">
            <v>11636900</v>
          </cell>
          <cell r="BH112">
            <v>12031700</v>
          </cell>
          <cell r="BI112">
            <v>12431700</v>
          </cell>
          <cell r="BJ112">
            <v>12829600</v>
          </cell>
          <cell r="BK112">
            <v>14060600</v>
          </cell>
          <cell r="BL112">
            <v>14763630</v>
          </cell>
          <cell r="BM112">
            <v>14025449</v>
          </cell>
        </row>
        <row r="113">
          <cell r="A113" t="str">
            <v>IDA only</v>
          </cell>
          <cell r="B113" t="str">
            <v>IDX</v>
          </cell>
          <cell r="C113" t="str">
            <v>Container port traffic (TEU: 20 foot equivalent units)</v>
          </cell>
          <cell r="D113" t="str">
            <v>IS.SHP.GOOD.TU</v>
          </cell>
        </row>
        <row r="114">
          <cell r="A114" t="str">
            <v>Isle of Man</v>
          </cell>
          <cell r="B114" t="str">
            <v>IMN</v>
          </cell>
          <cell r="C114" t="str">
            <v>Container port traffic (TEU: 20 foot equivalent units)</v>
          </cell>
          <cell r="D114" t="str">
            <v>IS.SHP.GOOD.TU</v>
          </cell>
        </row>
        <row r="115">
          <cell r="A115" t="str">
            <v>India</v>
          </cell>
          <cell r="B115" t="str">
            <v>IND</v>
          </cell>
          <cell r="C115" t="str">
            <v>Container port traffic (TEU: 20 foot equivalent units)</v>
          </cell>
          <cell r="D115" t="str">
            <v>IS.SHP.GOOD.TU</v>
          </cell>
        </row>
        <row r="115">
          <cell r="AS115">
            <v>2450656</v>
          </cell>
          <cell r="AT115">
            <v>2764757</v>
          </cell>
          <cell r="AU115">
            <v>3208380</v>
          </cell>
          <cell r="AV115">
            <v>3916814</v>
          </cell>
          <cell r="AW115">
            <v>4332863</v>
          </cell>
          <cell r="AX115">
            <v>4982092</v>
          </cell>
          <cell r="AY115">
            <v>6141148</v>
          </cell>
          <cell r="AZ115">
            <v>7398211</v>
          </cell>
          <cell r="BA115">
            <v>7672457</v>
          </cell>
          <cell r="BB115">
            <v>8014487.2</v>
          </cell>
          <cell r="BC115">
            <v>8889576</v>
          </cell>
          <cell r="BD115">
            <v>9893786</v>
          </cell>
          <cell r="BE115">
            <v>10041000</v>
          </cell>
          <cell r="BF115">
            <v>10632000</v>
          </cell>
          <cell r="BG115">
            <v>11319000</v>
          </cell>
          <cell r="BH115">
            <v>11883003</v>
          </cell>
          <cell r="BI115">
            <v>12083010</v>
          </cell>
          <cell r="BJ115">
            <v>15429000</v>
          </cell>
          <cell r="BK115">
            <v>16946200</v>
          </cell>
          <cell r="BL115">
            <v>17053200</v>
          </cell>
          <cell r="BM115">
            <v>16285806</v>
          </cell>
        </row>
        <row r="116">
          <cell r="A116" t="str">
            <v>Not classified</v>
          </cell>
          <cell r="B116" t="str">
            <v>INX</v>
          </cell>
          <cell r="C116" t="str">
            <v>Container port traffic (TEU: 20 foot equivalent units)</v>
          </cell>
          <cell r="D116" t="str">
            <v>IS.SHP.GOOD.TU</v>
          </cell>
        </row>
        <row r="117">
          <cell r="A117" t="str">
            <v>Ireland</v>
          </cell>
          <cell r="B117" t="str">
            <v>IRL</v>
          </cell>
          <cell r="C117" t="str">
            <v>Container port traffic (TEU: 20 foot equivalent units)</v>
          </cell>
          <cell r="D117" t="str">
            <v>IS.SHP.GOOD.TU</v>
          </cell>
        </row>
        <row r="117">
          <cell r="AS117">
            <v>721395</v>
          </cell>
          <cell r="AT117">
            <v>722148</v>
          </cell>
          <cell r="AU117">
            <v>775310</v>
          </cell>
          <cell r="AV117">
            <v>869607</v>
          </cell>
          <cell r="AW117">
            <v>924885</v>
          </cell>
          <cell r="AX117">
            <v>973257</v>
          </cell>
          <cell r="AY117">
            <v>1089252</v>
          </cell>
          <cell r="AZ117">
            <v>1175155</v>
          </cell>
          <cell r="BA117">
            <v>1059926.984</v>
          </cell>
          <cell r="BB117">
            <v>832021.8056496</v>
          </cell>
          <cell r="BC117">
            <v>817362</v>
          </cell>
          <cell r="BD117">
            <v>781000</v>
          </cell>
          <cell r="BE117">
            <v>733000</v>
          </cell>
          <cell r="BF117">
            <v>727000</v>
          </cell>
          <cell r="BG117">
            <v>793000</v>
          </cell>
          <cell r="BH117">
            <v>860000</v>
          </cell>
          <cell r="BI117">
            <v>910000</v>
          </cell>
          <cell r="BJ117">
            <v>960300</v>
          </cell>
          <cell r="BK117">
            <v>999300</v>
          </cell>
          <cell r="BL117">
            <v>1045000</v>
          </cell>
          <cell r="BM117">
            <v>1041000</v>
          </cell>
        </row>
        <row r="118">
          <cell r="A118" t="str">
            <v>Iran, Islamic Rep.</v>
          </cell>
          <cell r="B118" t="str">
            <v>IRN</v>
          </cell>
          <cell r="C118" t="str">
            <v>Container port traffic (TEU: 20 foot equivalent units)</v>
          </cell>
          <cell r="D118" t="str">
            <v>IS.SHP.GOOD.TU</v>
          </cell>
        </row>
        <row r="118">
          <cell r="AU118">
            <v>805860</v>
          </cell>
          <cell r="AV118">
            <v>1090212</v>
          </cell>
          <cell r="AW118">
            <v>1177265</v>
          </cell>
          <cell r="AX118">
            <v>1325643</v>
          </cell>
          <cell r="AY118">
            <v>1528518</v>
          </cell>
          <cell r="AZ118">
            <v>1722513</v>
          </cell>
          <cell r="BA118">
            <v>2000230</v>
          </cell>
          <cell r="BB118">
            <v>2206476</v>
          </cell>
          <cell r="BC118">
            <v>2732500</v>
          </cell>
          <cell r="BD118">
            <v>2995000</v>
          </cell>
          <cell r="BE118">
            <v>2313000</v>
          </cell>
          <cell r="BF118">
            <v>2209000</v>
          </cell>
          <cell r="BG118">
            <v>2371000</v>
          </cell>
          <cell r="BH118">
            <v>2174000</v>
          </cell>
          <cell r="BI118">
            <v>2452000</v>
          </cell>
          <cell r="BJ118">
            <v>3093400</v>
          </cell>
          <cell r="BK118">
            <v>2378600</v>
          </cell>
          <cell r="BL118">
            <v>2012000</v>
          </cell>
          <cell r="BM118">
            <v>1853000</v>
          </cell>
        </row>
        <row r="119">
          <cell r="A119" t="str">
            <v>Iraq</v>
          </cell>
          <cell r="B119" t="str">
            <v>IRQ</v>
          </cell>
          <cell r="C119" t="str">
            <v>Container port traffic (TEU: 20 foot equivalent units)</v>
          </cell>
          <cell r="D119" t="str">
            <v>IS.SHP.GOOD.TU</v>
          </cell>
        </row>
        <row r="119">
          <cell r="BC119">
            <v>46255.56</v>
          </cell>
          <cell r="BD119">
            <v>56018.41</v>
          </cell>
          <cell r="BE119">
            <v>52424.53</v>
          </cell>
          <cell r="BF119">
            <v>67553.94</v>
          </cell>
          <cell r="BG119">
            <v>133961.3</v>
          </cell>
          <cell r="BH119">
            <v>108905</v>
          </cell>
          <cell r="BI119">
            <v>220859.7</v>
          </cell>
          <cell r="BJ119">
            <v>823944.7</v>
          </cell>
          <cell r="BK119">
            <v>743211.1</v>
          </cell>
          <cell r="BL119">
            <v>932728.6</v>
          </cell>
        </row>
        <row r="120">
          <cell r="A120" t="str">
            <v>Iceland</v>
          </cell>
          <cell r="B120" t="str">
            <v>ISL</v>
          </cell>
          <cell r="C120" t="str">
            <v>Container port traffic (TEU: 20 foot equivalent units)</v>
          </cell>
          <cell r="D120" t="str">
            <v>IS.SHP.GOOD.TU</v>
          </cell>
        </row>
        <row r="120">
          <cell r="AZ120">
            <v>291748</v>
          </cell>
          <cell r="BA120">
            <v>267151</v>
          </cell>
          <cell r="BB120">
            <v>193816</v>
          </cell>
          <cell r="BC120">
            <v>193000</v>
          </cell>
          <cell r="BD120">
            <v>199850</v>
          </cell>
          <cell r="BE120">
            <v>220500</v>
          </cell>
          <cell r="BF120">
            <v>241900</v>
          </cell>
          <cell r="BG120">
            <v>261700</v>
          </cell>
          <cell r="BH120">
            <v>261700</v>
          </cell>
          <cell r="BI120">
            <v>261700</v>
          </cell>
          <cell r="BJ120">
            <v>350348</v>
          </cell>
          <cell r="BK120">
            <v>352300</v>
          </cell>
          <cell r="BL120">
            <v>330292</v>
          </cell>
          <cell r="BM120">
            <v>297263</v>
          </cell>
        </row>
        <row r="121">
          <cell r="A121" t="str">
            <v>Israel</v>
          </cell>
          <cell r="B121" t="str">
            <v>ISR</v>
          </cell>
          <cell r="C121" t="str">
            <v>Container port traffic (TEU: 20 foot equivalent units)</v>
          </cell>
          <cell r="D121" t="str">
            <v>IS.SHP.GOOD.TU</v>
          </cell>
        </row>
        <row r="121">
          <cell r="AT121">
            <v>1378259</v>
          </cell>
          <cell r="AU121">
            <v>1461000</v>
          </cell>
          <cell r="AV121">
            <v>1548080</v>
          </cell>
          <cell r="AW121">
            <v>1431510</v>
          </cell>
          <cell r="AX121">
            <v>1712339</v>
          </cell>
          <cell r="AY121">
            <v>1773498</v>
          </cell>
          <cell r="AZ121">
            <v>1957328</v>
          </cell>
          <cell r="BA121">
            <v>2089900</v>
          </cell>
          <cell r="BB121">
            <v>2033000</v>
          </cell>
          <cell r="BC121">
            <v>2282000</v>
          </cell>
          <cell r="BD121">
            <v>2413000</v>
          </cell>
          <cell r="BE121">
            <v>2561000</v>
          </cell>
          <cell r="BF121">
            <v>2539000</v>
          </cell>
          <cell r="BG121">
            <v>2446000</v>
          </cell>
          <cell r="BH121">
            <v>2522000</v>
          </cell>
          <cell r="BI121">
            <v>2522000</v>
          </cell>
          <cell r="BJ121">
            <v>2868000</v>
          </cell>
          <cell r="BK121">
            <v>2946000</v>
          </cell>
          <cell r="BL121">
            <v>2917000</v>
          </cell>
          <cell r="BM121">
            <v>2994000</v>
          </cell>
        </row>
        <row r="122">
          <cell r="A122" t="str">
            <v>Italy</v>
          </cell>
          <cell r="B122" t="str">
            <v>ITA</v>
          </cell>
          <cell r="C122" t="str">
            <v>Container port traffic (TEU: 20 foot equivalent units)</v>
          </cell>
          <cell r="D122" t="str">
            <v>IS.SHP.GOOD.TU</v>
          </cell>
        </row>
        <row r="122">
          <cell r="AS122">
            <v>6918588</v>
          </cell>
          <cell r="AT122">
            <v>7073459</v>
          </cell>
          <cell r="AU122">
            <v>7950210</v>
          </cell>
          <cell r="AV122">
            <v>8473220</v>
          </cell>
          <cell r="AW122">
            <v>9468316</v>
          </cell>
          <cell r="AX122">
            <v>9856802</v>
          </cell>
          <cell r="AY122">
            <v>9731150</v>
          </cell>
          <cell r="AZ122">
            <v>10610893</v>
          </cell>
          <cell r="BA122">
            <v>10530214</v>
          </cell>
          <cell r="BB122">
            <v>9532462</v>
          </cell>
          <cell r="BC122">
            <v>8021929</v>
          </cell>
          <cell r="BD122">
            <v>8689878</v>
          </cell>
          <cell r="BE122">
            <v>8550901</v>
          </cell>
          <cell r="BF122">
            <v>9537962</v>
          </cell>
          <cell r="BG122">
            <v>9683000</v>
          </cell>
          <cell r="BH122">
            <v>9436316</v>
          </cell>
          <cell r="BI122">
            <v>9774316</v>
          </cell>
          <cell r="BJ122">
            <v>9894845</v>
          </cell>
          <cell r="BK122">
            <v>9922512</v>
          </cell>
          <cell r="BL122">
            <v>10120001</v>
          </cell>
          <cell r="BM122">
            <v>9800000</v>
          </cell>
        </row>
        <row r="123">
          <cell r="A123" t="str">
            <v>Jamaica</v>
          </cell>
          <cell r="B123" t="str">
            <v>JAM</v>
          </cell>
          <cell r="C123" t="str">
            <v>Container port traffic (TEU: 20 foot equivalent units)</v>
          </cell>
          <cell r="D123" t="str">
            <v>IS.SHP.GOOD.TU</v>
          </cell>
        </row>
        <row r="123">
          <cell r="AS123">
            <v>765977</v>
          </cell>
          <cell r="AT123">
            <v>983400</v>
          </cell>
          <cell r="AU123">
            <v>1065000</v>
          </cell>
          <cell r="AV123">
            <v>1137798</v>
          </cell>
          <cell r="AW123">
            <v>1360623</v>
          </cell>
          <cell r="AX123">
            <v>1671820</v>
          </cell>
          <cell r="AY123">
            <v>2150408</v>
          </cell>
          <cell r="AZ123">
            <v>2016792</v>
          </cell>
          <cell r="BA123">
            <v>1915943</v>
          </cell>
          <cell r="BB123">
            <v>1689670</v>
          </cell>
          <cell r="BC123">
            <v>1891770</v>
          </cell>
          <cell r="BD123">
            <v>1756832</v>
          </cell>
          <cell r="BE123">
            <v>1855400</v>
          </cell>
          <cell r="BF123">
            <v>1703900</v>
          </cell>
          <cell r="BG123">
            <v>1638100</v>
          </cell>
          <cell r="BH123">
            <v>1653272</v>
          </cell>
          <cell r="BI123">
            <v>1567442</v>
          </cell>
          <cell r="BJ123">
            <v>1560000</v>
          </cell>
          <cell r="BK123">
            <v>1833053</v>
          </cell>
          <cell r="BL123">
            <v>1647609</v>
          </cell>
          <cell r="BM123">
            <v>1611637</v>
          </cell>
        </row>
        <row r="124">
          <cell r="A124" t="str">
            <v>Jordan</v>
          </cell>
          <cell r="B124" t="str">
            <v>JOR</v>
          </cell>
          <cell r="C124" t="str">
            <v>Container port traffic (TEU: 20 foot equivalent units)</v>
          </cell>
          <cell r="D124" t="str">
            <v>IS.SHP.GOOD.TU</v>
          </cell>
        </row>
        <row r="124">
          <cell r="AZ124">
            <v>414000</v>
          </cell>
          <cell r="BA124">
            <v>582515</v>
          </cell>
          <cell r="BB124">
            <v>674525</v>
          </cell>
          <cell r="BC124">
            <v>606000</v>
          </cell>
          <cell r="BD124">
            <v>705000</v>
          </cell>
          <cell r="BE124">
            <v>817000</v>
          </cell>
          <cell r="BF124">
            <v>873000</v>
          </cell>
          <cell r="BG124">
            <v>787000</v>
          </cell>
          <cell r="BH124">
            <v>767000</v>
          </cell>
          <cell r="BI124">
            <v>781543.5</v>
          </cell>
          <cell r="BJ124">
            <v>796087</v>
          </cell>
          <cell r="BK124">
            <v>815345</v>
          </cell>
          <cell r="BL124">
            <v>798200</v>
          </cell>
          <cell r="BM124">
            <v>857283</v>
          </cell>
        </row>
        <row r="125">
          <cell r="A125" t="str">
            <v>Japan</v>
          </cell>
          <cell r="B125" t="str">
            <v>JPN</v>
          </cell>
          <cell r="C125" t="str">
            <v>Container port traffic (TEU: 20 foot equivalent units)</v>
          </cell>
          <cell r="D125" t="str">
            <v>IS.SHP.GOOD.TU</v>
          </cell>
        </row>
        <row r="125">
          <cell r="AS125">
            <v>13100000</v>
          </cell>
          <cell r="AT125">
            <v>13127144</v>
          </cell>
          <cell r="AU125">
            <v>13501420</v>
          </cell>
          <cell r="AV125">
            <v>15055696</v>
          </cell>
          <cell r="AW125">
            <v>16436146</v>
          </cell>
          <cell r="AX125">
            <v>17055082</v>
          </cell>
          <cell r="AY125">
            <v>18469710</v>
          </cell>
          <cell r="AZ125">
            <v>19164522</v>
          </cell>
          <cell r="BA125">
            <v>18943606</v>
          </cell>
          <cell r="BB125">
            <v>16285918</v>
          </cell>
          <cell r="BC125">
            <v>18965865</v>
          </cell>
          <cell r="BD125">
            <v>18114999.05</v>
          </cell>
          <cell r="BE125">
            <v>19727200</v>
          </cell>
          <cell r="BF125">
            <v>20522000</v>
          </cell>
          <cell r="BG125">
            <v>20741500</v>
          </cell>
          <cell r="BH125">
            <v>20138396.25</v>
          </cell>
          <cell r="BI125">
            <v>20319000</v>
          </cell>
          <cell r="BJ125">
            <v>21962500</v>
          </cell>
          <cell r="BK125">
            <v>22610460</v>
          </cell>
          <cell r="BL125">
            <v>22276700</v>
          </cell>
          <cell r="BM125">
            <v>21385632</v>
          </cell>
        </row>
        <row r="126">
          <cell r="A126" t="str">
            <v>Kazakhstan</v>
          </cell>
          <cell r="B126" t="str">
            <v>KAZ</v>
          </cell>
          <cell r="C126" t="str">
            <v>Container port traffic (TEU: 20 foot equivalent units)</v>
          </cell>
          <cell r="D126" t="str">
            <v>IS.SHP.GOOD.TU</v>
          </cell>
        </row>
        <row r="127">
          <cell r="A127" t="str">
            <v>Kenya</v>
          </cell>
          <cell r="B127" t="str">
            <v>KEN</v>
          </cell>
          <cell r="C127" t="str">
            <v>Container port traffic (TEU: 20 foot equivalent units)</v>
          </cell>
          <cell r="D127" t="str">
            <v>IS.SHP.GOOD.TU</v>
          </cell>
        </row>
        <row r="127">
          <cell r="AZ127">
            <v>585367</v>
          </cell>
          <cell r="BA127">
            <v>615733</v>
          </cell>
          <cell r="BB127">
            <v>618816</v>
          </cell>
          <cell r="BC127">
            <v>695600</v>
          </cell>
          <cell r="BD127">
            <v>771000</v>
          </cell>
          <cell r="BE127">
            <v>903400</v>
          </cell>
          <cell r="BF127">
            <v>894000</v>
          </cell>
          <cell r="BG127">
            <v>1012000</v>
          </cell>
          <cell r="BH127">
            <v>1076100</v>
          </cell>
          <cell r="BI127">
            <v>1133050</v>
          </cell>
          <cell r="BJ127">
            <v>1190000</v>
          </cell>
          <cell r="BK127">
            <v>1328100</v>
          </cell>
          <cell r="BL127">
            <v>1425000</v>
          </cell>
          <cell r="BM127">
            <v>1311000</v>
          </cell>
        </row>
        <row r="128">
          <cell r="A128" t="str">
            <v>Kyrgyz Republic</v>
          </cell>
          <cell r="B128" t="str">
            <v>KGZ</v>
          </cell>
          <cell r="C128" t="str">
            <v>Container port traffic (TEU: 20 foot equivalent units)</v>
          </cell>
          <cell r="D128" t="str">
            <v>IS.SHP.GOOD.TU</v>
          </cell>
        </row>
        <row r="129">
          <cell r="A129" t="str">
            <v>Cambodia</v>
          </cell>
          <cell r="B129" t="str">
            <v>KHM</v>
          </cell>
          <cell r="C129" t="str">
            <v>Container port traffic (TEU: 20 foot equivalent units)</v>
          </cell>
          <cell r="D129" t="str">
            <v>IS.SHP.GOOD.TU</v>
          </cell>
        </row>
        <row r="129">
          <cell r="AZ129">
            <v>253271</v>
          </cell>
          <cell r="BA129">
            <v>258775</v>
          </cell>
          <cell r="BB129">
            <v>207577</v>
          </cell>
          <cell r="BC129">
            <v>286206</v>
          </cell>
          <cell r="BD129">
            <v>306206</v>
          </cell>
          <cell r="BE129">
            <v>306206</v>
          </cell>
          <cell r="BF129">
            <v>312000</v>
          </cell>
          <cell r="BG129">
            <v>424000</v>
          </cell>
          <cell r="BH129">
            <v>474000</v>
          </cell>
          <cell r="BI129">
            <v>482000</v>
          </cell>
          <cell r="BJ129">
            <v>644500</v>
          </cell>
          <cell r="BK129">
            <v>742100</v>
          </cell>
          <cell r="BL129">
            <v>779205</v>
          </cell>
          <cell r="BM129">
            <v>763621</v>
          </cell>
        </row>
        <row r="130">
          <cell r="A130" t="str">
            <v>Kiribati</v>
          </cell>
          <cell r="B130" t="str">
            <v>KIR</v>
          </cell>
          <cell r="C130" t="str">
            <v>Container port traffic (TEU: 20 foot equivalent units)</v>
          </cell>
          <cell r="D130" t="str">
            <v>IS.SHP.GOOD.TU</v>
          </cell>
        </row>
        <row r="130">
          <cell r="BC130">
            <v>29875.69</v>
          </cell>
          <cell r="BD130">
            <v>25775.69</v>
          </cell>
          <cell r="BE130">
            <v>25775.69</v>
          </cell>
          <cell r="BF130">
            <v>52964.24</v>
          </cell>
          <cell r="BG130">
            <v>22998.09</v>
          </cell>
          <cell r="BH130">
            <v>35149.2</v>
          </cell>
          <cell r="BI130">
            <v>49005.46</v>
          </cell>
          <cell r="BJ130">
            <v>53468.83</v>
          </cell>
          <cell r="BK130">
            <v>52568.09</v>
          </cell>
          <cell r="BL130">
            <v>52099.86</v>
          </cell>
        </row>
        <row r="131">
          <cell r="A131" t="str">
            <v>St. Kitts and Nevis</v>
          </cell>
          <cell r="B131" t="str">
            <v>KNA</v>
          </cell>
          <cell r="C131" t="str">
            <v>Container port traffic (TEU: 20 foot equivalent units)</v>
          </cell>
          <cell r="D131" t="str">
            <v>IS.SHP.GOOD.TU</v>
          </cell>
        </row>
        <row r="131">
          <cell r="BC131">
            <v>7100</v>
          </cell>
          <cell r="BD131">
            <v>7300</v>
          </cell>
          <cell r="BE131">
            <v>7800</v>
          </cell>
          <cell r="BF131">
            <v>7000</v>
          </cell>
          <cell r="BG131">
            <v>9000</v>
          </cell>
          <cell r="BH131">
            <v>10000</v>
          </cell>
          <cell r="BI131">
            <v>9500</v>
          </cell>
          <cell r="BJ131">
            <v>13767</v>
          </cell>
          <cell r="BK131">
            <v>14402.34</v>
          </cell>
          <cell r="BL131">
            <v>14258</v>
          </cell>
        </row>
        <row r="132">
          <cell r="A132" t="str">
            <v>Korea, Rep.</v>
          </cell>
          <cell r="B132" t="str">
            <v>KOR</v>
          </cell>
          <cell r="C132" t="str">
            <v>Container port traffic (TEU: 20 foot equivalent units)</v>
          </cell>
          <cell r="D132" t="str">
            <v>IS.SHP.GOOD.TU</v>
          </cell>
        </row>
        <row r="132">
          <cell r="AS132">
            <v>9030174</v>
          </cell>
          <cell r="AT132">
            <v>9287221</v>
          </cell>
          <cell r="AU132">
            <v>11719500</v>
          </cell>
          <cell r="AV132">
            <v>13049534</v>
          </cell>
          <cell r="AW132">
            <v>14363194</v>
          </cell>
          <cell r="AX132">
            <v>15113275</v>
          </cell>
          <cell r="AY132">
            <v>15513935</v>
          </cell>
          <cell r="AZ132">
            <v>17086133</v>
          </cell>
          <cell r="BA132">
            <v>17417723</v>
          </cell>
          <cell r="BB132">
            <v>15699663.2754</v>
          </cell>
          <cell r="BC132">
            <v>18520000</v>
          </cell>
          <cell r="BD132">
            <v>20466000</v>
          </cell>
          <cell r="BE132">
            <v>21516900</v>
          </cell>
          <cell r="BF132">
            <v>23445000</v>
          </cell>
          <cell r="BG132">
            <v>24814000</v>
          </cell>
          <cell r="BH132">
            <v>25477000</v>
          </cell>
          <cell r="BI132">
            <v>26373000</v>
          </cell>
          <cell r="BJ132">
            <v>27415800</v>
          </cell>
          <cell r="BK132">
            <v>28867900</v>
          </cell>
          <cell r="BL132">
            <v>28311770</v>
          </cell>
          <cell r="BM132">
            <v>28425017.08</v>
          </cell>
        </row>
        <row r="133">
          <cell r="A133" t="str">
            <v>Kuwait</v>
          </cell>
          <cell r="B133" t="str">
            <v>KWT</v>
          </cell>
          <cell r="C133" t="str">
            <v>Container port traffic (TEU: 20 foot equivalent units)</v>
          </cell>
          <cell r="D133" t="str">
            <v>IS.SHP.GOOD.TU</v>
          </cell>
        </row>
        <row r="133">
          <cell r="AX133">
            <v>673472</v>
          </cell>
          <cell r="AY133">
            <v>750000</v>
          </cell>
          <cell r="AZ133">
            <v>900000</v>
          </cell>
          <cell r="BA133">
            <v>961684</v>
          </cell>
          <cell r="BB133">
            <v>854044</v>
          </cell>
          <cell r="BC133">
            <v>815532</v>
          </cell>
          <cell r="BD133">
            <v>810248</v>
          </cell>
          <cell r="BE133">
            <v>824196</v>
          </cell>
          <cell r="BF133">
            <v>840149</v>
          </cell>
          <cell r="BG133">
            <v>904049</v>
          </cell>
          <cell r="BH133">
            <v>984815</v>
          </cell>
          <cell r="BI133">
            <v>944432</v>
          </cell>
          <cell r="BJ133">
            <v>964623.5</v>
          </cell>
          <cell r="BK133">
            <v>954527.75</v>
          </cell>
          <cell r="BL133">
            <v>959575.625</v>
          </cell>
          <cell r="BM133">
            <v>863618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Container port traffic (TEU: 20 foot equivalent units)</v>
          </cell>
          <cell r="D134" t="str">
            <v>IS.SHP.GOOD.TU</v>
          </cell>
        </row>
        <row r="134">
          <cell r="AS134">
            <v>9334560</v>
          </cell>
          <cell r="AT134">
            <v>8638245</v>
          </cell>
          <cell r="AU134">
            <v>10766050</v>
          </cell>
          <cell r="AV134">
            <v>12564539</v>
          </cell>
          <cell r="AW134">
            <v>14433356</v>
          </cell>
          <cell r="AX134">
            <v>15889038</v>
          </cell>
          <cell r="AY134">
            <v>18384301</v>
          </cell>
          <cell r="AZ134">
            <v>19933809</v>
          </cell>
          <cell r="BA134">
            <v>22781109.8832</v>
          </cell>
          <cell r="BB134">
            <v>21271423.2406672</v>
          </cell>
          <cell r="BC134">
            <v>26903171.5</v>
          </cell>
          <cell r="BD134">
            <v>28803441</v>
          </cell>
          <cell r="BE134">
            <v>30714856</v>
          </cell>
          <cell r="BF134">
            <v>31564821</v>
          </cell>
          <cell r="BG134">
            <v>32388580</v>
          </cell>
          <cell r="BH134">
            <v>33388878</v>
          </cell>
          <cell r="BI134">
            <v>33055077</v>
          </cell>
          <cell r="BJ134">
            <v>35440675</v>
          </cell>
          <cell r="BK134">
            <v>37916676</v>
          </cell>
          <cell r="BL134">
            <v>37402123.3</v>
          </cell>
          <cell r="BM134">
            <v>36089502.375</v>
          </cell>
        </row>
        <row r="135">
          <cell r="A135" t="str">
            <v>Lao PDR</v>
          </cell>
          <cell r="B135" t="str">
            <v>LAO</v>
          </cell>
          <cell r="C135" t="str">
            <v>Container port traffic (TEU: 20 foot equivalent units)</v>
          </cell>
          <cell r="D135" t="str">
            <v>IS.SHP.GOOD.TU</v>
          </cell>
        </row>
        <row r="136">
          <cell r="A136" t="str">
            <v>Lebanon</v>
          </cell>
          <cell r="B136" t="str">
            <v>LBN</v>
          </cell>
          <cell r="C136" t="str">
            <v>Container port traffic (TEU: 20 foot equivalent units)</v>
          </cell>
          <cell r="D136" t="str">
            <v>IS.SHP.GOOD.TU</v>
          </cell>
        </row>
        <row r="136">
          <cell r="AT136">
            <v>299400</v>
          </cell>
        </row>
        <row r="136">
          <cell r="AY136">
            <v>594603</v>
          </cell>
          <cell r="AZ136">
            <v>947625</v>
          </cell>
          <cell r="BA136">
            <v>861931</v>
          </cell>
          <cell r="BB136">
            <v>994601</v>
          </cell>
          <cell r="BC136">
            <v>949000</v>
          </cell>
          <cell r="BD136">
            <v>1034000</v>
          </cell>
          <cell r="BE136">
            <v>1042000</v>
          </cell>
          <cell r="BF136">
            <v>1117300</v>
          </cell>
          <cell r="BG136">
            <v>1210000</v>
          </cell>
          <cell r="BH136">
            <v>1130000</v>
          </cell>
          <cell r="BI136">
            <v>1217500</v>
          </cell>
          <cell r="BJ136">
            <v>1305000</v>
          </cell>
          <cell r="BK136">
            <v>1305800</v>
          </cell>
          <cell r="BL136">
            <v>1229100</v>
          </cell>
          <cell r="BM136">
            <v>772871</v>
          </cell>
        </row>
        <row r="137">
          <cell r="A137" t="str">
            <v>Liberia</v>
          </cell>
          <cell r="B137" t="str">
            <v>LBR</v>
          </cell>
          <cell r="C137" t="str">
            <v>Container port traffic (TEU: 20 foot equivalent units)</v>
          </cell>
          <cell r="D137" t="str">
            <v>IS.SHP.GOOD.TU</v>
          </cell>
        </row>
        <row r="137">
          <cell r="BC137">
            <v>53400</v>
          </cell>
          <cell r="BD137">
            <v>59800</v>
          </cell>
          <cell r="BE137">
            <v>85589</v>
          </cell>
          <cell r="BF137">
            <v>70000</v>
          </cell>
          <cell r="BG137">
            <v>79000</v>
          </cell>
          <cell r="BH137">
            <v>100000</v>
          </cell>
          <cell r="BI137">
            <v>112500</v>
          </cell>
          <cell r="BJ137">
            <v>125000</v>
          </cell>
          <cell r="BK137">
            <v>118750</v>
          </cell>
          <cell r="BL137">
            <v>91453.84</v>
          </cell>
        </row>
        <row r="138">
          <cell r="A138" t="str">
            <v>Libya</v>
          </cell>
          <cell r="B138" t="str">
            <v>LBY</v>
          </cell>
          <cell r="C138" t="str">
            <v>Container port traffic (TEU: 20 foot equivalent units)</v>
          </cell>
          <cell r="D138" t="str">
            <v>IS.SHP.GOOD.TU</v>
          </cell>
        </row>
        <row r="138">
          <cell r="AZ138">
            <v>122122</v>
          </cell>
          <cell r="BA138">
            <v>174827</v>
          </cell>
          <cell r="BB138">
            <v>158987.6738</v>
          </cell>
          <cell r="BC138">
            <v>136203.3</v>
          </cell>
          <cell r="BD138">
            <v>87443.9</v>
          </cell>
          <cell r="BE138">
            <v>76721.51</v>
          </cell>
          <cell r="BF138">
            <v>312181.6</v>
          </cell>
          <cell r="BG138">
            <v>375729.1</v>
          </cell>
          <cell r="BH138">
            <v>558764.1</v>
          </cell>
          <cell r="BI138">
            <v>151551.5</v>
          </cell>
          <cell r="BJ138">
            <v>212164.5</v>
          </cell>
          <cell r="BK138">
            <v>327096.8</v>
          </cell>
          <cell r="BL138">
            <v>271230.6</v>
          </cell>
        </row>
        <row r="139">
          <cell r="A139" t="str">
            <v>St. Lucia</v>
          </cell>
          <cell r="B139" t="str">
            <v>LCA</v>
          </cell>
          <cell r="C139" t="str">
            <v>Container port traffic (TEU: 20 foot equivalent units)</v>
          </cell>
          <cell r="D139" t="str">
            <v>IS.SHP.GOOD.TU</v>
          </cell>
        </row>
        <row r="139">
          <cell r="AZ139">
            <v>55582</v>
          </cell>
          <cell r="BA139">
            <v>70202</v>
          </cell>
          <cell r="BB139">
            <v>51942</v>
          </cell>
          <cell r="BC139">
            <v>52478</v>
          </cell>
          <cell r="BD139">
            <v>62598</v>
          </cell>
          <cell r="BE139">
            <v>74831</v>
          </cell>
          <cell r="BF139">
            <v>64415</v>
          </cell>
          <cell r="BG139">
            <v>41452</v>
          </cell>
          <cell r="BH139">
            <v>41500</v>
          </cell>
          <cell r="BI139">
            <v>38383</v>
          </cell>
          <cell r="BJ139">
            <v>28841</v>
          </cell>
          <cell r="BK139">
            <v>32500</v>
          </cell>
          <cell r="BL139">
            <v>39238</v>
          </cell>
          <cell r="BM139">
            <v>41200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Container port traffic (TEU: 20 foot equivalent units)</v>
          </cell>
          <cell r="D140" t="str">
            <v>IS.SHP.GOOD.TU</v>
          </cell>
        </row>
        <row r="140">
          <cell r="AS140">
            <v>15860053</v>
          </cell>
          <cell r="AT140">
            <v>16129381</v>
          </cell>
          <cell r="AU140">
            <v>15090170</v>
          </cell>
          <cell r="AV140">
            <v>19556512</v>
          </cell>
          <cell r="AW140">
            <v>22294663</v>
          </cell>
          <cell r="AX140">
            <v>24816487</v>
          </cell>
          <cell r="AY140">
            <v>28018282</v>
          </cell>
          <cell r="AZ140">
            <v>32720909</v>
          </cell>
          <cell r="BA140">
            <v>35627766.8832</v>
          </cell>
          <cell r="BB140">
            <v>32630749.9822672</v>
          </cell>
          <cell r="BC140">
            <v>39324882.97</v>
          </cell>
          <cell r="BD140">
            <v>43278612.92</v>
          </cell>
          <cell r="BE140">
            <v>45758753.4</v>
          </cell>
          <cell r="BF140">
            <v>46746167.4</v>
          </cell>
          <cell r="BG140">
            <v>47221278.4</v>
          </cell>
          <cell r="BH140">
            <v>49194337.88</v>
          </cell>
          <cell r="BI140">
            <v>47426632.78</v>
          </cell>
          <cell r="BJ140">
            <v>50340319.42</v>
          </cell>
          <cell r="BK140">
            <v>53015992.7</v>
          </cell>
          <cell r="BL140">
            <v>52640120.28</v>
          </cell>
          <cell r="BM140">
            <v>42614031.875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Container port traffic (TEU: 20 foot equivalent units)</v>
          </cell>
          <cell r="D141" t="str">
            <v>IS.SHP.GOOD.TU</v>
          </cell>
        </row>
        <row r="142">
          <cell r="A142" t="str">
            <v>Low income</v>
          </cell>
          <cell r="B142" t="str">
            <v>LIC</v>
          </cell>
          <cell r="C142" t="str">
            <v>Container port traffic (TEU: 20 foot equivalent units)</v>
          </cell>
          <cell r="D142" t="str">
            <v>IS.SHP.GOOD.TU</v>
          </cell>
        </row>
        <row r="143">
          <cell r="A143" t="str">
            <v>Liechtenstein</v>
          </cell>
          <cell r="B143" t="str">
            <v>LIE</v>
          </cell>
          <cell r="C143" t="str">
            <v>Container port traffic (TEU: 20 foot equivalent units)</v>
          </cell>
          <cell r="D143" t="str">
            <v>IS.SHP.GOOD.TU</v>
          </cell>
        </row>
        <row r="144">
          <cell r="A144" t="str">
            <v>Sri Lanka</v>
          </cell>
          <cell r="B144" t="str">
            <v>LKA</v>
          </cell>
          <cell r="C144" t="str">
            <v>Container port traffic (TEU: 20 foot equivalent units)</v>
          </cell>
          <cell r="D144" t="str">
            <v>IS.SHP.GOOD.TU</v>
          </cell>
        </row>
        <row r="144">
          <cell r="AS144">
            <v>1732855</v>
          </cell>
          <cell r="AT144">
            <v>1726605</v>
          </cell>
          <cell r="AU144">
            <v>1764720</v>
          </cell>
          <cell r="AV144">
            <v>1959354</v>
          </cell>
          <cell r="AW144">
            <v>2220525</v>
          </cell>
          <cell r="AX144">
            <v>2455297</v>
          </cell>
          <cell r="AY144">
            <v>3079132</v>
          </cell>
          <cell r="AZ144">
            <v>3687338</v>
          </cell>
          <cell r="BA144">
            <v>3687465</v>
          </cell>
          <cell r="BB144">
            <v>3464297</v>
          </cell>
          <cell r="BC144">
            <v>4100000</v>
          </cell>
          <cell r="BD144">
            <v>4260000</v>
          </cell>
          <cell r="BE144">
            <v>4321000</v>
          </cell>
          <cell r="BF144">
            <v>4310000</v>
          </cell>
          <cell r="BG144">
            <v>4908000</v>
          </cell>
          <cell r="BH144">
            <v>5185000</v>
          </cell>
          <cell r="BI144">
            <v>5550000</v>
          </cell>
          <cell r="BJ144">
            <v>6200000</v>
          </cell>
          <cell r="BK144">
            <v>7000000</v>
          </cell>
          <cell r="BL144">
            <v>7230000</v>
          </cell>
          <cell r="BM144">
            <v>6850000</v>
          </cell>
        </row>
        <row r="145">
          <cell r="A145" t="str">
            <v>Lower middle income</v>
          </cell>
          <cell r="B145" t="str">
            <v>LMC</v>
          </cell>
          <cell r="C145" t="str">
            <v>Container port traffic (TEU: 20 foot equivalent units)</v>
          </cell>
          <cell r="D145" t="str">
            <v>IS.SHP.GOOD.TU</v>
          </cell>
        </row>
        <row r="145">
          <cell r="AS145">
            <v>15708008</v>
          </cell>
          <cell r="AT145">
            <v>17756240</v>
          </cell>
          <cell r="AU145">
            <v>18328790</v>
          </cell>
          <cell r="AV145">
            <v>22698161</v>
          </cell>
          <cell r="AW145">
            <v>26690011</v>
          </cell>
          <cell r="AX145">
            <v>28806136</v>
          </cell>
          <cell r="AY145">
            <v>31116533</v>
          </cell>
          <cell r="AZ145">
            <v>42960681</v>
          </cell>
          <cell r="BA145">
            <v>47925968.1736</v>
          </cell>
          <cell r="BB145">
            <v>48501817.0232718</v>
          </cell>
          <cell r="BC145">
            <v>61235787.706</v>
          </cell>
          <cell r="BD145">
            <v>65118719.002</v>
          </cell>
          <cell r="BE145">
            <v>68690276.18</v>
          </cell>
          <cell r="BF145">
            <v>72158754.298</v>
          </cell>
          <cell r="BG145">
            <v>77500797.358</v>
          </cell>
          <cell r="BH145">
            <v>81150944.893</v>
          </cell>
          <cell r="BI145">
            <v>83314234.873</v>
          </cell>
          <cell r="BJ145">
            <v>90203125.88</v>
          </cell>
          <cell r="BK145">
            <v>96431311.64</v>
          </cell>
          <cell r="BL145">
            <v>98623086.1684915</v>
          </cell>
          <cell r="BM145">
            <v>78443307.75</v>
          </cell>
        </row>
        <row r="146">
          <cell r="A146" t="str">
            <v>Low &amp; middle income</v>
          </cell>
          <cell r="B146" t="str">
            <v>LMY</v>
          </cell>
          <cell r="C146" t="str">
            <v>Container port traffic (TEU: 20 foot equivalent units)</v>
          </cell>
          <cell r="D146" t="str">
            <v>IS.SHP.GOOD.TU</v>
          </cell>
        </row>
        <row r="146">
          <cell r="AS146">
            <v>77474078</v>
          </cell>
          <cell r="AT146">
            <v>84860413</v>
          </cell>
          <cell r="AU146">
            <v>102021288</v>
          </cell>
          <cell r="AV146">
            <v>117231087</v>
          </cell>
          <cell r="AW146">
            <v>138595177</v>
          </cell>
          <cell r="AX146">
            <v>136789995</v>
          </cell>
          <cell r="AY146">
            <v>162806410</v>
          </cell>
          <cell r="AZ146">
            <v>201888136</v>
          </cell>
          <cell r="BA146">
            <v>225319751.0832</v>
          </cell>
          <cell r="BB146">
            <v>214501202.270147</v>
          </cell>
          <cell r="BC146">
            <v>260950619.485</v>
          </cell>
          <cell r="BD146">
            <v>285355675.902</v>
          </cell>
          <cell r="BE146">
            <v>307357512.731</v>
          </cell>
          <cell r="BF146">
            <v>330487340.282</v>
          </cell>
          <cell r="BG146">
            <v>349588577.632</v>
          </cell>
          <cell r="BH146">
            <v>363115290.5672</v>
          </cell>
          <cell r="BI146">
            <v>370309585.7572</v>
          </cell>
          <cell r="BJ146">
            <v>406814242.0242</v>
          </cell>
          <cell r="BK146">
            <v>429989000.3752</v>
          </cell>
          <cell r="BL146">
            <v>443285293.208492</v>
          </cell>
          <cell r="BM146">
            <v>409111693.99023</v>
          </cell>
        </row>
        <row r="147">
          <cell r="A147" t="str">
            <v>Lesotho</v>
          </cell>
          <cell r="B147" t="str">
            <v>LSO</v>
          </cell>
          <cell r="C147" t="str">
            <v>Container port traffic (TEU: 20 foot equivalent units)</v>
          </cell>
          <cell r="D147" t="str">
            <v>IS.SHP.GOOD.TU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Container port traffic (TEU: 20 foot equivalent units)</v>
          </cell>
          <cell r="D148" t="str">
            <v>IS.SHP.GOOD.TU</v>
          </cell>
        </row>
        <row r="148">
          <cell r="AS148">
            <v>67353110</v>
          </cell>
          <cell r="AT148">
            <v>74646701</v>
          </cell>
          <cell r="AU148">
            <v>90018938</v>
          </cell>
          <cell r="AV148">
            <v>103950686</v>
          </cell>
          <cell r="AW148">
            <v>123020191</v>
          </cell>
          <cell r="AX148">
            <v>120417203</v>
          </cell>
          <cell r="AY148">
            <v>145336126</v>
          </cell>
          <cell r="AZ148">
            <v>178605554</v>
          </cell>
          <cell r="BA148">
            <v>196030004.7776</v>
          </cell>
          <cell r="BB148">
            <v>184240015.058549</v>
          </cell>
          <cell r="BC148">
            <v>218556461.38</v>
          </cell>
          <cell r="BD148">
            <v>240228373.48</v>
          </cell>
          <cell r="BE148">
            <v>259464472.477</v>
          </cell>
          <cell r="BF148">
            <v>280107934.824</v>
          </cell>
          <cell r="BG148">
            <v>298261866.364</v>
          </cell>
          <cell r="BH148">
            <v>309470064.4042</v>
          </cell>
          <cell r="BI148">
            <v>314480333.2942</v>
          </cell>
          <cell r="BJ148">
            <v>341972890.1742</v>
          </cell>
          <cell r="BK148">
            <v>359001819.2342</v>
          </cell>
          <cell r="BL148">
            <v>373370720.315</v>
          </cell>
          <cell r="BM148">
            <v>359351240.81523</v>
          </cell>
        </row>
        <row r="149">
          <cell r="A149" t="str">
            <v>Lithuania</v>
          </cell>
          <cell r="B149" t="str">
            <v>LTU</v>
          </cell>
          <cell r="C149" t="str">
            <v>Container port traffic (TEU: 20 foot equivalent units)</v>
          </cell>
          <cell r="D149" t="str">
            <v>IS.SHP.GOOD.TU</v>
          </cell>
        </row>
        <row r="149">
          <cell r="AZ149">
            <v>321432</v>
          </cell>
          <cell r="BA149">
            <v>373263</v>
          </cell>
          <cell r="BB149">
            <v>247982</v>
          </cell>
          <cell r="BC149">
            <v>295000</v>
          </cell>
          <cell r="BD149">
            <v>382200</v>
          </cell>
          <cell r="BE149">
            <v>381300</v>
          </cell>
          <cell r="BF149">
            <v>402500</v>
          </cell>
          <cell r="BG149">
            <v>450400</v>
          </cell>
          <cell r="BH149">
            <v>393000</v>
          </cell>
          <cell r="BI149">
            <v>443300</v>
          </cell>
          <cell r="BJ149">
            <v>472000</v>
          </cell>
          <cell r="BK149">
            <v>750000</v>
          </cell>
          <cell r="BL149">
            <v>705000</v>
          </cell>
          <cell r="BM149">
            <v>640000</v>
          </cell>
        </row>
        <row r="150">
          <cell r="A150" t="str">
            <v>Luxembourg</v>
          </cell>
          <cell r="B150" t="str">
            <v>LUX</v>
          </cell>
          <cell r="C150" t="str">
            <v>Container port traffic (TEU: 20 foot equivalent units)</v>
          </cell>
          <cell r="D150" t="str">
            <v>IS.SHP.GOOD.TU</v>
          </cell>
        </row>
        <row r="151">
          <cell r="A151" t="str">
            <v>Latvia</v>
          </cell>
          <cell r="B151" t="str">
            <v>LVA</v>
          </cell>
          <cell r="C151" t="str">
            <v>Container port traffic (TEU: 20 foot equivalent units)</v>
          </cell>
          <cell r="D151" t="str">
            <v>IS.SHP.GOOD.TU</v>
          </cell>
        </row>
        <row r="151">
          <cell r="AZ151">
            <v>236351</v>
          </cell>
          <cell r="BA151">
            <v>225467</v>
          </cell>
          <cell r="BB151">
            <v>184399</v>
          </cell>
          <cell r="BC151">
            <v>256000</v>
          </cell>
          <cell r="BD151">
            <v>306600</v>
          </cell>
          <cell r="BE151">
            <v>366260</v>
          </cell>
          <cell r="BF151">
            <v>385636</v>
          </cell>
          <cell r="BG151">
            <v>391200</v>
          </cell>
          <cell r="BH151">
            <v>359390</v>
          </cell>
          <cell r="BI151">
            <v>388433</v>
          </cell>
          <cell r="BJ151">
            <v>449732</v>
          </cell>
          <cell r="BK151">
            <v>472532</v>
          </cell>
          <cell r="BL151">
            <v>472132</v>
          </cell>
          <cell r="BM151">
            <v>462000</v>
          </cell>
        </row>
        <row r="152">
          <cell r="A152" t="str">
            <v>Macao SAR, China</v>
          </cell>
          <cell r="B152" t="str">
            <v>MAC</v>
          </cell>
          <cell r="C152" t="str">
            <v>Container port traffic (TEU: 20 foot equivalent units)</v>
          </cell>
          <cell r="D152" t="str">
            <v>IS.SHP.GOOD.TU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Container port traffic (TEU: 20 foot equivalent units)</v>
          </cell>
          <cell r="D153" t="str">
            <v>IS.SHP.GOOD.TU</v>
          </cell>
        </row>
        <row r="154">
          <cell r="A154" t="str">
            <v>Morocco</v>
          </cell>
          <cell r="B154" t="str">
            <v>MAR</v>
          </cell>
          <cell r="C154" t="str">
            <v>Container port traffic (TEU: 20 foot equivalent units)</v>
          </cell>
          <cell r="D154" t="str">
            <v>IS.SHP.GOOD.TU</v>
          </cell>
        </row>
        <row r="154">
          <cell r="AS154">
            <v>328808</v>
          </cell>
          <cell r="AT154">
            <v>346724</v>
          </cell>
        </row>
        <row r="154">
          <cell r="AV154">
            <v>517549</v>
          </cell>
          <cell r="AW154">
            <v>560682</v>
          </cell>
        </row>
        <row r="154">
          <cell r="BA154">
            <v>919360</v>
          </cell>
          <cell r="BB154">
            <v>1222000</v>
          </cell>
          <cell r="BC154">
            <v>2800000</v>
          </cell>
          <cell r="BD154">
            <v>3033000</v>
          </cell>
          <cell r="BE154">
            <v>2964820</v>
          </cell>
          <cell r="BF154">
            <v>3526200</v>
          </cell>
          <cell r="BG154">
            <v>4075000</v>
          </cell>
          <cell r="BH154">
            <v>3965000</v>
          </cell>
          <cell r="BI154">
            <v>3969000</v>
          </cell>
          <cell r="BJ154">
            <v>4510000</v>
          </cell>
          <cell r="BK154">
            <v>4711200</v>
          </cell>
          <cell r="BL154">
            <v>6068803</v>
          </cell>
          <cell r="BM154">
            <v>6980958</v>
          </cell>
        </row>
        <row r="155">
          <cell r="A155" t="str">
            <v>Monaco</v>
          </cell>
          <cell r="B155" t="str">
            <v>MCO</v>
          </cell>
          <cell r="C155" t="str">
            <v>Container port traffic (TEU: 20 foot equivalent units)</v>
          </cell>
          <cell r="D155" t="str">
            <v>IS.SHP.GOOD.TU</v>
          </cell>
        </row>
        <row r="156">
          <cell r="A156" t="str">
            <v>Moldova</v>
          </cell>
          <cell r="B156" t="str">
            <v>MDA</v>
          </cell>
          <cell r="C156" t="str">
            <v>Container port traffic (TEU: 20 foot equivalent units)</v>
          </cell>
          <cell r="D156" t="str">
            <v>IS.SHP.GOOD.TU</v>
          </cell>
        </row>
        <row r="156">
          <cell r="BE156">
            <v>1419.987</v>
          </cell>
          <cell r="BF156">
            <v>472.614</v>
          </cell>
          <cell r="BG156">
            <v>472.614</v>
          </cell>
          <cell r="BH156">
            <v>735.0142</v>
          </cell>
          <cell r="BI156">
            <v>735.0142</v>
          </cell>
          <cell r="BJ156">
            <v>735.0142</v>
          </cell>
          <cell r="BK156">
            <v>735.0142</v>
          </cell>
          <cell r="BL156">
            <v>818</v>
          </cell>
        </row>
        <row r="157">
          <cell r="A157" t="str">
            <v>Madagascar</v>
          </cell>
          <cell r="B157" t="str">
            <v>MDG</v>
          </cell>
          <cell r="C157" t="str">
            <v>Container port traffic (TEU: 20 foot equivalent units)</v>
          </cell>
          <cell r="D157" t="str">
            <v>IS.SHP.GOOD.TU</v>
          </cell>
        </row>
        <row r="157">
          <cell r="AZ157">
            <v>112427</v>
          </cell>
          <cell r="BA157">
            <v>143371</v>
          </cell>
          <cell r="BB157">
            <v>132278</v>
          </cell>
          <cell r="BC157">
            <v>141100</v>
          </cell>
          <cell r="BD157">
            <v>146200</v>
          </cell>
          <cell r="BE157">
            <v>131600</v>
          </cell>
          <cell r="BF157">
            <v>137800</v>
          </cell>
          <cell r="BG157">
            <v>139200</v>
          </cell>
          <cell r="BH157">
            <v>138500</v>
          </cell>
          <cell r="BI157">
            <v>138850</v>
          </cell>
          <cell r="BJ157">
            <v>220000</v>
          </cell>
          <cell r="BK157">
            <v>179425</v>
          </cell>
          <cell r="BL157">
            <v>199712.5</v>
          </cell>
        </row>
        <row r="158">
          <cell r="A158" t="str">
            <v>Maldives</v>
          </cell>
          <cell r="B158" t="str">
            <v>MDV</v>
          </cell>
          <cell r="C158" t="str">
            <v>Container port traffic (TEU: 20 foot equivalent units)</v>
          </cell>
          <cell r="D158" t="str">
            <v>IS.SHP.GOOD.TU</v>
          </cell>
        </row>
        <row r="158">
          <cell r="AZ158">
            <v>47703</v>
          </cell>
          <cell r="BA158">
            <v>53650</v>
          </cell>
          <cell r="BB158">
            <v>56000</v>
          </cell>
          <cell r="BC158">
            <v>49627</v>
          </cell>
          <cell r="BD158">
            <v>53062</v>
          </cell>
          <cell r="BE158">
            <v>54820</v>
          </cell>
          <cell r="BF158">
            <v>79712</v>
          </cell>
          <cell r="BG158">
            <v>83777</v>
          </cell>
          <cell r="BH158">
            <v>83778</v>
          </cell>
          <cell r="BI158">
            <v>81744</v>
          </cell>
          <cell r="BJ158">
            <v>82761</v>
          </cell>
          <cell r="BK158">
            <v>82252.5</v>
          </cell>
          <cell r="BL158">
            <v>107728.2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Container port traffic (TEU: 20 foot equivalent units)</v>
          </cell>
          <cell r="D159" t="str">
            <v>IS.SHP.GOOD.TU</v>
          </cell>
        </row>
        <row r="159">
          <cell r="AZ159">
            <v>36285930</v>
          </cell>
          <cell r="BA159">
            <v>41994620.9208</v>
          </cell>
          <cell r="BB159">
            <v>42545025.3235755</v>
          </cell>
          <cell r="BC159">
            <v>48047718.86</v>
          </cell>
          <cell r="BD159">
            <v>50320085.31</v>
          </cell>
          <cell r="BE159">
            <v>53413467.04</v>
          </cell>
          <cell r="BF159">
            <v>54924787.54</v>
          </cell>
          <cell r="BG159">
            <v>57428408.4</v>
          </cell>
          <cell r="BH159">
            <v>59038404.6</v>
          </cell>
          <cell r="BI159">
            <v>58986530.95</v>
          </cell>
          <cell r="BJ159">
            <v>60040524.7</v>
          </cell>
          <cell r="BK159">
            <v>60691948.65</v>
          </cell>
          <cell r="BL159">
            <v>61579936.2628797</v>
          </cell>
          <cell r="BM159">
            <v>60768849</v>
          </cell>
        </row>
        <row r="160">
          <cell r="A160" t="str">
            <v>Mexico</v>
          </cell>
          <cell r="B160" t="str">
            <v>MEX</v>
          </cell>
          <cell r="C160" t="str">
            <v>Container port traffic (TEU: 20 foot equivalent units)</v>
          </cell>
          <cell r="D160" t="str">
            <v>IS.SHP.GOOD.TU</v>
          </cell>
        </row>
        <row r="160">
          <cell r="AS160">
            <v>1315701</v>
          </cell>
          <cell r="AT160">
            <v>1358136</v>
          </cell>
          <cell r="AU160">
            <v>1564540</v>
          </cell>
          <cell r="AV160">
            <v>1693791</v>
          </cell>
          <cell r="AW160">
            <v>1903345</v>
          </cell>
          <cell r="AX160">
            <v>2144345</v>
          </cell>
          <cell r="AY160">
            <v>2680374</v>
          </cell>
          <cell r="AZ160">
            <v>1661288</v>
          </cell>
          <cell r="BA160">
            <v>3312717.1952</v>
          </cell>
          <cell r="BB160">
            <v>2874312.6254</v>
          </cell>
          <cell r="BC160">
            <v>3697918</v>
          </cell>
          <cell r="BD160">
            <v>4215859</v>
          </cell>
          <cell r="BE160">
            <v>4796065</v>
          </cell>
          <cell r="BF160">
            <v>4865500</v>
          </cell>
          <cell r="BG160">
            <v>5040281</v>
          </cell>
          <cell r="BH160">
            <v>5506488</v>
          </cell>
          <cell r="BI160">
            <v>5680483</v>
          </cell>
          <cell r="BJ160">
            <v>6375338</v>
          </cell>
          <cell r="BK160">
            <v>6987820</v>
          </cell>
          <cell r="BL160">
            <v>7028903</v>
          </cell>
          <cell r="BM160">
            <v>6385629</v>
          </cell>
        </row>
        <row r="161">
          <cell r="A161" t="str">
            <v>Marshall Islands</v>
          </cell>
          <cell r="B161" t="str">
            <v>MHL</v>
          </cell>
          <cell r="C161" t="str">
            <v>Container port traffic (TEU: 20 foot equivalent units)</v>
          </cell>
          <cell r="D161" t="str">
            <v>IS.SHP.GOOD.TU</v>
          </cell>
        </row>
        <row r="161">
          <cell r="BC161">
            <v>19699.68</v>
          </cell>
          <cell r="BD161">
            <v>21988.51</v>
          </cell>
          <cell r="BE161">
            <v>28796.52</v>
          </cell>
          <cell r="BF161">
            <v>47899.47</v>
          </cell>
          <cell r="BG161">
            <v>26168.14</v>
          </cell>
          <cell r="BH161">
            <v>41855.44</v>
          </cell>
          <cell r="BI161">
            <v>51613.32</v>
          </cell>
          <cell r="BJ161">
            <v>74193.53</v>
          </cell>
          <cell r="BK161">
            <v>70146.41</v>
          </cell>
          <cell r="BL161">
            <v>30711.22</v>
          </cell>
        </row>
        <row r="162">
          <cell r="A162" t="str">
            <v>Middle income</v>
          </cell>
          <cell r="B162" t="str">
            <v>MIC</v>
          </cell>
          <cell r="C162" t="str">
            <v>Container port traffic (TEU: 20 foot equivalent units)</v>
          </cell>
          <cell r="D162" t="str">
            <v>IS.SHP.GOOD.TU</v>
          </cell>
        </row>
        <row r="162">
          <cell r="AS162">
            <v>77225901</v>
          </cell>
          <cell r="AT162">
            <v>84483046</v>
          </cell>
          <cell r="AU162">
            <v>102021288</v>
          </cell>
          <cell r="AV162">
            <v>117231087</v>
          </cell>
          <cell r="AW162">
            <v>138595177</v>
          </cell>
          <cell r="AX162">
            <v>136789995</v>
          </cell>
          <cell r="AY162">
            <v>162806410</v>
          </cell>
          <cell r="AZ162">
            <v>199912701</v>
          </cell>
          <cell r="BA162">
            <v>223158232.1624</v>
          </cell>
          <cell r="BB162">
            <v>212393341.805572</v>
          </cell>
          <cell r="BC162">
            <v>258059621.875</v>
          </cell>
          <cell r="BD162">
            <v>282531991.172</v>
          </cell>
          <cell r="BE162">
            <v>304809113.951</v>
          </cell>
          <cell r="BF162">
            <v>327956454.752</v>
          </cell>
          <cell r="BG162">
            <v>346994589.242</v>
          </cell>
          <cell r="BH162">
            <v>360664864.3372</v>
          </cell>
          <cell r="BI162">
            <v>367703757.9972</v>
          </cell>
          <cell r="BJ162">
            <v>403175608.7442</v>
          </cell>
          <cell r="BK162">
            <v>426118318.6752</v>
          </cell>
          <cell r="BL162">
            <v>439471482.988491</v>
          </cell>
          <cell r="BM162">
            <v>406032900.69023</v>
          </cell>
        </row>
        <row r="163">
          <cell r="A163" t="str">
            <v>North Macedonia</v>
          </cell>
          <cell r="B163" t="str">
            <v>MKD</v>
          </cell>
          <cell r="C163" t="str">
            <v>Container port traffic (TEU: 20 foot equivalent units)</v>
          </cell>
          <cell r="D163" t="str">
            <v>IS.SHP.GOOD.TU</v>
          </cell>
        </row>
        <row r="164">
          <cell r="A164" t="str">
            <v>Mali</v>
          </cell>
          <cell r="B164" t="str">
            <v>MLI</v>
          </cell>
          <cell r="C164" t="str">
            <v>Container port traffic (TEU: 20 foot equivalent units)</v>
          </cell>
          <cell r="D164" t="str">
            <v>IS.SHP.GOOD.TU</v>
          </cell>
        </row>
        <row r="165">
          <cell r="A165" t="str">
            <v>Malta</v>
          </cell>
          <cell r="B165" t="str">
            <v>MLT</v>
          </cell>
          <cell r="C165" t="str">
            <v>Container port traffic (TEU: 20 foot equivalent units)</v>
          </cell>
          <cell r="D165" t="str">
            <v>IS.SHP.GOOD.TU</v>
          </cell>
        </row>
        <row r="165">
          <cell r="AS165">
            <v>1082235</v>
          </cell>
          <cell r="AT165">
            <v>1205764</v>
          </cell>
          <cell r="AU165">
            <v>1288780</v>
          </cell>
          <cell r="AV165">
            <v>1347539</v>
          </cell>
          <cell r="AW165">
            <v>1519220</v>
          </cell>
          <cell r="AX165">
            <v>1382410</v>
          </cell>
          <cell r="AY165">
            <v>1532920</v>
          </cell>
          <cell r="AZ165">
            <v>1956908</v>
          </cell>
          <cell r="BA165">
            <v>2407332</v>
          </cell>
          <cell r="BB165">
            <v>2323941</v>
          </cell>
          <cell r="BC165">
            <v>2450665</v>
          </cell>
          <cell r="BD165">
            <v>2439936</v>
          </cell>
          <cell r="BE165">
            <v>2618036</v>
          </cell>
          <cell r="BF165">
            <v>2824736</v>
          </cell>
          <cell r="BG165">
            <v>2949036</v>
          </cell>
          <cell r="BH165">
            <v>3023900</v>
          </cell>
          <cell r="BI165">
            <v>3140000</v>
          </cell>
          <cell r="BJ165">
            <v>3154500</v>
          </cell>
          <cell r="BK165">
            <v>3314100</v>
          </cell>
          <cell r="BL165">
            <v>2712800</v>
          </cell>
          <cell r="BM165">
            <v>2440000</v>
          </cell>
        </row>
        <row r="166">
          <cell r="A166" t="str">
            <v>Myanmar</v>
          </cell>
          <cell r="B166" t="str">
            <v>MMR</v>
          </cell>
          <cell r="C166" t="str">
            <v>Container port traffic (TEU: 20 foot equivalent units)</v>
          </cell>
          <cell r="D166" t="str">
            <v>IS.SHP.GOOD.TU</v>
          </cell>
        </row>
        <row r="166">
          <cell r="AZ166">
            <v>170000</v>
          </cell>
          <cell r="BA166">
            <v>180000</v>
          </cell>
          <cell r="BB166">
            <v>163692</v>
          </cell>
          <cell r="BC166">
            <v>335346</v>
          </cell>
          <cell r="BD166">
            <v>380675</v>
          </cell>
          <cell r="BE166">
            <v>474300</v>
          </cell>
          <cell r="BF166">
            <v>567156</v>
          </cell>
          <cell r="BG166">
            <v>716926</v>
          </cell>
          <cell r="BH166">
            <v>827249</v>
          </cell>
          <cell r="BI166">
            <v>1026216</v>
          </cell>
          <cell r="BJ166">
            <v>1200000</v>
          </cell>
          <cell r="BK166">
            <v>1043500</v>
          </cell>
          <cell r="BL166">
            <v>1121750</v>
          </cell>
          <cell r="BM166">
            <v>1020793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Container port traffic (TEU: 20 foot equivalent units)</v>
          </cell>
          <cell r="D167" t="str">
            <v>IS.SHP.GOOD.TU</v>
          </cell>
        </row>
        <row r="167">
          <cell r="AZ167">
            <v>10614835</v>
          </cell>
          <cell r="BA167">
            <v>13030234.9208</v>
          </cell>
          <cell r="BB167">
            <v>14020481.3235755</v>
          </cell>
          <cell r="BC167">
            <v>17483955.86</v>
          </cell>
          <cell r="BD167">
            <v>17641690.31</v>
          </cell>
          <cell r="BE167">
            <v>17967005.04</v>
          </cell>
          <cell r="BF167">
            <v>18741419.54</v>
          </cell>
          <cell r="BG167">
            <v>19827919.4</v>
          </cell>
          <cell r="BH167">
            <v>19362887.6</v>
          </cell>
          <cell r="BI167">
            <v>19296079.95</v>
          </cell>
          <cell r="BJ167">
            <v>19868484.2</v>
          </cell>
          <cell r="BK167">
            <v>19741026.9</v>
          </cell>
          <cell r="BL167">
            <v>20250525.6378797</v>
          </cell>
          <cell r="BM167">
            <v>18773617</v>
          </cell>
        </row>
        <row r="168">
          <cell r="A168" t="str">
            <v>Montenegro</v>
          </cell>
          <cell r="B168" t="str">
            <v>MNE</v>
          </cell>
          <cell r="C168" t="str">
            <v>Container port traffic (TEU: 20 foot equivalent units)</v>
          </cell>
          <cell r="D168" t="str">
            <v>IS.SHP.GOOD.TU</v>
          </cell>
        </row>
        <row r="168">
          <cell r="BC168">
            <v>16971.49</v>
          </cell>
          <cell r="BD168">
            <v>21882.39</v>
          </cell>
          <cell r="BE168">
            <v>33592.58</v>
          </cell>
          <cell r="BF168">
            <v>21111.63</v>
          </cell>
          <cell r="BG168">
            <v>27240.7</v>
          </cell>
          <cell r="BH168">
            <v>24062.26</v>
          </cell>
          <cell r="BI168">
            <v>30213.25</v>
          </cell>
          <cell r="BJ168">
            <v>43371.97</v>
          </cell>
          <cell r="BK168">
            <v>15988.02</v>
          </cell>
          <cell r="BL168">
            <v>15744.41</v>
          </cell>
        </row>
        <row r="169">
          <cell r="A169" t="str">
            <v>Mongolia</v>
          </cell>
          <cell r="B169" t="str">
            <v>MNG</v>
          </cell>
          <cell r="C169" t="str">
            <v>Container port traffic (TEU: 20 foot equivalent units)</v>
          </cell>
          <cell r="D169" t="str">
            <v>IS.SHP.GOOD.TU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Container port traffic (TEU: 20 foot equivalent units)</v>
          </cell>
          <cell r="D170" t="str">
            <v>IS.SHP.GOOD.TU</v>
          </cell>
        </row>
        <row r="170">
          <cell r="BC170">
            <v>24446.48</v>
          </cell>
          <cell r="BD170">
            <v>33191.55</v>
          </cell>
          <cell r="BE170">
            <v>30479.68</v>
          </cell>
          <cell r="BF170">
            <v>41462.1</v>
          </cell>
          <cell r="BG170">
            <v>42008.53</v>
          </cell>
          <cell r="BH170">
            <v>41919.52</v>
          </cell>
          <cell r="BI170">
            <v>44989.51</v>
          </cell>
          <cell r="BJ170">
            <v>94910.77</v>
          </cell>
          <cell r="BK170">
            <v>42095.68</v>
          </cell>
          <cell r="BL170">
            <v>44951.82</v>
          </cell>
        </row>
        <row r="171">
          <cell r="A171" t="str">
            <v>Mozambique</v>
          </cell>
          <cell r="B171" t="str">
            <v>MOZ</v>
          </cell>
          <cell r="C171" t="str">
            <v>Container port traffic (TEU: 20 foot equivalent units)</v>
          </cell>
          <cell r="D171" t="str">
            <v>IS.SHP.GOOD.TU</v>
          </cell>
        </row>
        <row r="171">
          <cell r="AZ171">
            <v>209315</v>
          </cell>
          <cell r="BA171">
            <v>241237</v>
          </cell>
          <cell r="BB171">
            <v>219380.9278</v>
          </cell>
          <cell r="BC171">
            <v>290800</v>
          </cell>
          <cell r="BD171">
            <v>389300</v>
          </cell>
          <cell r="BE171">
            <v>326200</v>
          </cell>
          <cell r="BF171">
            <v>387000</v>
          </cell>
          <cell r="BG171">
            <v>449700</v>
          </cell>
          <cell r="BH171">
            <v>418350</v>
          </cell>
          <cell r="BI171">
            <v>434025</v>
          </cell>
          <cell r="BJ171">
            <v>400300</v>
          </cell>
          <cell r="BK171">
            <v>454300</v>
          </cell>
          <cell r="BL171">
            <v>427300</v>
          </cell>
          <cell r="BM171">
            <v>437128</v>
          </cell>
        </row>
        <row r="172">
          <cell r="A172" t="str">
            <v>Mauritania</v>
          </cell>
          <cell r="B172" t="str">
            <v>MRT</v>
          </cell>
          <cell r="C172" t="str">
            <v>Container port traffic (TEU: 20 foot equivalent units)</v>
          </cell>
          <cell r="D172" t="str">
            <v>IS.SHP.GOOD.TU</v>
          </cell>
        </row>
        <row r="172">
          <cell r="BA172">
            <v>57478</v>
          </cell>
          <cell r="BB172">
            <v>62269</v>
          </cell>
          <cell r="BC172">
            <v>65705</v>
          </cell>
          <cell r="BD172">
            <v>69500</v>
          </cell>
          <cell r="BE172">
            <v>72228</v>
          </cell>
          <cell r="BF172">
            <v>72700</v>
          </cell>
          <cell r="BG172">
            <v>72464</v>
          </cell>
          <cell r="BH172">
            <v>72582</v>
          </cell>
          <cell r="BI172">
            <v>72523</v>
          </cell>
          <cell r="BJ172">
            <v>88400</v>
          </cell>
          <cell r="BK172">
            <v>80461.5</v>
          </cell>
          <cell r="BL172">
            <v>84457.99</v>
          </cell>
        </row>
        <row r="173">
          <cell r="A173" t="str">
            <v>Mauritius</v>
          </cell>
          <cell r="B173" t="str">
            <v>MUS</v>
          </cell>
          <cell r="C173" t="str">
            <v>Container port traffic (TEU: 20 foot equivalent units)</v>
          </cell>
          <cell r="D173" t="str">
            <v>IS.SHP.GOOD.TU</v>
          </cell>
        </row>
        <row r="173">
          <cell r="AU173">
            <v>198180</v>
          </cell>
          <cell r="AV173">
            <v>381470</v>
          </cell>
        </row>
        <row r="173">
          <cell r="AZ173">
            <v>412896</v>
          </cell>
          <cell r="BA173">
            <v>454433</v>
          </cell>
          <cell r="BB173">
            <v>406862</v>
          </cell>
          <cell r="BC173">
            <v>332700</v>
          </cell>
          <cell r="BD173">
            <v>325600</v>
          </cell>
          <cell r="BE173">
            <v>417500</v>
          </cell>
          <cell r="BF173">
            <v>385326</v>
          </cell>
          <cell r="BG173">
            <v>403000</v>
          </cell>
          <cell r="BH173">
            <v>361109</v>
          </cell>
          <cell r="BI173">
            <v>388027</v>
          </cell>
          <cell r="BJ173">
            <v>379371</v>
          </cell>
          <cell r="BK173">
            <v>451446</v>
          </cell>
          <cell r="BL173">
            <v>469011</v>
          </cell>
          <cell r="BM173">
            <v>438078</v>
          </cell>
        </row>
        <row r="174">
          <cell r="A174" t="str">
            <v>Malawi</v>
          </cell>
          <cell r="B174" t="str">
            <v>MWI</v>
          </cell>
          <cell r="C174" t="str">
            <v>Container port traffic (TEU: 20 foot equivalent units)</v>
          </cell>
          <cell r="D174" t="str">
            <v>IS.SHP.GOOD.TU</v>
          </cell>
        </row>
        <row r="175">
          <cell r="A175" t="str">
            <v>Malaysia</v>
          </cell>
          <cell r="B175" t="str">
            <v>MYS</v>
          </cell>
          <cell r="C175" t="str">
            <v>Container port traffic (TEU: 20 foot equivalent units)</v>
          </cell>
          <cell r="D175" t="str">
            <v>IS.SHP.GOOD.TU</v>
          </cell>
        </row>
        <row r="175">
          <cell r="AS175">
            <v>4642428</v>
          </cell>
          <cell r="AT175">
            <v>6224913</v>
          </cell>
          <cell r="AU175">
            <v>8751570</v>
          </cell>
          <cell r="AV175">
            <v>10210145</v>
          </cell>
          <cell r="AW175">
            <v>11510931</v>
          </cell>
          <cell r="AX175">
            <v>12197750</v>
          </cell>
          <cell r="AY175">
            <v>13419053</v>
          </cell>
          <cell r="AZ175">
            <v>14828836</v>
          </cell>
          <cell r="BA175">
            <v>16093953.3104</v>
          </cell>
          <cell r="BB175">
            <v>15922799.6478778</v>
          </cell>
          <cell r="BC175">
            <v>16842919</v>
          </cell>
          <cell r="BD175">
            <v>18819456</v>
          </cell>
          <cell r="BE175">
            <v>20809800</v>
          </cell>
          <cell r="BF175">
            <v>21137500</v>
          </cell>
          <cell r="BG175">
            <v>22367904</v>
          </cell>
          <cell r="BH175">
            <v>24012700</v>
          </cell>
          <cell r="BI175">
            <v>24570000</v>
          </cell>
          <cell r="BJ175">
            <v>23784100</v>
          </cell>
          <cell r="BK175">
            <v>24956000</v>
          </cell>
          <cell r="BL175">
            <v>26859094</v>
          </cell>
          <cell r="BM175">
            <v>26663532.5</v>
          </cell>
        </row>
        <row r="176">
          <cell r="A176" t="str">
            <v>North America</v>
          </cell>
          <cell r="B176" t="str">
            <v>NAC</v>
          </cell>
          <cell r="C176" t="str">
            <v>Container port traffic (TEU: 20 foot equivalent units)</v>
          </cell>
          <cell r="D176" t="str">
            <v>IS.SHP.GOOD.TU</v>
          </cell>
        </row>
        <row r="176">
          <cell r="AS176">
            <v>31227942</v>
          </cell>
          <cell r="AT176">
            <v>30197964</v>
          </cell>
          <cell r="AU176">
            <v>32984200</v>
          </cell>
          <cell r="AV176">
            <v>36320556</v>
          </cell>
          <cell r="AW176">
            <v>38827775</v>
          </cell>
          <cell r="AX176">
            <v>42661263</v>
          </cell>
          <cell r="AY176">
            <v>45226905</v>
          </cell>
          <cell r="AZ176">
            <v>49253317</v>
          </cell>
          <cell r="BA176">
            <v>47132433.0512</v>
          </cell>
          <cell r="BB176">
            <v>41545142.966</v>
          </cell>
          <cell r="BC176">
            <v>46729981.001</v>
          </cell>
          <cell r="BD176">
            <v>47310621.461</v>
          </cell>
          <cell r="BE176">
            <v>48654516.461</v>
          </cell>
          <cell r="BF176">
            <v>49586360.461</v>
          </cell>
          <cell r="BG176">
            <v>51663622.324</v>
          </cell>
          <cell r="BH176">
            <v>53684735.324</v>
          </cell>
          <cell r="BI176">
            <v>54179393.824</v>
          </cell>
          <cell r="BJ176">
            <v>58515031.324</v>
          </cell>
          <cell r="BK176">
            <v>61551159.324</v>
          </cell>
          <cell r="BL176">
            <v>62424484</v>
          </cell>
          <cell r="BM176">
            <v>61160289</v>
          </cell>
        </row>
        <row r="177">
          <cell r="A177" t="str">
            <v>Namibia</v>
          </cell>
          <cell r="B177" t="str">
            <v>NAM</v>
          </cell>
          <cell r="C177" t="str">
            <v>Container port traffic (TEU: 20 foot equivalent units)</v>
          </cell>
          <cell r="D177" t="str">
            <v>IS.SHP.GOOD.TU</v>
          </cell>
        </row>
        <row r="177">
          <cell r="AZ177">
            <v>148234</v>
          </cell>
          <cell r="BA177">
            <v>183605</v>
          </cell>
          <cell r="BB177">
            <v>265663</v>
          </cell>
          <cell r="BC177">
            <v>256276</v>
          </cell>
          <cell r="BD177">
            <v>223711</v>
          </cell>
          <cell r="BE177">
            <v>337124</v>
          </cell>
          <cell r="BF177">
            <v>304792</v>
          </cell>
          <cell r="BG177">
            <v>255246</v>
          </cell>
          <cell r="BH177">
            <v>280019</v>
          </cell>
          <cell r="BI177">
            <v>267632.5</v>
          </cell>
          <cell r="BJ177">
            <v>185655</v>
          </cell>
          <cell r="BK177">
            <v>185000</v>
          </cell>
          <cell r="BL177">
            <v>185327.5</v>
          </cell>
          <cell r="BM177">
            <v>166795</v>
          </cell>
        </row>
        <row r="178">
          <cell r="A178" t="str">
            <v>New Caledonia</v>
          </cell>
          <cell r="B178" t="str">
            <v>NCL</v>
          </cell>
          <cell r="C178" t="str">
            <v>Container port traffic (TEU: 20 foot equivalent units)</v>
          </cell>
          <cell r="D178" t="str">
            <v>IS.SHP.GOOD.TU</v>
          </cell>
        </row>
        <row r="178">
          <cell r="AZ178">
            <v>83205</v>
          </cell>
          <cell r="BA178">
            <v>119661</v>
          </cell>
          <cell r="BB178">
            <v>119147</v>
          </cell>
          <cell r="BC178">
            <v>90574</v>
          </cell>
          <cell r="BD178">
            <v>95277</v>
          </cell>
          <cell r="BE178">
            <v>96000</v>
          </cell>
          <cell r="BF178">
            <v>95000</v>
          </cell>
          <cell r="BG178">
            <v>113000</v>
          </cell>
          <cell r="BH178">
            <v>104000</v>
          </cell>
          <cell r="BI178">
            <v>108500</v>
          </cell>
          <cell r="BJ178">
            <v>113000</v>
          </cell>
          <cell r="BK178">
            <v>110750</v>
          </cell>
          <cell r="BL178">
            <v>111875</v>
          </cell>
        </row>
        <row r="179">
          <cell r="A179" t="str">
            <v>Niger</v>
          </cell>
          <cell r="B179" t="str">
            <v>NER</v>
          </cell>
          <cell r="C179" t="str">
            <v>Container port traffic (TEU: 20 foot equivalent units)</v>
          </cell>
          <cell r="D179" t="str">
            <v>IS.SHP.GOOD.TU</v>
          </cell>
        </row>
        <row r="180">
          <cell r="A180" t="str">
            <v>Nigeria</v>
          </cell>
          <cell r="B180" t="str">
            <v>NGA</v>
          </cell>
          <cell r="C180" t="str">
            <v>Container port traffic (TEU: 20 foot equivalent units)</v>
          </cell>
          <cell r="D180" t="str">
            <v>IS.SHP.GOOD.TU</v>
          </cell>
        </row>
        <row r="180">
          <cell r="AV180">
            <v>588478</v>
          </cell>
          <cell r="AW180">
            <v>512610</v>
          </cell>
        </row>
        <row r="180">
          <cell r="BA180">
            <v>72500</v>
          </cell>
          <cell r="BB180">
            <v>87000</v>
          </cell>
          <cell r="BC180">
            <v>1232000</v>
          </cell>
          <cell r="BD180">
            <v>1510900</v>
          </cell>
          <cell r="BE180">
            <v>1723000</v>
          </cell>
          <cell r="BF180">
            <v>1580000</v>
          </cell>
          <cell r="BG180">
            <v>1700000</v>
          </cell>
          <cell r="BH180">
            <v>1400000</v>
          </cell>
          <cell r="BI180">
            <v>1404000</v>
          </cell>
          <cell r="BJ180">
            <v>1408000</v>
          </cell>
          <cell r="BK180">
            <v>1560000</v>
          </cell>
          <cell r="BL180">
            <v>1484000</v>
          </cell>
          <cell r="BM180">
            <v>1528520</v>
          </cell>
        </row>
        <row r="181">
          <cell r="A181" t="str">
            <v>Nicaragua</v>
          </cell>
          <cell r="B181" t="str">
            <v>NIC</v>
          </cell>
          <cell r="C181" t="str">
            <v>Container port traffic (TEU: 20 foot equivalent units)</v>
          </cell>
          <cell r="D181" t="str">
            <v>IS.SHP.GOOD.TU</v>
          </cell>
        </row>
        <row r="181">
          <cell r="AZ181">
            <v>61007</v>
          </cell>
          <cell r="BA181">
            <v>63030</v>
          </cell>
          <cell r="BB181">
            <v>59471</v>
          </cell>
          <cell r="BC181">
            <v>68224</v>
          </cell>
          <cell r="BD181">
            <v>84468</v>
          </cell>
          <cell r="BE181">
            <v>94308</v>
          </cell>
          <cell r="BF181">
            <v>98155</v>
          </cell>
          <cell r="BG181">
            <v>116315</v>
          </cell>
          <cell r="BH181">
            <v>144718</v>
          </cell>
          <cell r="BI181">
            <v>156900</v>
          </cell>
          <cell r="BJ181">
            <v>171881</v>
          </cell>
          <cell r="BK181">
            <v>169969</v>
          </cell>
          <cell r="BL181">
            <v>167798</v>
          </cell>
          <cell r="BM181">
            <v>166612</v>
          </cell>
        </row>
        <row r="182">
          <cell r="A182" t="str">
            <v>Netherlands</v>
          </cell>
          <cell r="B182" t="str">
            <v>NLD</v>
          </cell>
          <cell r="C182" t="str">
            <v>Container port traffic (TEU: 20 foot equivalent units)</v>
          </cell>
          <cell r="D182" t="str">
            <v>IS.SHP.GOOD.TU</v>
          </cell>
        </row>
        <row r="182">
          <cell r="AS182">
            <v>6407162</v>
          </cell>
          <cell r="AT182">
            <v>6227321</v>
          </cell>
          <cell r="AU182">
            <v>6797530</v>
          </cell>
          <cell r="AV182">
            <v>7293790</v>
          </cell>
          <cell r="AW182">
            <v>8482190</v>
          </cell>
          <cell r="AX182">
            <v>9471829</v>
          </cell>
          <cell r="AY182">
            <v>10046503</v>
          </cell>
          <cell r="AZ182">
            <v>11290260</v>
          </cell>
          <cell r="BA182">
            <v>11362089</v>
          </cell>
          <cell r="BB182">
            <v>10066374</v>
          </cell>
          <cell r="BC182">
            <v>11410060</v>
          </cell>
          <cell r="BD182">
            <v>12035600</v>
          </cell>
          <cell r="BE182">
            <v>12105136</v>
          </cell>
          <cell r="BF182">
            <v>11803800</v>
          </cell>
          <cell r="BG182">
            <v>12470000</v>
          </cell>
          <cell r="BH182">
            <v>12407000</v>
          </cell>
          <cell r="BI182">
            <v>12556000</v>
          </cell>
          <cell r="BJ182">
            <v>13911000</v>
          </cell>
          <cell r="BK182">
            <v>14696000</v>
          </cell>
          <cell r="BL182">
            <v>14986800</v>
          </cell>
          <cell r="BM182">
            <v>14522209</v>
          </cell>
        </row>
        <row r="183">
          <cell r="A183" t="str">
            <v>Norway</v>
          </cell>
          <cell r="B183" t="str">
            <v>NOR</v>
          </cell>
          <cell r="C183" t="str">
            <v>Container port traffic (TEU: 20 foot equivalent units)</v>
          </cell>
          <cell r="D183" t="str">
            <v>IS.SHP.GOOD.TU</v>
          </cell>
        </row>
        <row r="183">
          <cell r="AZ183">
            <v>328776</v>
          </cell>
          <cell r="BA183">
            <v>331054</v>
          </cell>
          <cell r="BB183">
            <v>318924</v>
          </cell>
          <cell r="BC183">
            <v>531100</v>
          </cell>
          <cell r="BD183">
            <v>561900</v>
          </cell>
          <cell r="BE183">
            <v>626525</v>
          </cell>
          <cell r="BF183">
            <v>682900</v>
          </cell>
          <cell r="BG183">
            <v>735000</v>
          </cell>
          <cell r="BH183">
            <v>786500</v>
          </cell>
          <cell r="BI183">
            <v>739633</v>
          </cell>
          <cell r="BJ183">
            <v>763100</v>
          </cell>
          <cell r="BK183">
            <v>800802</v>
          </cell>
          <cell r="BL183">
            <v>811000</v>
          </cell>
          <cell r="BM183">
            <v>808100</v>
          </cell>
        </row>
        <row r="184">
          <cell r="A184" t="str">
            <v>Nepal</v>
          </cell>
          <cell r="B184" t="str">
            <v>NPL</v>
          </cell>
          <cell r="C184" t="str">
            <v>Container port traffic (TEU: 20 foot equivalent units)</v>
          </cell>
          <cell r="D184" t="str">
            <v>IS.SHP.GOOD.TU</v>
          </cell>
        </row>
        <row r="185">
          <cell r="A185" t="str">
            <v>Nauru</v>
          </cell>
          <cell r="B185" t="str">
            <v>NRU</v>
          </cell>
          <cell r="C185" t="str">
            <v>Container port traffic (TEU: 20 foot equivalent units)</v>
          </cell>
          <cell r="D185" t="str">
            <v>IS.SHP.GOOD.TU</v>
          </cell>
        </row>
        <row r="185">
          <cell r="BD185">
            <v>2596.997</v>
          </cell>
          <cell r="BE185">
            <v>2596.997</v>
          </cell>
          <cell r="BF185">
            <v>5563.455</v>
          </cell>
          <cell r="BG185">
            <v>8529.913</v>
          </cell>
          <cell r="BH185">
            <v>9438.25</v>
          </cell>
          <cell r="BI185">
            <v>7032.956</v>
          </cell>
          <cell r="BJ185">
            <v>5536.052</v>
          </cell>
          <cell r="BK185">
            <v>7606.643</v>
          </cell>
          <cell r="BL185">
            <v>5327.06</v>
          </cell>
        </row>
        <row r="186">
          <cell r="A186" t="str">
            <v>New Zealand</v>
          </cell>
          <cell r="B186" t="str">
            <v>NZL</v>
          </cell>
          <cell r="C186" t="str">
            <v>Container port traffic (TEU: 20 foot equivalent units)</v>
          </cell>
          <cell r="D186" t="str">
            <v>IS.SHP.GOOD.TU</v>
          </cell>
        </row>
        <row r="186">
          <cell r="AS186">
            <v>1067438</v>
          </cell>
          <cell r="AT186">
            <v>1139143</v>
          </cell>
          <cell r="AU186">
            <v>1407130</v>
          </cell>
          <cell r="AV186">
            <v>1520592</v>
          </cell>
          <cell r="AW186">
            <v>1583847</v>
          </cell>
          <cell r="AX186">
            <v>1603195</v>
          </cell>
          <cell r="AY186">
            <v>1806596</v>
          </cell>
          <cell r="AZ186">
            <v>2311569</v>
          </cell>
          <cell r="BA186">
            <v>2317823.1944</v>
          </cell>
          <cell r="BB186">
            <v>2324969.88398736</v>
          </cell>
          <cell r="BC186">
            <v>2330722</v>
          </cell>
          <cell r="BD186">
            <v>2439005</v>
          </cell>
          <cell r="BE186">
            <v>2649305</v>
          </cell>
          <cell r="BF186">
            <v>2867000</v>
          </cell>
          <cell r="BG186">
            <v>2942741</v>
          </cell>
          <cell r="BH186">
            <v>3119000</v>
          </cell>
          <cell r="BI186">
            <v>3161550</v>
          </cell>
          <cell r="BJ186">
            <v>3204100</v>
          </cell>
          <cell r="BK186">
            <v>3327900</v>
          </cell>
          <cell r="BL186">
            <v>3229200</v>
          </cell>
          <cell r="BM186">
            <v>3174304</v>
          </cell>
        </row>
        <row r="187">
          <cell r="A187" t="str">
            <v>OECD members</v>
          </cell>
          <cell r="B187" t="str">
            <v>OED</v>
          </cell>
          <cell r="C187" t="str">
            <v>Container port traffic (TEU: 20 foot equivalent units)</v>
          </cell>
          <cell r="D187" t="str">
            <v>IS.SHP.GOOD.TU</v>
          </cell>
        </row>
        <row r="187">
          <cell r="AS187">
            <v>109883995</v>
          </cell>
          <cell r="AT187">
            <v>112516999</v>
          </cell>
          <cell r="AU187">
            <v>124553990</v>
          </cell>
          <cell r="AV187">
            <v>136180790</v>
          </cell>
          <cell r="AW187">
            <v>151916047</v>
          </cell>
          <cell r="AX187">
            <v>161810412</v>
          </cell>
          <cell r="AY187">
            <v>172830826</v>
          </cell>
          <cell r="AZ187">
            <v>194810472</v>
          </cell>
          <cell r="BA187">
            <v>195009430.1856</v>
          </cell>
          <cell r="BB187">
            <v>172457972.323151</v>
          </cell>
          <cell r="BC187">
            <v>192385804.54</v>
          </cell>
          <cell r="BD187">
            <v>203577027.05</v>
          </cell>
          <cell r="BE187">
            <v>213436691</v>
          </cell>
          <cell r="BF187">
            <v>220984103</v>
          </cell>
          <cell r="BG187">
            <v>230558236</v>
          </cell>
          <cell r="BH187">
            <v>232995360.25</v>
          </cell>
          <cell r="BI187">
            <v>238589946.5</v>
          </cell>
          <cell r="BJ187">
            <v>254479494</v>
          </cell>
          <cell r="BK187">
            <v>266986604</v>
          </cell>
          <cell r="BL187">
            <v>269651687</v>
          </cell>
          <cell r="BM187">
            <v>249877704.08</v>
          </cell>
        </row>
        <row r="188">
          <cell r="A188" t="str">
            <v>Oman</v>
          </cell>
          <cell r="B188" t="str">
            <v>OMN</v>
          </cell>
          <cell r="C188" t="str">
            <v>Container port traffic (TEU: 20 foot equivalent units)</v>
          </cell>
          <cell r="D188" t="str">
            <v>IS.SHP.GOOD.TU</v>
          </cell>
        </row>
        <row r="188">
          <cell r="AS188">
            <v>1161549</v>
          </cell>
          <cell r="AT188">
            <v>1331686</v>
          </cell>
          <cell r="AU188">
            <v>1415500</v>
          </cell>
          <cell r="AV188">
            <v>2264826</v>
          </cell>
          <cell r="AW188">
            <v>2515546</v>
          </cell>
          <cell r="AX188">
            <v>2748584</v>
          </cell>
          <cell r="AY188">
            <v>2620363</v>
          </cell>
          <cell r="AZ188">
            <v>2876969</v>
          </cell>
          <cell r="BA188">
            <v>3427990</v>
          </cell>
          <cell r="BB188">
            <v>3768045</v>
          </cell>
          <cell r="BC188">
            <v>3835395</v>
          </cell>
          <cell r="BD188">
            <v>3659440</v>
          </cell>
          <cell r="BE188">
            <v>3828817</v>
          </cell>
          <cell r="BF188">
            <v>3693400</v>
          </cell>
          <cell r="BG188">
            <v>3331000</v>
          </cell>
          <cell r="BH188">
            <v>3136000</v>
          </cell>
          <cell r="BI188">
            <v>3944000</v>
          </cell>
          <cell r="BJ188">
            <v>4784712</v>
          </cell>
          <cell r="BK188">
            <v>4223712</v>
          </cell>
          <cell r="BL188">
            <v>4904471</v>
          </cell>
          <cell r="BM188">
            <v>5141830</v>
          </cell>
        </row>
        <row r="189">
          <cell r="A189" t="str">
            <v>Other small states</v>
          </cell>
          <cell r="B189" t="str">
            <v>OSS</v>
          </cell>
          <cell r="C189" t="str">
            <v>Container port traffic (TEU: 20 foot equivalent units)</v>
          </cell>
          <cell r="D189" t="str">
            <v>IS.SHP.GOOD.TU</v>
          </cell>
        </row>
        <row r="189">
          <cell r="BC189">
            <v>5656923.03</v>
          </cell>
          <cell r="BD189">
            <v>5995322.81</v>
          </cell>
          <cell r="BE189">
            <v>6663812.04</v>
          </cell>
          <cell r="BF189">
            <v>6674116.25</v>
          </cell>
          <cell r="BG189">
            <v>7017699.39</v>
          </cell>
          <cell r="BH189">
            <v>7246778.8</v>
          </cell>
          <cell r="BI189">
            <v>7493043.34</v>
          </cell>
          <cell r="BJ189">
            <v>7698162.03</v>
          </cell>
          <cell r="BK189">
            <v>8754435.16</v>
          </cell>
          <cell r="BL189">
            <v>8090391.89</v>
          </cell>
        </row>
        <row r="190">
          <cell r="A190" t="str">
            <v>Pakistan</v>
          </cell>
          <cell r="B190" t="str">
            <v>PAK</v>
          </cell>
          <cell r="C190" t="str">
            <v>Container port traffic (TEU: 20 foot equivalent units)</v>
          </cell>
          <cell r="D190" t="str">
            <v>IS.SHP.GOOD.TU</v>
          </cell>
        </row>
        <row r="190">
          <cell r="AT190">
            <v>878892</v>
          </cell>
        </row>
        <row r="190">
          <cell r="AV190">
            <v>787559</v>
          </cell>
          <cell r="AW190">
            <v>1269373</v>
          </cell>
          <cell r="AX190">
            <v>1686355</v>
          </cell>
          <cell r="AY190">
            <v>1776939</v>
          </cell>
          <cell r="AZ190">
            <v>1935882</v>
          </cell>
          <cell r="BA190">
            <v>1938001</v>
          </cell>
          <cell r="BB190">
            <v>2058056</v>
          </cell>
          <cell r="BC190">
            <v>2149000</v>
          </cell>
          <cell r="BD190">
            <v>2278000</v>
          </cell>
          <cell r="BE190">
            <v>2222000</v>
          </cell>
          <cell r="BF190">
            <v>2262000</v>
          </cell>
          <cell r="BG190">
            <v>2534600</v>
          </cell>
          <cell r="BH190">
            <v>2755600</v>
          </cell>
          <cell r="BI190">
            <v>2755600</v>
          </cell>
          <cell r="BJ190">
            <v>3275000</v>
          </cell>
          <cell r="BK190">
            <v>3460700</v>
          </cell>
          <cell r="BL190">
            <v>3367850</v>
          </cell>
          <cell r="BM190">
            <v>3339186</v>
          </cell>
        </row>
        <row r="191">
          <cell r="A191" t="str">
            <v>Panama</v>
          </cell>
          <cell r="B191" t="str">
            <v>PAN</v>
          </cell>
          <cell r="C191" t="str">
            <v>Container port traffic (TEU: 20 foot equivalent units)</v>
          </cell>
          <cell r="D191" t="str">
            <v>IS.SHP.GOOD.TU</v>
          </cell>
        </row>
        <row r="191">
          <cell r="AS191">
            <v>2369681</v>
          </cell>
          <cell r="AT191">
            <v>2376045</v>
          </cell>
          <cell r="AU191">
            <v>1344790</v>
          </cell>
          <cell r="AV191">
            <v>1991659</v>
          </cell>
          <cell r="AW191">
            <v>2428762</v>
          </cell>
          <cell r="AX191">
            <v>3063832</v>
          </cell>
          <cell r="AY191">
            <v>3027788</v>
          </cell>
          <cell r="AZ191">
            <v>4022513</v>
          </cell>
          <cell r="BA191">
            <v>5129499</v>
          </cell>
          <cell r="BB191">
            <v>4597112</v>
          </cell>
          <cell r="BC191">
            <v>5593179</v>
          </cell>
          <cell r="BD191">
            <v>6629943</v>
          </cell>
          <cell r="BE191">
            <v>6857721</v>
          </cell>
          <cell r="BF191">
            <v>6564900</v>
          </cell>
          <cell r="BG191">
            <v>6774065</v>
          </cell>
          <cell r="BH191">
            <v>7893888</v>
          </cell>
          <cell r="BI191">
            <v>6267000</v>
          </cell>
          <cell r="BJ191">
            <v>6899000</v>
          </cell>
          <cell r="BK191">
            <v>7014700</v>
          </cell>
          <cell r="BL191">
            <v>7355100</v>
          </cell>
        </row>
        <row r="192">
          <cell r="A192" t="str">
            <v>Peru</v>
          </cell>
          <cell r="B192" t="str">
            <v>PER</v>
          </cell>
          <cell r="C192" t="str">
            <v>Container port traffic (TEU: 20 foot equivalent units)</v>
          </cell>
          <cell r="D192" t="str">
            <v>IS.SHP.GOOD.TU</v>
          </cell>
        </row>
        <row r="192">
          <cell r="AS192">
            <v>460631</v>
          </cell>
          <cell r="AT192">
            <v>537554</v>
          </cell>
          <cell r="AU192">
            <v>631760</v>
          </cell>
          <cell r="AV192">
            <v>627011</v>
          </cell>
          <cell r="AW192">
            <v>695577</v>
          </cell>
          <cell r="AX192">
            <v>991681</v>
          </cell>
          <cell r="AY192">
            <v>1087263</v>
          </cell>
          <cell r="AZ192">
            <v>1177925</v>
          </cell>
          <cell r="BA192">
            <v>1235326</v>
          </cell>
          <cell r="BB192">
            <v>1232849</v>
          </cell>
          <cell r="BC192">
            <v>1522741</v>
          </cell>
          <cell r="BD192">
            <v>1827923</v>
          </cell>
          <cell r="BE192">
            <v>2009700</v>
          </cell>
          <cell r="BF192">
            <v>2045265</v>
          </cell>
          <cell r="BG192">
            <v>2221825</v>
          </cell>
          <cell r="BH192">
            <v>2158722</v>
          </cell>
          <cell r="BI192">
            <v>2321583</v>
          </cell>
          <cell r="BJ192">
            <v>2540960</v>
          </cell>
          <cell r="BK192">
            <v>2667974</v>
          </cell>
          <cell r="BL192">
            <v>2634623</v>
          </cell>
          <cell r="BM192">
            <v>2601411</v>
          </cell>
        </row>
        <row r="193">
          <cell r="A193" t="str">
            <v>Philippines</v>
          </cell>
          <cell r="B193" t="str">
            <v>PHL</v>
          </cell>
          <cell r="C193" t="str">
            <v>Container port traffic (TEU: 20 foot equivalent units)</v>
          </cell>
          <cell r="D193" t="str">
            <v>IS.SHP.GOOD.TU</v>
          </cell>
        </row>
        <row r="193">
          <cell r="AS193">
            <v>3031548</v>
          </cell>
          <cell r="AT193">
            <v>3090952</v>
          </cell>
          <cell r="AU193">
            <v>3324800</v>
          </cell>
          <cell r="AV193">
            <v>3468471</v>
          </cell>
          <cell r="AW193">
            <v>3676456</v>
          </cell>
          <cell r="AX193">
            <v>3633559</v>
          </cell>
          <cell r="AY193">
            <v>3676133</v>
          </cell>
          <cell r="AZ193">
            <v>4351271</v>
          </cell>
          <cell r="BA193">
            <v>4471428</v>
          </cell>
          <cell r="BB193">
            <v>4306964.6458</v>
          </cell>
          <cell r="BC193">
            <v>5588702</v>
          </cell>
          <cell r="BD193">
            <v>5314702</v>
          </cell>
          <cell r="BE193">
            <v>5641594</v>
          </cell>
          <cell r="BF193">
            <v>5825634</v>
          </cell>
          <cell r="BG193">
            <v>6176041</v>
          </cell>
          <cell r="BH193">
            <v>7210441</v>
          </cell>
          <cell r="BI193">
            <v>7421441</v>
          </cell>
          <cell r="BJ193">
            <v>8095420</v>
          </cell>
          <cell r="BK193">
            <v>8653720</v>
          </cell>
          <cell r="BL193">
            <v>8818028</v>
          </cell>
          <cell r="BM193">
            <v>7505487</v>
          </cell>
        </row>
        <row r="194">
          <cell r="A194" t="str">
            <v>Palau</v>
          </cell>
          <cell r="B194" t="str">
            <v>PLW</v>
          </cell>
          <cell r="C194" t="str">
            <v>Container port traffic (TEU: 20 foot equivalent units)</v>
          </cell>
          <cell r="D194" t="str">
            <v>IS.SHP.GOOD.TU</v>
          </cell>
        </row>
        <row r="194">
          <cell r="BC194">
            <v>24446.48</v>
          </cell>
          <cell r="BD194">
            <v>17628.87</v>
          </cell>
          <cell r="BE194">
            <v>18799.61</v>
          </cell>
          <cell r="BF194">
            <v>23547.92</v>
          </cell>
          <cell r="BG194">
            <v>23960.16</v>
          </cell>
          <cell r="BH194">
            <v>23890.53</v>
          </cell>
          <cell r="BI194">
            <v>22490.03</v>
          </cell>
          <cell r="BJ194">
            <v>20009.41</v>
          </cell>
          <cell r="BK194">
            <v>20059.46</v>
          </cell>
          <cell r="BL194">
            <v>16399</v>
          </cell>
        </row>
        <row r="195">
          <cell r="A195" t="str">
            <v>Papua New Guinea</v>
          </cell>
          <cell r="B195" t="str">
            <v>PNG</v>
          </cell>
          <cell r="C195" t="str">
            <v>Container port traffic (TEU: 20 foot equivalent units)</v>
          </cell>
          <cell r="D195" t="str">
            <v>IS.SHP.GOOD.TU</v>
          </cell>
        </row>
        <row r="195">
          <cell r="AZ195">
            <v>282356</v>
          </cell>
          <cell r="BA195">
            <v>254592</v>
          </cell>
          <cell r="BB195">
            <v>262209</v>
          </cell>
          <cell r="BC195">
            <v>282907</v>
          </cell>
          <cell r="BD195">
            <v>307557</v>
          </cell>
          <cell r="BE195">
            <v>276162</v>
          </cell>
          <cell r="BF195">
            <v>276189</v>
          </cell>
          <cell r="BG195">
            <v>275989</v>
          </cell>
          <cell r="BH195">
            <v>276089</v>
          </cell>
          <cell r="BI195">
            <v>276039</v>
          </cell>
          <cell r="BJ195">
            <v>335300</v>
          </cell>
          <cell r="BK195">
            <v>341300</v>
          </cell>
          <cell r="BL195">
            <v>338300</v>
          </cell>
        </row>
        <row r="196">
          <cell r="A196" t="str">
            <v>Poland</v>
          </cell>
          <cell r="B196" t="str">
            <v>POL</v>
          </cell>
          <cell r="C196" t="str">
            <v>Container port traffic (TEU: 20 foot equivalent units)</v>
          </cell>
          <cell r="D196" t="str">
            <v>IS.SHP.GOOD.TU</v>
          </cell>
        </row>
        <row r="196">
          <cell r="AT196">
            <v>261419</v>
          </cell>
        </row>
        <row r="196">
          <cell r="AV196">
            <v>346152</v>
          </cell>
          <cell r="AW196">
            <v>428373</v>
          </cell>
        </row>
        <row r="196">
          <cell r="AZ196">
            <v>767567</v>
          </cell>
          <cell r="BA196">
            <v>859341</v>
          </cell>
          <cell r="BB196">
            <v>671552</v>
          </cell>
          <cell r="BC196">
            <v>1054000</v>
          </cell>
          <cell r="BD196">
            <v>1357084</v>
          </cell>
          <cell r="BE196">
            <v>1656900</v>
          </cell>
          <cell r="BF196">
            <v>1969923</v>
          </cell>
          <cell r="BG196">
            <v>2139454</v>
          </cell>
          <cell r="BH196">
            <v>1860800</v>
          </cell>
          <cell r="BI196">
            <v>2028577</v>
          </cell>
          <cell r="BJ196">
            <v>2385600</v>
          </cell>
          <cell r="BK196">
            <v>2834400</v>
          </cell>
          <cell r="BL196">
            <v>3045903</v>
          </cell>
          <cell r="BM196">
            <v>2904684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Container port traffic (TEU: 20 foot equivalent units)</v>
          </cell>
          <cell r="D197" t="str">
            <v>IS.SHP.GOOD.TU</v>
          </cell>
        </row>
        <row r="197">
          <cell r="BC197">
            <v>6534824.65</v>
          </cell>
          <cell r="BD197">
            <v>7481001.12</v>
          </cell>
          <cell r="BE197">
            <v>8129127.46</v>
          </cell>
          <cell r="BF197">
            <v>8160358.5</v>
          </cell>
          <cell r="BG197">
            <v>8824145.53</v>
          </cell>
          <cell r="BH197">
            <v>8870267.12</v>
          </cell>
          <cell r="BI197">
            <v>9204369.65</v>
          </cell>
          <cell r="BJ197">
            <v>10486773.18</v>
          </cell>
          <cell r="BK197">
            <v>11057195.05</v>
          </cell>
          <cell r="BL197">
            <v>11295938.7006118</v>
          </cell>
        </row>
        <row r="198">
          <cell r="A198" t="str">
            <v>Puerto Rico</v>
          </cell>
          <cell r="B198" t="str">
            <v>PRI</v>
          </cell>
          <cell r="C198" t="str">
            <v>Container port traffic (TEU: 20 foot equivalent units)</v>
          </cell>
          <cell r="D198" t="str">
            <v>IS.SHP.GOOD.TU</v>
          </cell>
        </row>
        <row r="198">
          <cell r="AS198">
            <v>1945636</v>
          </cell>
          <cell r="AT198">
            <v>1886028</v>
          </cell>
          <cell r="AU198">
            <v>1426220</v>
          </cell>
          <cell r="AV198">
            <v>1669170</v>
          </cell>
          <cell r="AW198">
            <v>1667868</v>
          </cell>
          <cell r="AX198">
            <v>1727389</v>
          </cell>
          <cell r="AY198">
            <v>1749565</v>
          </cell>
          <cell r="AZ198">
            <v>1695258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Container port traffic (TEU: 20 foot equivalent units)</v>
          </cell>
          <cell r="D199" t="str">
            <v>IS.SHP.GOOD.TU</v>
          </cell>
        </row>
        <row r="200">
          <cell r="A200" t="str">
            <v>Portugal</v>
          </cell>
          <cell r="B200" t="str">
            <v>PRT</v>
          </cell>
          <cell r="C200" t="str">
            <v>Container port traffic (TEU: 20 foot equivalent units)</v>
          </cell>
          <cell r="D200" t="str">
            <v>IS.SHP.GOOD.TU</v>
          </cell>
        </row>
        <row r="200">
          <cell r="AS200">
            <v>669991</v>
          </cell>
          <cell r="AT200">
            <v>733941</v>
          </cell>
          <cell r="AU200">
            <v>791300</v>
          </cell>
          <cell r="AV200">
            <v>86003</v>
          </cell>
          <cell r="AW200">
            <v>882452</v>
          </cell>
          <cell r="AX200">
            <v>904696</v>
          </cell>
          <cell r="AY200">
            <v>1012845</v>
          </cell>
          <cell r="AZ200">
            <v>1348539</v>
          </cell>
          <cell r="BA200">
            <v>1297402</v>
          </cell>
          <cell r="BB200">
            <v>1233482</v>
          </cell>
          <cell r="BC200">
            <v>1399648</v>
          </cell>
          <cell r="BD200">
            <v>1704024</v>
          </cell>
          <cell r="BE200">
            <v>1871200</v>
          </cell>
          <cell r="BF200">
            <v>2305700</v>
          </cell>
          <cell r="BG200">
            <v>2596300</v>
          </cell>
          <cell r="BH200">
            <v>2702500</v>
          </cell>
          <cell r="BI200">
            <v>2919300</v>
          </cell>
          <cell r="BJ200">
            <v>3177500</v>
          </cell>
          <cell r="BK200">
            <v>3191600</v>
          </cell>
          <cell r="BL200">
            <v>2724700</v>
          </cell>
          <cell r="BM200">
            <v>2800800</v>
          </cell>
        </row>
        <row r="201">
          <cell r="A201" t="str">
            <v>Paraguay</v>
          </cell>
          <cell r="B201" t="str">
            <v>PRY</v>
          </cell>
          <cell r="C201" t="str">
            <v>Container port traffic (TEU: 20 foot equivalent units)</v>
          </cell>
          <cell r="D201" t="str">
            <v>IS.SHP.GOOD.TU</v>
          </cell>
        </row>
        <row r="201">
          <cell r="BA201">
            <v>9317</v>
          </cell>
          <cell r="BB201">
            <v>7045</v>
          </cell>
          <cell r="BC201">
            <v>8179</v>
          </cell>
          <cell r="BD201">
            <v>8645</v>
          </cell>
          <cell r="BE201">
            <v>9294</v>
          </cell>
          <cell r="BF201">
            <v>10028</v>
          </cell>
          <cell r="BG201">
            <v>10540</v>
          </cell>
          <cell r="BH201">
            <v>10500</v>
          </cell>
          <cell r="BI201">
            <v>10520</v>
          </cell>
          <cell r="BJ201">
            <v>10510</v>
          </cell>
          <cell r="BK201">
            <v>10515</v>
          </cell>
          <cell r="BL201">
            <v>10512.5</v>
          </cell>
        </row>
        <row r="202">
          <cell r="A202" t="str">
            <v>West Bank and Gaza</v>
          </cell>
          <cell r="B202" t="str">
            <v>PSE</v>
          </cell>
          <cell r="C202" t="str">
            <v>Container port traffic (TEU: 20 foot equivalent units)</v>
          </cell>
          <cell r="D202" t="str">
            <v>IS.SHP.GOOD.TU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Container port traffic (TEU: 20 foot equivalent units)</v>
          </cell>
          <cell r="D203" t="str">
            <v>IS.SHP.GOOD.TU</v>
          </cell>
        </row>
        <row r="203">
          <cell r="BC203">
            <v>491658.155</v>
          </cell>
          <cell r="BD203">
            <v>629416.219</v>
          </cell>
          <cell r="BE203">
            <v>617020.391</v>
          </cell>
          <cell r="BF203">
            <v>853454.873</v>
          </cell>
          <cell r="BG203">
            <v>875886.811</v>
          </cell>
          <cell r="BH203">
            <v>783270.723</v>
          </cell>
          <cell r="BI203">
            <v>810009.249</v>
          </cell>
          <cell r="BJ203">
            <v>878446.122</v>
          </cell>
          <cell r="BK203">
            <v>882237.444</v>
          </cell>
          <cell r="BL203">
            <v>590250.14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Container port traffic (TEU: 20 foot equivalent units)</v>
          </cell>
          <cell r="D204" t="str">
            <v>IS.SHP.GOOD.TU</v>
          </cell>
        </row>
        <row r="204">
          <cell r="AS204">
            <v>121833327</v>
          </cell>
          <cell r="AT204">
            <v>121845709</v>
          </cell>
          <cell r="AU204">
            <v>134023233</v>
          </cell>
          <cell r="AV204">
            <v>146262142</v>
          </cell>
          <cell r="AW204">
            <v>164250433</v>
          </cell>
          <cell r="AX204">
            <v>197875556</v>
          </cell>
          <cell r="AY204">
            <v>209838893</v>
          </cell>
          <cell r="AZ204">
            <v>234525009</v>
          </cell>
          <cell r="BA204">
            <v>235384120.0064</v>
          </cell>
          <cell r="BB204">
            <v>206422735.066901</v>
          </cell>
          <cell r="BC204">
            <v>228098842.54</v>
          </cell>
          <cell r="BD204">
            <v>239069727.05</v>
          </cell>
          <cell r="BE204">
            <v>246705777</v>
          </cell>
          <cell r="BF204">
            <v>253417665</v>
          </cell>
          <cell r="BG204">
            <v>263501643</v>
          </cell>
          <cell r="BH204">
            <v>260204930.25</v>
          </cell>
          <cell r="BI204">
            <v>264453073.5</v>
          </cell>
          <cell r="BJ204">
            <v>280140843.5</v>
          </cell>
          <cell r="BK204">
            <v>293053758.25</v>
          </cell>
          <cell r="BL204">
            <v>292778056.88</v>
          </cell>
          <cell r="BM204">
            <v>284410826.08</v>
          </cell>
        </row>
        <row r="205">
          <cell r="A205" t="str">
            <v>French Polynesia</v>
          </cell>
          <cell r="B205" t="str">
            <v>PYF</v>
          </cell>
          <cell r="C205" t="str">
            <v>Container port traffic (TEU: 20 foot equivalent units)</v>
          </cell>
          <cell r="D205" t="str">
            <v>IS.SHP.GOOD.TU</v>
          </cell>
        </row>
        <row r="205">
          <cell r="AZ205">
            <v>69508</v>
          </cell>
          <cell r="BA205">
            <v>70336</v>
          </cell>
          <cell r="BB205">
            <v>63807</v>
          </cell>
          <cell r="BC205">
            <v>70000</v>
          </cell>
          <cell r="BD205">
            <v>69670.5</v>
          </cell>
          <cell r="BE205">
            <v>69835.25</v>
          </cell>
          <cell r="BF205">
            <v>69752.88</v>
          </cell>
          <cell r="BG205">
            <v>69341</v>
          </cell>
          <cell r="BH205">
            <v>69296</v>
          </cell>
          <cell r="BI205">
            <v>69088</v>
          </cell>
          <cell r="BJ205">
            <v>69192</v>
          </cell>
          <cell r="BK205">
            <v>69140</v>
          </cell>
          <cell r="BL205">
            <v>69166</v>
          </cell>
        </row>
        <row r="206">
          <cell r="A206" t="str">
            <v>Qatar</v>
          </cell>
          <cell r="B206" t="str">
            <v>QAT</v>
          </cell>
          <cell r="C206" t="str">
            <v>Container port traffic (TEU: 20 foot equivalent units)</v>
          </cell>
          <cell r="D206" t="str">
            <v>IS.SHP.GOOD.TU</v>
          </cell>
        </row>
        <row r="206">
          <cell r="AZ206">
            <v>350000</v>
          </cell>
          <cell r="BA206">
            <v>400000</v>
          </cell>
          <cell r="BB206">
            <v>410000</v>
          </cell>
          <cell r="BC206">
            <v>420000</v>
          </cell>
          <cell r="BD206">
            <v>420001</v>
          </cell>
          <cell r="BE206">
            <v>420001</v>
          </cell>
          <cell r="BF206">
            <v>420001</v>
          </cell>
          <cell r="BG206">
            <v>462000</v>
          </cell>
          <cell r="BH206">
            <v>568000</v>
          </cell>
          <cell r="BI206">
            <v>670000</v>
          </cell>
          <cell r="BJ206">
            <v>787280</v>
          </cell>
          <cell r="BK206">
            <v>1342750</v>
          </cell>
          <cell r="BL206">
            <v>1340000</v>
          </cell>
          <cell r="BM206">
            <v>1410000</v>
          </cell>
        </row>
        <row r="207">
          <cell r="A207" t="str">
            <v>Romania</v>
          </cell>
          <cell r="B207" t="str">
            <v>ROU</v>
          </cell>
          <cell r="C207" t="str">
            <v>Container port traffic (TEU: 20 foot equivalent units)</v>
          </cell>
          <cell r="D207" t="str">
            <v>IS.SHP.GOOD.TU</v>
          </cell>
        </row>
        <row r="207">
          <cell r="AW207">
            <v>373702</v>
          </cell>
          <cell r="AX207">
            <v>771126</v>
          </cell>
          <cell r="AY207">
            <v>1037066</v>
          </cell>
          <cell r="AZ207">
            <v>1411414</v>
          </cell>
          <cell r="BA207">
            <v>1380935</v>
          </cell>
          <cell r="BB207">
            <v>594299</v>
          </cell>
          <cell r="BC207">
            <v>557000</v>
          </cell>
          <cell r="BD207">
            <v>663000</v>
          </cell>
          <cell r="BE207">
            <v>684000</v>
          </cell>
          <cell r="BF207">
            <v>661000</v>
          </cell>
          <cell r="BG207">
            <v>668000</v>
          </cell>
          <cell r="BH207">
            <v>699000</v>
          </cell>
          <cell r="BI207">
            <v>721339</v>
          </cell>
          <cell r="BJ207">
            <v>696400</v>
          </cell>
          <cell r="BK207">
            <v>668000</v>
          </cell>
          <cell r="BL207">
            <v>664695</v>
          </cell>
          <cell r="BM207">
            <v>643725</v>
          </cell>
        </row>
        <row r="208">
          <cell r="A208" t="str">
            <v>Russian Federation</v>
          </cell>
          <cell r="B208" t="str">
            <v>RUS</v>
          </cell>
          <cell r="C208" t="str">
            <v>Container port traffic (TEU: 20 foot equivalent units)</v>
          </cell>
          <cell r="D208" t="str">
            <v>IS.SHP.GOOD.TU</v>
          </cell>
        </row>
        <row r="208">
          <cell r="AS208">
            <v>316280</v>
          </cell>
          <cell r="AT208">
            <v>609093</v>
          </cell>
          <cell r="AU208">
            <v>774970</v>
          </cell>
          <cell r="AV208">
            <v>960142</v>
          </cell>
          <cell r="AW208">
            <v>1368601</v>
          </cell>
          <cell r="AX208">
            <v>1804410</v>
          </cell>
          <cell r="AY208">
            <v>2265835</v>
          </cell>
          <cell r="AZ208">
            <v>2962385</v>
          </cell>
          <cell r="BA208">
            <v>3372104.7952</v>
          </cell>
          <cell r="BB208">
            <v>2427743.69515488</v>
          </cell>
          <cell r="BC208">
            <v>3243368</v>
          </cell>
          <cell r="BD208">
            <v>3857771</v>
          </cell>
          <cell r="BE208">
            <v>4085286</v>
          </cell>
          <cell r="BF208">
            <v>5208600</v>
          </cell>
          <cell r="BG208">
            <v>5252000</v>
          </cell>
          <cell r="BH208">
            <v>3909400</v>
          </cell>
          <cell r="BI208">
            <v>3923662</v>
          </cell>
          <cell r="BJ208">
            <v>4515300</v>
          </cell>
          <cell r="BK208">
            <v>5059700</v>
          </cell>
          <cell r="BL208">
            <v>4932154</v>
          </cell>
          <cell r="BM208">
            <v>4871919</v>
          </cell>
        </row>
        <row r="209">
          <cell r="A209" t="str">
            <v>Rwanda</v>
          </cell>
          <cell r="B209" t="str">
            <v>RWA</v>
          </cell>
          <cell r="C209" t="str">
            <v>Container port traffic (TEU: 20 foot equivalent units)</v>
          </cell>
          <cell r="D209" t="str">
            <v>IS.SHP.GOOD.TU</v>
          </cell>
        </row>
        <row r="210">
          <cell r="A210" t="str">
            <v>South Asia</v>
          </cell>
          <cell r="B210" t="str">
            <v>SAS</v>
          </cell>
          <cell r="C210" t="str">
            <v>Container port traffic (TEU: 20 foot equivalent units)</v>
          </cell>
          <cell r="D210" t="str">
            <v>IS.SHP.GOOD.TU</v>
          </cell>
        </row>
        <row r="210">
          <cell r="AS210">
            <v>4639518</v>
          </cell>
          <cell r="AT210">
            <v>5856543</v>
          </cell>
          <cell r="AU210">
            <v>5557320</v>
          </cell>
          <cell r="AV210">
            <v>7288887</v>
          </cell>
          <cell r="AW210">
            <v>8537181</v>
          </cell>
          <cell r="AX210">
            <v>9932668</v>
          </cell>
          <cell r="AY210">
            <v>11898747</v>
          </cell>
          <cell r="AZ210">
            <v>14047141</v>
          </cell>
          <cell r="BA210">
            <v>14442773</v>
          </cell>
          <cell r="BB210">
            <v>14774961.2</v>
          </cell>
          <cell r="BC210">
            <v>16537830</v>
          </cell>
          <cell r="BD210">
            <v>17902099</v>
          </cell>
          <cell r="BE210">
            <v>18065471</v>
          </cell>
          <cell r="BF210">
            <v>18773063</v>
          </cell>
          <cell r="BG210">
            <v>20488328</v>
          </cell>
          <cell r="BH210">
            <v>21952032</v>
          </cell>
          <cell r="BI210">
            <v>22837005</v>
          </cell>
          <cell r="BJ210">
            <v>27573761</v>
          </cell>
          <cell r="BK210">
            <v>30222052.5</v>
          </cell>
          <cell r="BL210">
            <v>30649185.2</v>
          </cell>
          <cell r="BM210">
            <v>29062243</v>
          </cell>
        </row>
        <row r="211">
          <cell r="A211" t="str">
            <v>Saudi Arabia</v>
          </cell>
          <cell r="B211" t="str">
            <v>SAU</v>
          </cell>
          <cell r="C211" t="str">
            <v>Container port traffic (TEU: 20 foot equivalent units)</v>
          </cell>
          <cell r="D211" t="str">
            <v>IS.SHP.GOOD.TU</v>
          </cell>
        </row>
        <row r="211">
          <cell r="AS211">
            <v>1502893</v>
          </cell>
          <cell r="AT211">
            <v>1676991</v>
          </cell>
          <cell r="AU211">
            <v>1958570</v>
          </cell>
          <cell r="AV211">
            <v>2440327</v>
          </cell>
          <cell r="AW211">
            <v>759769</v>
          </cell>
          <cell r="AX211">
            <v>3732706</v>
          </cell>
          <cell r="AY211">
            <v>3863202</v>
          </cell>
          <cell r="AZ211">
            <v>4208854</v>
          </cell>
          <cell r="BA211">
            <v>4652022</v>
          </cell>
          <cell r="BB211">
            <v>4430676</v>
          </cell>
          <cell r="BC211">
            <v>5313404</v>
          </cell>
          <cell r="BD211">
            <v>5694000</v>
          </cell>
          <cell r="BE211">
            <v>6549000</v>
          </cell>
          <cell r="BF211">
            <v>6743139</v>
          </cell>
          <cell r="BG211">
            <v>6851900</v>
          </cell>
          <cell r="BH211">
            <v>7783000</v>
          </cell>
          <cell r="BI211">
            <v>7677000</v>
          </cell>
          <cell r="BJ211">
            <v>8082000</v>
          </cell>
          <cell r="BK211">
            <v>8683400</v>
          </cell>
          <cell r="BL211">
            <v>8905591</v>
          </cell>
          <cell r="BM211">
            <v>9394100</v>
          </cell>
        </row>
        <row r="212">
          <cell r="A212" t="str">
            <v>Sudan</v>
          </cell>
          <cell r="B212" t="str">
            <v>SDN</v>
          </cell>
          <cell r="C212" t="str">
            <v>Container port traffic (TEU: 20 foot equivalent units)</v>
          </cell>
          <cell r="D212" t="str">
            <v>IS.SHP.GOOD.TU</v>
          </cell>
        </row>
        <row r="212">
          <cell r="AZ212">
            <v>342152</v>
          </cell>
          <cell r="BA212">
            <v>391139</v>
          </cell>
          <cell r="BB212">
            <v>431232</v>
          </cell>
        </row>
        <row r="212">
          <cell r="BE212">
            <v>441000</v>
          </cell>
          <cell r="BF212">
            <v>447000</v>
          </cell>
          <cell r="BG212">
            <v>435000</v>
          </cell>
          <cell r="BH212">
            <v>482000</v>
          </cell>
          <cell r="BI212">
            <v>466000</v>
          </cell>
          <cell r="BJ212">
            <v>487340</v>
          </cell>
          <cell r="BK212">
            <v>451712</v>
          </cell>
          <cell r="BL212">
            <v>469526</v>
          </cell>
          <cell r="BM212">
            <v>493002.3</v>
          </cell>
        </row>
        <row r="213">
          <cell r="A213" t="str">
            <v>Senegal</v>
          </cell>
          <cell r="B213" t="str">
            <v>SEN</v>
          </cell>
          <cell r="C213" t="str">
            <v>Container port traffic (TEU: 20 foot equivalent units)</v>
          </cell>
          <cell r="D213" t="str">
            <v>IS.SHP.GOOD.TU</v>
          </cell>
        </row>
        <row r="213">
          <cell r="AZ213">
            <v>424457</v>
          </cell>
          <cell r="BA213">
            <v>347483</v>
          </cell>
          <cell r="BB213">
            <v>331076</v>
          </cell>
          <cell r="BC213">
            <v>349200</v>
          </cell>
          <cell r="BD213">
            <v>369100</v>
          </cell>
          <cell r="BE213">
            <v>383900</v>
          </cell>
          <cell r="BF213">
            <v>383900</v>
          </cell>
          <cell r="BG213">
            <v>383900</v>
          </cell>
          <cell r="BH213">
            <v>530000</v>
          </cell>
          <cell r="BI213">
            <v>540000</v>
          </cell>
          <cell r="BJ213">
            <v>570500</v>
          </cell>
          <cell r="BK213">
            <v>555250</v>
          </cell>
          <cell r="BL213">
            <v>562875</v>
          </cell>
        </row>
        <row r="214">
          <cell r="A214" t="str">
            <v>Singapore</v>
          </cell>
          <cell r="B214" t="str">
            <v>SGP</v>
          </cell>
          <cell r="C214" t="str">
            <v>Container port traffic (TEU: 20 foot equivalent units)</v>
          </cell>
          <cell r="D214" t="str">
            <v>IS.SHP.GOOD.TU</v>
          </cell>
        </row>
        <row r="214">
          <cell r="AS214">
            <v>17100000</v>
          </cell>
          <cell r="AT214">
            <v>15572677</v>
          </cell>
          <cell r="AU214">
            <v>16986010</v>
          </cell>
          <cell r="AV214">
            <v>18441000</v>
          </cell>
          <cell r="AW214">
            <v>21329100</v>
          </cell>
          <cell r="AX214">
            <v>23192200</v>
          </cell>
          <cell r="AY214">
            <v>24792400</v>
          </cell>
          <cell r="AZ214">
            <v>28767500</v>
          </cell>
          <cell r="BA214">
            <v>30891200</v>
          </cell>
          <cell r="BB214">
            <v>26592800</v>
          </cell>
          <cell r="BC214">
            <v>29147000</v>
          </cell>
          <cell r="BD214">
            <v>30647000</v>
          </cell>
          <cell r="BE214">
            <v>32347000</v>
          </cell>
          <cell r="BF214">
            <v>33388000</v>
          </cell>
          <cell r="BG214">
            <v>34688000</v>
          </cell>
          <cell r="BH214">
            <v>31710200</v>
          </cell>
          <cell r="BI214">
            <v>31688000</v>
          </cell>
          <cell r="BJ214">
            <v>33667000</v>
          </cell>
          <cell r="BK214">
            <v>37388000</v>
          </cell>
          <cell r="BL214">
            <v>37195000</v>
          </cell>
          <cell r="BM214">
            <v>36870900</v>
          </cell>
        </row>
        <row r="215">
          <cell r="A215" t="str">
            <v>Solomon Islands</v>
          </cell>
          <cell r="B215" t="str">
            <v>SLB</v>
          </cell>
          <cell r="C215" t="str">
            <v>Container port traffic (TEU: 20 foot equivalent units)</v>
          </cell>
          <cell r="D215" t="str">
            <v>IS.SHP.GOOD.TU</v>
          </cell>
        </row>
        <row r="215">
          <cell r="BC215">
            <v>63095.41</v>
          </cell>
          <cell r="BD215">
            <v>111619.5</v>
          </cell>
          <cell r="BE215">
            <v>138566.6</v>
          </cell>
          <cell r="BF215">
            <v>143879.5</v>
          </cell>
          <cell r="BG215">
            <v>203915.3</v>
          </cell>
          <cell r="BH215">
            <v>195524.2</v>
          </cell>
          <cell r="BI215">
            <v>181636.1</v>
          </cell>
          <cell r="BJ215">
            <v>180838.4</v>
          </cell>
          <cell r="BK215">
            <v>174614.2</v>
          </cell>
          <cell r="BL215">
            <v>128035.7</v>
          </cell>
        </row>
        <row r="216">
          <cell r="A216" t="str">
            <v>Sierra Leone</v>
          </cell>
          <cell r="B216" t="str">
            <v>SLE</v>
          </cell>
          <cell r="C216" t="str">
            <v>Container port traffic (TEU: 20 foot equivalent units)</v>
          </cell>
          <cell r="D216" t="str">
            <v>IS.SHP.GOOD.TU</v>
          </cell>
        </row>
        <row r="216">
          <cell r="BC216">
            <v>50000</v>
          </cell>
          <cell r="BD216">
            <v>75000</v>
          </cell>
          <cell r="BE216">
            <v>62500</v>
          </cell>
          <cell r="BF216">
            <v>68750</v>
          </cell>
          <cell r="BG216">
            <v>65625</v>
          </cell>
          <cell r="BH216">
            <v>67187.5</v>
          </cell>
          <cell r="BI216">
            <v>78143.75</v>
          </cell>
          <cell r="BJ216">
            <v>89100</v>
          </cell>
          <cell r="BK216">
            <v>83621.88</v>
          </cell>
          <cell r="BL216">
            <v>78413.18</v>
          </cell>
        </row>
        <row r="217">
          <cell r="A217" t="str">
            <v>El Salvador</v>
          </cell>
          <cell r="B217" t="str">
            <v>SLV</v>
          </cell>
          <cell r="C217" t="str">
            <v>Container port traffic (TEU: 20 foot equivalent units)</v>
          </cell>
          <cell r="D217" t="str">
            <v>IS.SHP.GOOD.TU</v>
          </cell>
        </row>
        <row r="217">
          <cell r="AZ217">
            <v>144458</v>
          </cell>
          <cell r="BA217">
            <v>156323</v>
          </cell>
          <cell r="BB217">
            <v>126369</v>
          </cell>
          <cell r="BC217">
            <v>146817</v>
          </cell>
          <cell r="BD217">
            <v>165220</v>
          </cell>
          <cell r="BE217">
            <v>179380</v>
          </cell>
          <cell r="BF217">
            <v>180634</v>
          </cell>
          <cell r="BG217">
            <v>179256</v>
          </cell>
          <cell r="BH217">
            <v>190708</v>
          </cell>
          <cell r="BI217">
            <v>202165</v>
          </cell>
          <cell r="BJ217">
            <v>209903</v>
          </cell>
          <cell r="BK217">
            <v>230989</v>
          </cell>
          <cell r="BL217">
            <v>249472</v>
          </cell>
          <cell r="BM217">
            <v>228300</v>
          </cell>
        </row>
        <row r="218">
          <cell r="A218" t="str">
            <v>San Marino</v>
          </cell>
          <cell r="B218" t="str">
            <v>SMR</v>
          </cell>
          <cell r="C218" t="str">
            <v>Container port traffic (TEU: 20 foot equivalent units)</v>
          </cell>
          <cell r="D218" t="str">
            <v>IS.SHP.GOOD.TU</v>
          </cell>
        </row>
        <row r="219">
          <cell r="A219" t="str">
            <v>Somalia</v>
          </cell>
          <cell r="B219" t="str">
            <v>SOM</v>
          </cell>
          <cell r="C219" t="str">
            <v>Container port traffic (TEU: 20 foot equivalent units)</v>
          </cell>
          <cell r="D219" t="str">
            <v>IS.SHP.GOOD.TU</v>
          </cell>
        </row>
        <row r="219">
          <cell r="BC219">
            <v>39414.98</v>
          </cell>
          <cell r="BD219">
            <v>42186.98</v>
          </cell>
          <cell r="BE219">
            <v>39933.45</v>
          </cell>
          <cell r="BF219">
            <v>37679.92</v>
          </cell>
          <cell r="BG219">
            <v>65622.57</v>
          </cell>
          <cell r="BH219">
            <v>77094.9</v>
          </cell>
          <cell r="BI219">
            <v>104800.4</v>
          </cell>
          <cell r="BJ219">
            <v>126312.9</v>
          </cell>
          <cell r="BK219">
            <v>115339.8</v>
          </cell>
          <cell r="BL219">
            <v>92238</v>
          </cell>
        </row>
        <row r="220">
          <cell r="A220" t="str">
            <v>Serbia</v>
          </cell>
          <cell r="B220" t="str">
            <v>SRB</v>
          </cell>
          <cell r="C220" t="str">
            <v>Container port traffic (TEU: 20 foot equivalent units)</v>
          </cell>
          <cell r="D220" t="str">
            <v>IS.SHP.GOOD.TU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Container port traffic (TEU: 20 foot equivalent units)</v>
          </cell>
          <cell r="D221" t="str">
            <v>IS.SHP.GOOD.TU</v>
          </cell>
        </row>
        <row r="221">
          <cell r="BC221">
            <v>11878265.97</v>
          </cell>
          <cell r="BD221">
            <v>13441642.53</v>
          </cell>
          <cell r="BE221">
            <v>14326560.76</v>
          </cell>
          <cell r="BF221">
            <v>14637754.5</v>
          </cell>
          <cell r="BG221">
            <v>15065897.57</v>
          </cell>
          <cell r="BH221">
            <v>15224324.31</v>
          </cell>
          <cell r="BI221">
            <v>15198890.41</v>
          </cell>
          <cell r="BJ221">
            <v>16039406.48</v>
          </cell>
          <cell r="BK221">
            <v>17179053.3</v>
          </cell>
          <cell r="BL221">
            <v>16951594.4906118</v>
          </cell>
        </row>
        <row r="222">
          <cell r="A222" t="str">
            <v>South Sudan</v>
          </cell>
          <cell r="B222" t="str">
            <v>SSD</v>
          </cell>
          <cell r="C222" t="str">
            <v>Container port traffic (TEU: 20 foot equivalent units)</v>
          </cell>
          <cell r="D222" t="str">
            <v>IS.SHP.GOOD.TU</v>
          </cell>
        </row>
        <row r="222">
          <cell r="BC222">
            <v>430000</v>
          </cell>
          <cell r="BD222">
            <v>430000</v>
          </cell>
        </row>
        <row r="223">
          <cell r="A223" t="str">
            <v>Sub-Saharan Africa</v>
          </cell>
          <cell r="B223" t="str">
            <v>SSF</v>
          </cell>
          <cell r="C223" t="str">
            <v>Container port traffic (TEU: 20 foot equivalent units)</v>
          </cell>
          <cell r="D223" t="str">
            <v>IS.SHP.GOOD.TU</v>
          </cell>
        </row>
        <row r="223">
          <cell r="BC223">
            <v>11941090.52</v>
          </cell>
          <cell r="BD223">
            <v>13504210.4</v>
          </cell>
          <cell r="BE223">
            <v>14459947.06</v>
          </cell>
          <cell r="BF223">
            <v>14773092.6</v>
          </cell>
          <cell r="BG223">
            <v>15216594.37</v>
          </cell>
          <cell r="BH223">
            <v>15352127.41</v>
          </cell>
          <cell r="BI223">
            <v>15331105.01</v>
          </cell>
          <cell r="BJ223">
            <v>16143979.18</v>
          </cell>
          <cell r="BK223">
            <v>17285091.5</v>
          </cell>
          <cell r="BL223">
            <v>17106017.8906118</v>
          </cell>
        </row>
        <row r="224">
          <cell r="A224" t="str">
            <v>Small states</v>
          </cell>
          <cell r="B224" t="str">
            <v>SST</v>
          </cell>
          <cell r="C224" t="str">
            <v>Container port traffic (TEU: 20 foot equivalent units)</v>
          </cell>
          <cell r="D224" t="str">
            <v>IS.SHP.GOOD.TU</v>
          </cell>
        </row>
        <row r="224">
          <cell r="BC224">
            <v>10085833.685</v>
          </cell>
          <cell r="BD224">
            <v>10508203.029</v>
          </cell>
          <cell r="BE224">
            <v>11362084.431</v>
          </cell>
          <cell r="BF224">
            <v>11593185.123</v>
          </cell>
          <cell r="BG224">
            <v>11923020.201</v>
          </cell>
          <cell r="BH224">
            <v>12080863.523</v>
          </cell>
          <cell r="BI224">
            <v>11995992.589</v>
          </cell>
          <cell r="BJ224">
            <v>11910607.652</v>
          </cell>
          <cell r="BK224">
            <v>13456622.194</v>
          </cell>
          <cell r="BL224">
            <v>12777435.21</v>
          </cell>
        </row>
        <row r="225">
          <cell r="A225" t="str">
            <v>Sao Tome and Principe</v>
          </cell>
          <cell r="B225" t="str">
            <v>STP</v>
          </cell>
          <cell r="C225" t="str">
            <v>Container port traffic (TEU: 20 foot equivalent units)</v>
          </cell>
          <cell r="D225" t="str">
            <v>IS.SHP.GOOD.TU</v>
          </cell>
        </row>
        <row r="225">
          <cell r="BC225">
            <v>27477.34</v>
          </cell>
          <cell r="BD225">
            <v>86790.39</v>
          </cell>
          <cell r="BE225">
            <v>78493.1</v>
          </cell>
          <cell r="BF225">
            <v>83154.38</v>
          </cell>
          <cell r="BG225">
            <v>75921.74</v>
          </cell>
          <cell r="BH225">
            <v>84392.68</v>
          </cell>
          <cell r="BI225">
            <v>67523.29</v>
          </cell>
          <cell r="BJ225">
            <v>62980.9</v>
          </cell>
          <cell r="BK225">
            <v>47989.86</v>
          </cell>
          <cell r="BL225">
            <v>49552.86</v>
          </cell>
        </row>
        <row r="226">
          <cell r="A226" t="str">
            <v>Suriname</v>
          </cell>
          <cell r="B226" t="str">
            <v>SUR</v>
          </cell>
          <cell r="C226" t="str">
            <v>Container port traffic (TEU: 20 foot equivalent units)</v>
          </cell>
          <cell r="D226" t="str">
            <v>IS.SHP.GOOD.TU</v>
          </cell>
        </row>
        <row r="226">
          <cell r="BC226">
            <v>59583</v>
          </cell>
          <cell r="BD226">
            <v>97335</v>
          </cell>
          <cell r="BE226">
            <v>103961</v>
          </cell>
          <cell r="BF226">
            <v>108020</v>
          </cell>
          <cell r="BG226">
            <v>108703</v>
          </cell>
          <cell r="BH226">
            <v>106014</v>
          </cell>
          <cell r="BI226">
            <v>107359</v>
          </cell>
          <cell r="BJ226">
            <v>112318</v>
          </cell>
          <cell r="BK226">
            <v>114564</v>
          </cell>
          <cell r="BL226">
            <v>110659.3</v>
          </cell>
        </row>
        <row r="227">
          <cell r="A227" t="str">
            <v>Slovak Republic</v>
          </cell>
          <cell r="B227" t="str">
            <v>SVK</v>
          </cell>
          <cell r="C227" t="str">
            <v>Container port traffic (TEU: 20 foot equivalent units)</v>
          </cell>
          <cell r="D227" t="str">
            <v>IS.SHP.GOOD.TU</v>
          </cell>
        </row>
        <row r="228">
          <cell r="A228" t="str">
            <v>Slovenia</v>
          </cell>
          <cell r="B228" t="str">
            <v>SVN</v>
          </cell>
          <cell r="C228" t="str">
            <v>Container port traffic (TEU: 20 foot equivalent units)</v>
          </cell>
          <cell r="D228" t="str">
            <v>IS.SHP.GOOD.TU</v>
          </cell>
        </row>
        <row r="228">
          <cell r="AZ228">
            <v>305648</v>
          </cell>
          <cell r="BA228">
            <v>353880</v>
          </cell>
          <cell r="BB228">
            <v>343165</v>
          </cell>
          <cell r="BC228">
            <v>481500</v>
          </cell>
          <cell r="BD228">
            <v>586813</v>
          </cell>
          <cell r="BE228">
            <v>585392</v>
          </cell>
          <cell r="BF228">
            <v>596430</v>
          </cell>
          <cell r="BG228">
            <v>676381</v>
          </cell>
          <cell r="BH228">
            <v>792700</v>
          </cell>
          <cell r="BI228">
            <v>835700</v>
          </cell>
          <cell r="BJ228">
            <v>919700</v>
          </cell>
          <cell r="BK228">
            <v>980200</v>
          </cell>
          <cell r="BL228">
            <v>959000</v>
          </cell>
          <cell r="BM228">
            <v>945000</v>
          </cell>
        </row>
        <row r="229">
          <cell r="A229" t="str">
            <v>Sweden</v>
          </cell>
          <cell r="B229" t="str">
            <v>SWE</v>
          </cell>
          <cell r="C229" t="str">
            <v>Container port traffic (TEU: 20 foot equivalent units)</v>
          </cell>
          <cell r="D229" t="str">
            <v>IS.SHP.GOOD.TU</v>
          </cell>
        </row>
        <row r="229">
          <cell r="AS229">
            <v>884136</v>
          </cell>
          <cell r="AT229">
            <v>851219</v>
          </cell>
          <cell r="AU229">
            <v>805610</v>
          </cell>
          <cell r="AV229">
            <v>858320</v>
          </cell>
          <cell r="AW229">
            <v>1098871</v>
          </cell>
          <cell r="AX229">
            <v>1253195</v>
          </cell>
          <cell r="AY229">
            <v>1272513</v>
          </cell>
          <cell r="AZ229">
            <v>1288280</v>
          </cell>
          <cell r="BA229">
            <v>1298778</v>
          </cell>
          <cell r="BB229">
            <v>1251424</v>
          </cell>
          <cell r="BC229">
            <v>1405330</v>
          </cell>
          <cell r="BD229">
            <v>1512105</v>
          </cell>
          <cell r="BE229">
            <v>1500200</v>
          </cell>
          <cell r="BF229">
            <v>1443065</v>
          </cell>
          <cell r="BG229">
            <v>1464200</v>
          </cell>
          <cell r="BH229">
            <v>1457000</v>
          </cell>
          <cell r="BI229">
            <v>1522400</v>
          </cell>
          <cell r="BJ229">
            <v>1554000</v>
          </cell>
          <cell r="BK229">
            <v>1595500</v>
          </cell>
          <cell r="BL229">
            <v>1630900</v>
          </cell>
          <cell r="BM229">
            <v>1598282</v>
          </cell>
        </row>
        <row r="230">
          <cell r="A230" t="str">
            <v>Eswatini</v>
          </cell>
          <cell r="B230" t="str">
            <v>SWZ</v>
          </cell>
          <cell r="C230" t="str">
            <v>Container port traffic (TEU: 20 foot equivalent units)</v>
          </cell>
          <cell r="D230" t="str">
            <v>IS.SHP.GOOD.TU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Container port traffic (TEU: 20 foot equivalent units)</v>
          </cell>
          <cell r="D231" t="str">
            <v>IS.SHP.GOOD.TU</v>
          </cell>
        </row>
        <row r="231">
          <cell r="BD231">
            <v>76998</v>
          </cell>
          <cell r="BE231">
            <v>80458</v>
          </cell>
          <cell r="BF231">
            <v>80655</v>
          </cell>
          <cell r="BG231">
            <v>82643</v>
          </cell>
          <cell r="BH231">
            <v>95190</v>
          </cell>
          <cell r="BI231">
            <v>97991</v>
          </cell>
          <cell r="BJ231">
            <v>98101</v>
          </cell>
          <cell r="BK231">
            <v>101100</v>
          </cell>
          <cell r="BL231">
            <v>105200</v>
          </cell>
          <cell r="BM231">
            <v>105200</v>
          </cell>
        </row>
        <row r="232">
          <cell r="A232" t="str">
            <v>Seychelles</v>
          </cell>
          <cell r="B232" t="str">
            <v>SYC</v>
          </cell>
          <cell r="C232" t="str">
            <v>Container port traffic (TEU: 20 foot equivalent units)</v>
          </cell>
          <cell r="D232" t="str">
            <v>IS.SHP.GOOD.TU</v>
          </cell>
        </row>
        <row r="232">
          <cell r="BC232">
            <v>62824.55</v>
          </cell>
          <cell r="BD232">
            <v>62567.87</v>
          </cell>
          <cell r="BE232">
            <v>133386.3</v>
          </cell>
          <cell r="BF232">
            <v>135338.1</v>
          </cell>
          <cell r="BG232">
            <v>150696.8</v>
          </cell>
          <cell r="BH232">
            <v>127803.1</v>
          </cell>
          <cell r="BI232">
            <v>132214.6</v>
          </cell>
          <cell r="BJ232">
            <v>104572.7</v>
          </cell>
          <cell r="BK232">
            <v>106038.2</v>
          </cell>
          <cell r="BL232">
            <v>154423.4</v>
          </cell>
        </row>
        <row r="233">
          <cell r="A233" t="str">
            <v>Syrian Arab Republic</v>
          </cell>
          <cell r="B233" t="str">
            <v>SYR</v>
          </cell>
          <cell r="C233" t="str">
            <v>Container port traffic (TEU: 20 foot equivalent units)</v>
          </cell>
          <cell r="D233" t="str">
            <v>IS.SHP.GOOD.TU</v>
          </cell>
        </row>
        <row r="233">
          <cell r="AZ233">
            <v>538525</v>
          </cell>
          <cell r="BA233">
            <v>610607</v>
          </cell>
          <cell r="BB233">
            <v>685299</v>
          </cell>
          <cell r="BC233">
            <v>630427</v>
          </cell>
          <cell r="BD233">
            <v>544000</v>
          </cell>
          <cell r="BE233">
            <v>320000</v>
          </cell>
          <cell r="BF233">
            <v>210000</v>
          </cell>
          <cell r="BG233">
            <v>110000</v>
          </cell>
          <cell r="BH233">
            <v>105000</v>
          </cell>
          <cell r="BI233">
            <v>107500</v>
          </cell>
          <cell r="BJ233">
            <v>106250</v>
          </cell>
          <cell r="BK233">
            <v>106875</v>
          </cell>
          <cell r="BL233">
            <v>122059.8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Container port traffic (TEU: 20 foot equivalent units)</v>
          </cell>
          <cell r="D234" t="str">
            <v>IS.SHP.GOOD.TU</v>
          </cell>
        </row>
        <row r="235">
          <cell r="A235" t="str">
            <v>Chad</v>
          </cell>
          <cell r="B235" t="str">
            <v>TCD</v>
          </cell>
          <cell r="C235" t="str">
            <v>Container port traffic (TEU: 20 foot equivalent units)</v>
          </cell>
          <cell r="D235" t="str">
            <v>IS.SHP.GOOD.TU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Container port traffic (TEU: 20 foot equivalent units)</v>
          </cell>
          <cell r="D236" t="str">
            <v>IS.SHP.GOOD.TU</v>
          </cell>
        </row>
        <row r="236">
          <cell r="AS236">
            <v>56840499</v>
          </cell>
          <cell r="AT236">
            <v>62621336</v>
          </cell>
          <cell r="AU236">
            <v>77904818</v>
          </cell>
          <cell r="AV236">
            <v>86891558</v>
          </cell>
          <cell r="AW236">
            <v>102402184</v>
          </cell>
          <cell r="AX236">
            <v>96232448</v>
          </cell>
          <cell r="AY236">
            <v>114796121</v>
          </cell>
          <cell r="AZ236">
            <v>140639995</v>
          </cell>
          <cell r="BA236">
            <v>155725485.3104</v>
          </cell>
          <cell r="BB236">
            <v>147752713.767078</v>
          </cell>
          <cell r="BC236">
            <v>178112620.155</v>
          </cell>
          <cell r="BD236">
            <v>196080179.219</v>
          </cell>
          <cell r="BE236">
            <v>213569720.391</v>
          </cell>
          <cell r="BF236">
            <v>231940356.873</v>
          </cell>
          <cell r="BG236">
            <v>246873328.811</v>
          </cell>
          <cell r="BH236">
            <v>259951436.723</v>
          </cell>
          <cell r="BI236">
            <v>265984722.249</v>
          </cell>
          <cell r="BJ236">
            <v>291885800.122</v>
          </cell>
          <cell r="BK236">
            <v>307180731.444</v>
          </cell>
          <cell r="BL236">
            <v>319768256.14</v>
          </cell>
          <cell r="BM236">
            <v>305296568.31523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Container port traffic (TEU: 20 foot equivalent units)</v>
          </cell>
          <cell r="D237" t="str">
            <v>IS.SHP.GOOD.TU</v>
          </cell>
        </row>
        <row r="237">
          <cell r="AW237">
            <v>5606052</v>
          </cell>
        </row>
        <row r="237">
          <cell r="AZ237">
            <v>11304092</v>
          </cell>
          <cell r="BA237">
            <v>12626587.7952</v>
          </cell>
          <cell r="BB237">
            <v>9249582.69515488</v>
          </cell>
          <cell r="BC237">
            <v>11707699.33</v>
          </cell>
          <cell r="BD237">
            <v>13571370.11</v>
          </cell>
          <cell r="BE237">
            <v>15126335.527</v>
          </cell>
          <cell r="BF237">
            <v>17555211.944</v>
          </cell>
          <cell r="BG237">
            <v>17915382.764</v>
          </cell>
          <cell r="BH237">
            <v>15916481.8042</v>
          </cell>
          <cell r="BI237">
            <v>16810591.0442</v>
          </cell>
          <cell r="BJ237">
            <v>19241410.5742</v>
          </cell>
          <cell r="BK237">
            <v>21433721.0342</v>
          </cell>
          <cell r="BL237">
            <v>22234618.76</v>
          </cell>
        </row>
        <row r="238">
          <cell r="A238" t="str">
            <v>Togo</v>
          </cell>
          <cell r="B238" t="str">
            <v>TGO</v>
          </cell>
          <cell r="C238" t="str">
            <v>Container port traffic (TEU: 20 foot equivalent units)</v>
          </cell>
          <cell r="D238" t="str">
            <v>IS.SHP.GOOD.TU</v>
          </cell>
        </row>
        <row r="238">
          <cell r="BC238">
            <v>339900</v>
          </cell>
          <cell r="BD238">
            <v>352700</v>
          </cell>
          <cell r="BE238">
            <v>288500</v>
          </cell>
          <cell r="BF238">
            <v>311500</v>
          </cell>
          <cell r="BG238">
            <v>380800</v>
          </cell>
          <cell r="BH238">
            <v>380800</v>
          </cell>
          <cell r="BI238">
            <v>380800</v>
          </cell>
          <cell r="BJ238">
            <v>1193800</v>
          </cell>
          <cell r="BK238">
            <v>1395700</v>
          </cell>
          <cell r="BL238">
            <v>1500611</v>
          </cell>
          <cell r="BM238">
            <v>1725270</v>
          </cell>
        </row>
        <row r="239">
          <cell r="A239" t="str">
            <v>Thailand</v>
          </cell>
          <cell r="B239" t="str">
            <v>THA</v>
          </cell>
          <cell r="C239" t="str">
            <v>Container port traffic (TEU: 20 foot equivalent units)</v>
          </cell>
          <cell r="D239" t="str">
            <v>IS.SHP.GOOD.TU</v>
          </cell>
        </row>
        <row r="239">
          <cell r="AS239">
            <v>3178779</v>
          </cell>
          <cell r="AT239">
            <v>3387071</v>
          </cell>
          <cell r="AU239">
            <v>3799090</v>
          </cell>
          <cell r="AV239">
            <v>4232685</v>
          </cell>
          <cell r="AW239">
            <v>4847000</v>
          </cell>
          <cell r="AX239">
            <v>5115213</v>
          </cell>
          <cell r="AY239">
            <v>5574490</v>
          </cell>
          <cell r="AZ239">
            <v>6339261</v>
          </cell>
          <cell r="BA239">
            <v>6726237</v>
          </cell>
          <cell r="BB239">
            <v>5897935</v>
          </cell>
          <cell r="BC239">
            <v>6818527</v>
          </cell>
          <cell r="BD239">
            <v>7313063</v>
          </cell>
          <cell r="BE239">
            <v>7760800</v>
          </cell>
          <cell r="BF239">
            <v>8362500</v>
          </cell>
          <cell r="BG239">
            <v>9202200</v>
          </cell>
          <cell r="BH239">
            <v>9463000</v>
          </cell>
          <cell r="BI239">
            <v>9983000</v>
          </cell>
          <cell r="BJ239">
            <v>9938000</v>
          </cell>
          <cell r="BK239">
            <v>10243600</v>
          </cell>
          <cell r="BL239">
            <v>10755780</v>
          </cell>
          <cell r="BM239">
            <v>10213904.8152301</v>
          </cell>
        </row>
        <row r="240">
          <cell r="A240" t="str">
            <v>Tajikistan</v>
          </cell>
          <cell r="B240" t="str">
            <v>TJK</v>
          </cell>
          <cell r="C240" t="str">
            <v>Container port traffic (TEU: 20 foot equivalent units)</v>
          </cell>
          <cell r="D240" t="str">
            <v>IS.SHP.GOOD.TU</v>
          </cell>
        </row>
        <row r="241">
          <cell r="A241" t="str">
            <v>Turkmenistan</v>
          </cell>
          <cell r="B241" t="str">
            <v>TKM</v>
          </cell>
          <cell r="C241" t="str">
            <v>Container port traffic (TEU: 20 foot equivalent units)</v>
          </cell>
          <cell r="D241" t="str">
            <v>IS.SHP.GOOD.TU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Container port traffic (TEU: 20 foot equivalent units)</v>
          </cell>
          <cell r="D242" t="str">
            <v>IS.SHP.GOOD.TU</v>
          </cell>
        </row>
        <row r="242">
          <cell r="AS242">
            <v>13914417</v>
          </cell>
          <cell r="AT242">
            <v>13673353</v>
          </cell>
          <cell r="AU242">
            <v>13663950</v>
          </cell>
          <cell r="AV242">
            <v>16829463</v>
          </cell>
          <cell r="AW242">
            <v>19441995</v>
          </cell>
          <cell r="AX242">
            <v>21877598</v>
          </cell>
          <cell r="AY242">
            <v>24805717</v>
          </cell>
          <cell r="AZ242">
            <v>28838519</v>
          </cell>
          <cell r="BA242">
            <v>33342867.8832</v>
          </cell>
          <cell r="BB242">
            <v>30799421.3822672</v>
          </cell>
          <cell r="BC242">
            <v>37785551.5</v>
          </cell>
          <cell r="BD242">
            <v>41355928</v>
          </cell>
          <cell r="BE242">
            <v>43745051</v>
          </cell>
          <cell r="BF242">
            <v>44590997</v>
          </cell>
          <cell r="BG242">
            <v>45234159</v>
          </cell>
          <cell r="BH242">
            <v>47082415</v>
          </cell>
          <cell r="BI242">
            <v>45391254</v>
          </cell>
          <cell r="BJ242">
            <v>48630935.5</v>
          </cell>
          <cell r="BK242">
            <v>51035093.59</v>
          </cell>
          <cell r="BL242">
            <v>50327627.18</v>
          </cell>
          <cell r="BM242">
            <v>40891523.375</v>
          </cell>
        </row>
        <row r="243">
          <cell r="A243" t="str">
            <v>Timor-Leste</v>
          </cell>
          <cell r="B243" t="str">
            <v>TLS</v>
          </cell>
          <cell r="C243" t="str">
            <v>Container port traffic (TEU: 20 foot equivalent units)</v>
          </cell>
          <cell r="D243" t="str">
            <v>IS.SHP.GOOD.TU</v>
          </cell>
        </row>
        <row r="243">
          <cell r="BC243">
            <v>36816</v>
          </cell>
          <cell r="BD243">
            <v>41384</v>
          </cell>
          <cell r="BE243">
            <v>45608</v>
          </cell>
          <cell r="BF243">
            <v>41845</v>
          </cell>
          <cell r="BG243">
            <v>51822</v>
          </cell>
          <cell r="BH243">
            <v>49427</v>
          </cell>
          <cell r="BI243">
            <v>49177</v>
          </cell>
          <cell r="BJ243">
            <v>59004</v>
          </cell>
          <cell r="BK243">
            <v>47574</v>
          </cell>
          <cell r="BL243">
            <v>53289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Container port traffic (TEU: 20 foot equivalent units)</v>
          </cell>
          <cell r="D244" t="str">
            <v>IS.SHP.GOOD.TU</v>
          </cell>
        </row>
        <row r="244">
          <cell r="AZ244">
            <v>10614835</v>
          </cell>
          <cell r="BA244">
            <v>13030234.9208</v>
          </cell>
          <cell r="BB244">
            <v>14020481.3235755</v>
          </cell>
          <cell r="BC244">
            <v>17483955.86</v>
          </cell>
          <cell r="BD244">
            <v>17641690.31</v>
          </cell>
          <cell r="BE244">
            <v>17967005.04</v>
          </cell>
          <cell r="BF244">
            <v>18741419.54</v>
          </cell>
          <cell r="BG244">
            <v>19827919.4</v>
          </cell>
          <cell r="BH244">
            <v>19362887.6</v>
          </cell>
          <cell r="BI244">
            <v>19296079.95</v>
          </cell>
          <cell r="BJ244">
            <v>19868484.2</v>
          </cell>
          <cell r="BK244">
            <v>19741026.9</v>
          </cell>
          <cell r="BL244">
            <v>20250525.6378797</v>
          </cell>
          <cell r="BM244">
            <v>18773617</v>
          </cell>
        </row>
        <row r="245">
          <cell r="A245" t="str">
            <v>Tonga</v>
          </cell>
          <cell r="B245" t="str">
            <v>TON</v>
          </cell>
          <cell r="C245" t="str">
            <v>Container port traffic (TEU: 20 foot equivalent units)</v>
          </cell>
          <cell r="D245" t="str">
            <v>IS.SHP.GOOD.TU</v>
          </cell>
        </row>
        <row r="245">
          <cell r="BC245">
            <v>48430.9</v>
          </cell>
          <cell r="BD245">
            <v>57059</v>
          </cell>
          <cell r="BE245">
            <v>67349.47</v>
          </cell>
          <cell r="BF245">
            <v>74744.59</v>
          </cell>
          <cell r="BG245">
            <v>69196.45</v>
          </cell>
          <cell r="BH245">
            <v>50407.52</v>
          </cell>
          <cell r="BI245">
            <v>84702.43</v>
          </cell>
          <cell r="BJ245">
            <v>107381.3</v>
          </cell>
          <cell r="BK245">
            <v>105190.3</v>
          </cell>
          <cell r="BL245">
            <v>76853.95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Container port traffic (TEU: 20 foot equivalent units)</v>
          </cell>
          <cell r="D246" t="str">
            <v>IS.SHP.GOOD.TU</v>
          </cell>
        </row>
        <row r="246">
          <cell r="AS246">
            <v>4639518</v>
          </cell>
          <cell r="AT246">
            <v>5856543</v>
          </cell>
          <cell r="AU246">
            <v>5557320</v>
          </cell>
          <cell r="AV246">
            <v>7288887</v>
          </cell>
          <cell r="AW246">
            <v>8537181</v>
          </cell>
          <cell r="AX246">
            <v>9932668</v>
          </cell>
          <cell r="AY246">
            <v>11898747</v>
          </cell>
          <cell r="AZ246">
            <v>14047141</v>
          </cell>
          <cell r="BA246">
            <v>14442773</v>
          </cell>
          <cell r="BB246">
            <v>14774961.2</v>
          </cell>
          <cell r="BC246">
            <v>16537830</v>
          </cell>
          <cell r="BD246">
            <v>17902099</v>
          </cell>
          <cell r="BE246">
            <v>18065471</v>
          </cell>
          <cell r="BF246">
            <v>18773063</v>
          </cell>
          <cell r="BG246">
            <v>20488328</v>
          </cell>
          <cell r="BH246">
            <v>21952032</v>
          </cell>
          <cell r="BI246">
            <v>22837005</v>
          </cell>
          <cell r="BJ246">
            <v>27573761</v>
          </cell>
          <cell r="BK246">
            <v>30222052.5</v>
          </cell>
          <cell r="BL246">
            <v>30649185.2</v>
          </cell>
          <cell r="BM246">
            <v>29062243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Container port traffic (TEU: 20 foot equivalent units)</v>
          </cell>
          <cell r="D247" t="str">
            <v>IS.SHP.GOOD.TU</v>
          </cell>
        </row>
        <row r="247">
          <cell r="BC247">
            <v>11941090.52</v>
          </cell>
          <cell r="BD247">
            <v>13504210.4</v>
          </cell>
          <cell r="BE247">
            <v>14459947.06</v>
          </cell>
          <cell r="BF247">
            <v>14773092.6</v>
          </cell>
          <cell r="BG247">
            <v>15216594.37</v>
          </cell>
          <cell r="BH247">
            <v>15352127.41</v>
          </cell>
          <cell r="BI247">
            <v>15331105.01</v>
          </cell>
          <cell r="BJ247">
            <v>16143979.18</v>
          </cell>
          <cell r="BK247">
            <v>17285091.5</v>
          </cell>
          <cell r="BL247">
            <v>17106017.8906118</v>
          </cell>
        </row>
        <row r="248">
          <cell r="A248" t="str">
            <v>Trinidad and Tobago</v>
          </cell>
          <cell r="B248" t="str">
            <v>TTO</v>
          </cell>
          <cell r="C248" t="str">
            <v>Container port traffic (TEU: 20 foot equivalent units)</v>
          </cell>
          <cell r="D248" t="str">
            <v>IS.SHP.GOOD.TU</v>
          </cell>
        </row>
        <row r="248">
          <cell r="AS248">
            <v>282487</v>
          </cell>
          <cell r="AT248">
            <v>352758</v>
          </cell>
          <cell r="AU248">
            <v>385230</v>
          </cell>
          <cell r="AV248">
            <v>440370</v>
          </cell>
        </row>
        <row r="248">
          <cell r="AZ248">
            <v>514557</v>
          </cell>
          <cell r="BA248">
            <v>554093</v>
          </cell>
          <cell r="BB248">
            <v>567183</v>
          </cell>
          <cell r="BC248">
            <v>577883</v>
          </cell>
          <cell r="BD248">
            <v>552093</v>
          </cell>
          <cell r="BE248">
            <v>542346</v>
          </cell>
          <cell r="BF248">
            <v>571119</v>
          </cell>
          <cell r="BG248">
            <v>594363</v>
          </cell>
          <cell r="BH248">
            <v>520825</v>
          </cell>
          <cell r="BI248">
            <v>427427</v>
          </cell>
          <cell r="BJ248">
            <v>414657</v>
          </cell>
          <cell r="BK248">
            <v>358475</v>
          </cell>
          <cell r="BL248">
            <v>446232</v>
          </cell>
          <cell r="BM248">
            <v>441264</v>
          </cell>
        </row>
        <row r="249">
          <cell r="A249" t="str">
            <v>Tunisia</v>
          </cell>
          <cell r="B249" t="str">
            <v>TUN</v>
          </cell>
          <cell r="C249" t="str">
            <v>Container port traffic (TEU: 20 foot equivalent units)</v>
          </cell>
          <cell r="D249" t="str">
            <v>IS.SHP.GOOD.TU</v>
          </cell>
        </row>
        <row r="249">
          <cell r="AZ249">
            <v>420501</v>
          </cell>
          <cell r="BA249">
            <v>424780</v>
          </cell>
          <cell r="BB249">
            <v>418883.8732</v>
          </cell>
          <cell r="BC249">
            <v>384646</v>
          </cell>
          <cell r="BD249">
            <v>410000</v>
          </cell>
          <cell r="BE249">
            <v>375000</v>
          </cell>
          <cell r="BF249">
            <v>375000</v>
          </cell>
          <cell r="BG249">
            <v>397323</v>
          </cell>
          <cell r="BH249">
            <v>445311.5</v>
          </cell>
          <cell r="BI249">
            <v>421317.25</v>
          </cell>
          <cell r="BJ249">
            <v>480500</v>
          </cell>
          <cell r="BK249">
            <v>493300</v>
          </cell>
          <cell r="BL249">
            <v>424115</v>
          </cell>
          <cell r="BM249">
            <v>420098</v>
          </cell>
        </row>
        <row r="250">
          <cell r="A250" t="str">
            <v>Turkiye</v>
          </cell>
          <cell r="B250" t="str">
            <v>TUR</v>
          </cell>
          <cell r="C250" t="str">
            <v>Container port traffic (TEU: 20 foot equivalent units)</v>
          </cell>
          <cell r="D250" t="str">
            <v>IS.SHP.GOOD.TU</v>
          </cell>
        </row>
        <row r="250">
          <cell r="AS250">
            <v>1591739</v>
          </cell>
          <cell r="AT250">
            <v>1526576</v>
          </cell>
          <cell r="AU250">
            <v>2297380</v>
          </cell>
          <cell r="AV250">
            <v>2377295</v>
          </cell>
          <cell r="AW250">
            <v>2960746</v>
          </cell>
          <cell r="AX250">
            <v>3174077</v>
          </cell>
          <cell r="AY250">
            <v>3683497</v>
          </cell>
          <cell r="AZ250">
            <v>4678872</v>
          </cell>
          <cell r="BA250">
            <v>5218316</v>
          </cell>
          <cell r="BB250">
            <v>4521713</v>
          </cell>
          <cell r="BC250">
            <v>5657915</v>
          </cell>
          <cell r="BD250">
            <v>6482541</v>
          </cell>
          <cell r="BE250">
            <v>7442731</v>
          </cell>
          <cell r="BF250">
            <v>8326278</v>
          </cell>
          <cell r="BG250">
            <v>8467512</v>
          </cell>
          <cell r="BH250">
            <v>8297985</v>
          </cell>
          <cell r="BI250">
            <v>8851485</v>
          </cell>
          <cell r="BJ250">
            <v>10094700</v>
          </cell>
          <cell r="BK250">
            <v>10887700</v>
          </cell>
          <cell r="BL250">
            <v>11679100</v>
          </cell>
        </row>
        <row r="251">
          <cell r="A251" t="str">
            <v>Tuvalu</v>
          </cell>
          <cell r="B251" t="str">
            <v>TUV</v>
          </cell>
          <cell r="C251" t="str">
            <v>Container port traffic (TEU: 20 foot equivalent units)</v>
          </cell>
          <cell r="D251" t="str">
            <v>IS.SHP.GOOD.TU</v>
          </cell>
        </row>
        <row r="251">
          <cell r="BC251">
            <v>1718.749</v>
          </cell>
          <cell r="BD251">
            <v>9975.64</v>
          </cell>
          <cell r="BE251">
            <v>5847.194</v>
          </cell>
          <cell r="BF251">
            <v>24770.21</v>
          </cell>
          <cell r="BG251">
            <v>13766.17</v>
          </cell>
          <cell r="BH251">
            <v>13766.17</v>
          </cell>
          <cell r="BI251">
            <v>15844.34</v>
          </cell>
          <cell r="BJ251">
            <v>6499.85</v>
          </cell>
          <cell r="BK251">
            <v>6188.291</v>
          </cell>
          <cell r="BL251">
            <v>5150</v>
          </cell>
        </row>
        <row r="252">
          <cell r="A252" t="str">
            <v>Tanzania</v>
          </cell>
          <cell r="B252" t="str">
            <v>TZA</v>
          </cell>
          <cell r="C252" t="str">
            <v>Container port traffic (TEU: 20 foot equivalent units)</v>
          </cell>
          <cell r="D252" t="str">
            <v>IS.SHP.GOOD.TU</v>
          </cell>
        </row>
        <row r="252">
          <cell r="AZ252">
            <v>350991</v>
          </cell>
          <cell r="BA252">
            <v>363310</v>
          </cell>
          <cell r="BB252">
            <v>370764.6962</v>
          </cell>
          <cell r="BC252">
            <v>371278</v>
          </cell>
          <cell r="BD252">
            <v>451778</v>
          </cell>
          <cell r="BE252">
            <v>519478</v>
          </cell>
          <cell r="BF252">
            <v>566178</v>
          </cell>
          <cell r="BG252">
            <v>624878</v>
          </cell>
          <cell r="BH252">
            <v>612600</v>
          </cell>
          <cell r="BI252">
            <v>651117</v>
          </cell>
          <cell r="BJ252">
            <v>509800</v>
          </cell>
          <cell r="BK252">
            <v>600100</v>
          </cell>
          <cell r="BL252">
            <v>405775.254234701</v>
          </cell>
          <cell r="BM252">
            <v>363024</v>
          </cell>
        </row>
        <row r="253">
          <cell r="A253" t="str">
            <v>Uganda</v>
          </cell>
          <cell r="B253" t="str">
            <v>UGA</v>
          </cell>
          <cell r="C253" t="str">
            <v>Container port traffic (TEU: 20 foot equivalent units)</v>
          </cell>
          <cell r="D253" t="str">
            <v>IS.SHP.GOOD.TU</v>
          </cell>
        </row>
        <row r="254">
          <cell r="A254" t="str">
            <v>Ukraine</v>
          </cell>
          <cell r="B254" t="str">
            <v>UKR</v>
          </cell>
          <cell r="C254" t="str">
            <v>Container port traffic (TEU: 20 foot equivalent units)</v>
          </cell>
          <cell r="D254" t="str">
            <v>IS.SHP.GOOD.TU</v>
          </cell>
        </row>
        <row r="254">
          <cell r="AW254">
            <v>398080</v>
          </cell>
          <cell r="AX254">
            <v>579476</v>
          </cell>
          <cell r="AY254">
            <v>729758</v>
          </cell>
          <cell r="AZ254">
            <v>990201</v>
          </cell>
          <cell r="BA254">
            <v>1123268</v>
          </cell>
          <cell r="BB254">
            <v>516698</v>
          </cell>
          <cell r="BC254">
            <v>654000</v>
          </cell>
          <cell r="BD254">
            <v>756000</v>
          </cell>
          <cell r="BE254">
            <v>756000</v>
          </cell>
          <cell r="BF254">
            <v>779000</v>
          </cell>
          <cell r="BG254">
            <v>665000</v>
          </cell>
          <cell r="BH254">
            <v>480000</v>
          </cell>
          <cell r="BI254">
            <v>588000</v>
          </cell>
          <cell r="BJ254">
            <v>698500</v>
          </cell>
          <cell r="BK254">
            <v>1178000</v>
          </cell>
          <cell r="BL254">
            <v>1007400</v>
          </cell>
          <cell r="BM254">
            <v>1035200</v>
          </cell>
        </row>
        <row r="255">
          <cell r="A255" t="str">
            <v>Upper middle income</v>
          </cell>
          <cell r="B255" t="str">
            <v>UMC</v>
          </cell>
          <cell r="C255" t="str">
            <v>Container port traffic (TEU: 20 foot equivalent units)</v>
          </cell>
          <cell r="D255" t="str">
            <v>IS.SHP.GOOD.TU</v>
          </cell>
        </row>
        <row r="255">
          <cell r="AS255">
            <v>61517893</v>
          </cell>
          <cell r="AT255">
            <v>66726806</v>
          </cell>
          <cell r="AU255">
            <v>83692498</v>
          </cell>
          <cell r="AV255">
            <v>94532926</v>
          </cell>
          <cell r="AW255">
            <v>111905166</v>
          </cell>
          <cell r="AX255">
            <v>107983859</v>
          </cell>
          <cell r="AY255">
            <v>131689877</v>
          </cell>
          <cell r="AZ255">
            <v>156952020</v>
          </cell>
          <cell r="BA255">
            <v>175232263.9888</v>
          </cell>
          <cell r="BB255">
            <v>163891524.7823</v>
          </cell>
          <cell r="BC255">
            <v>196823834.169</v>
          </cell>
          <cell r="BD255">
            <v>217413272.17</v>
          </cell>
          <cell r="BE255">
            <v>236118837.771</v>
          </cell>
          <cell r="BF255">
            <v>255797700.454</v>
          </cell>
          <cell r="BG255">
            <v>269493791.884</v>
          </cell>
          <cell r="BH255">
            <v>279513919.4442</v>
          </cell>
          <cell r="BI255">
            <v>284389523.1242</v>
          </cell>
          <cell r="BJ255">
            <v>312972482.8642</v>
          </cell>
          <cell r="BK255">
            <v>329687007.0352</v>
          </cell>
          <cell r="BL255">
            <v>340848396.82</v>
          </cell>
          <cell r="BM255">
            <v>327589592.94023</v>
          </cell>
        </row>
        <row r="256">
          <cell r="A256" t="str">
            <v>Uruguay</v>
          </cell>
          <cell r="B256" t="str">
            <v>URY</v>
          </cell>
          <cell r="C256" t="str">
            <v>Container port traffic (TEU: 20 foot equivalent units)</v>
          </cell>
          <cell r="D256" t="str">
            <v>IS.SHP.GOOD.TU</v>
          </cell>
        </row>
        <row r="256">
          <cell r="AT256">
            <v>301641</v>
          </cell>
        </row>
        <row r="256">
          <cell r="AZ256">
            <v>596487</v>
          </cell>
          <cell r="BA256">
            <v>675273</v>
          </cell>
          <cell r="BB256">
            <v>588410</v>
          </cell>
          <cell r="BC256">
            <v>671952</v>
          </cell>
          <cell r="BD256">
            <v>861164</v>
          </cell>
          <cell r="BE256">
            <v>753889</v>
          </cell>
          <cell r="BF256">
            <v>826962</v>
          </cell>
          <cell r="BG256">
            <v>776558</v>
          </cell>
          <cell r="BH256">
            <v>811297</v>
          </cell>
          <cell r="BI256">
            <v>888119</v>
          </cell>
          <cell r="BJ256">
            <v>939427</v>
          </cell>
          <cell r="BK256">
            <v>797874</v>
          </cell>
          <cell r="BL256">
            <v>747100</v>
          </cell>
        </row>
        <row r="257">
          <cell r="A257" t="str">
            <v>United States</v>
          </cell>
          <cell r="B257" t="str">
            <v>USA</v>
          </cell>
          <cell r="C257" t="str">
            <v>Container port traffic (TEU: 20 foot equivalent units)</v>
          </cell>
          <cell r="D257" t="str">
            <v>IS.SHP.GOOD.TU</v>
          </cell>
        </row>
        <row r="257">
          <cell r="AS257">
            <v>28300000</v>
          </cell>
          <cell r="AT257">
            <v>27307576</v>
          </cell>
          <cell r="AU257">
            <v>29676890</v>
          </cell>
          <cell r="AV257">
            <v>32689484</v>
          </cell>
          <cell r="AW257">
            <v>34901628</v>
          </cell>
          <cell r="AX257">
            <v>38497839</v>
          </cell>
          <cell r="AY257">
            <v>40896742</v>
          </cell>
          <cell r="AZ257">
            <v>44839390</v>
          </cell>
          <cell r="BA257">
            <v>42411770.0512</v>
          </cell>
          <cell r="BB257">
            <v>37353574.903</v>
          </cell>
          <cell r="BC257">
            <v>42031000</v>
          </cell>
          <cell r="BD257">
            <v>42550784</v>
          </cell>
          <cell r="BE257">
            <v>43538254</v>
          </cell>
          <cell r="BF257">
            <v>44340866</v>
          </cell>
          <cell r="BG257">
            <v>46233010</v>
          </cell>
          <cell r="BH257">
            <v>47886446</v>
          </cell>
          <cell r="BI257">
            <v>48436472.5</v>
          </cell>
          <cell r="BJ257">
            <v>52132844</v>
          </cell>
          <cell r="BK257">
            <v>54776341</v>
          </cell>
          <cell r="BL257">
            <v>55518878</v>
          </cell>
          <cell r="BM257">
            <v>54963689</v>
          </cell>
        </row>
        <row r="258">
          <cell r="A258" t="str">
            <v>Uzbekistan</v>
          </cell>
          <cell r="B258" t="str">
            <v>UZB</v>
          </cell>
          <cell r="C258" t="str">
            <v>Container port traffic (TEU: 20 foot equivalent units)</v>
          </cell>
          <cell r="D258" t="str">
            <v>IS.SHP.GOOD.TU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Container port traffic (TEU: 20 foot equivalent units)</v>
          </cell>
          <cell r="D259" t="str">
            <v>IS.SHP.GOOD.TU</v>
          </cell>
        </row>
        <row r="259">
          <cell r="BA259">
            <v>16570</v>
          </cell>
          <cell r="BB259">
            <v>16238</v>
          </cell>
          <cell r="BC259">
            <v>16967</v>
          </cell>
          <cell r="BD259">
            <v>17488</v>
          </cell>
          <cell r="BE259">
            <v>18340</v>
          </cell>
          <cell r="BF259">
            <v>16561</v>
          </cell>
          <cell r="BG259">
            <v>16737</v>
          </cell>
          <cell r="BH259">
            <v>18620</v>
          </cell>
          <cell r="BI259">
            <v>19941</v>
          </cell>
          <cell r="BJ259">
            <v>19191</v>
          </cell>
          <cell r="BK259">
            <v>19818</v>
          </cell>
          <cell r="BL259">
            <v>20150</v>
          </cell>
          <cell r="BM259">
            <v>21661</v>
          </cell>
        </row>
        <row r="260">
          <cell r="A260" t="str">
            <v>Venezuela, RB</v>
          </cell>
          <cell r="B260" t="str">
            <v>VEN</v>
          </cell>
          <cell r="C260" t="str">
            <v>Container port traffic (TEU: 20 foot equivalent units)</v>
          </cell>
          <cell r="D260" t="str">
            <v>IS.SHP.GOOD.TU</v>
          </cell>
        </row>
        <row r="260">
          <cell r="AS260">
            <v>674558</v>
          </cell>
          <cell r="AT260">
            <v>924119</v>
          </cell>
        </row>
        <row r="260">
          <cell r="AV260">
            <v>582769</v>
          </cell>
          <cell r="AW260">
            <v>921205</v>
          </cell>
          <cell r="AX260">
            <v>1120492</v>
          </cell>
          <cell r="AY260">
            <v>1266817</v>
          </cell>
          <cell r="AZ260">
            <v>1331711</v>
          </cell>
          <cell r="BA260">
            <v>1325194</v>
          </cell>
          <cell r="BB260">
            <v>1240251.54</v>
          </cell>
          <cell r="BC260">
            <v>1066595</v>
          </cell>
          <cell r="BD260">
            <v>1334500</v>
          </cell>
          <cell r="BE260">
            <v>1569841</v>
          </cell>
          <cell r="BF260">
            <v>1441673</v>
          </cell>
          <cell r="BG260">
            <v>943380</v>
          </cell>
          <cell r="BH260">
            <v>734185</v>
          </cell>
          <cell r="BI260">
            <v>838783</v>
          </cell>
          <cell r="BJ260">
            <v>821350</v>
          </cell>
          <cell r="BK260">
            <v>592371</v>
          </cell>
          <cell r="BL260">
            <v>179529</v>
          </cell>
          <cell r="BM260">
            <v>168757</v>
          </cell>
        </row>
        <row r="261">
          <cell r="A261" t="str">
            <v>British Virgin Islands</v>
          </cell>
          <cell r="B261" t="str">
            <v>VGB</v>
          </cell>
          <cell r="C261" t="str">
            <v>Container port traffic (TEU: 20 foot equivalent units)</v>
          </cell>
          <cell r="D261" t="str">
            <v>IS.SHP.GOOD.TU</v>
          </cell>
        </row>
        <row r="261">
          <cell r="BC261">
            <v>10058.47</v>
          </cell>
          <cell r="BD261">
            <v>24830.92</v>
          </cell>
          <cell r="BE261">
            <v>27154.4</v>
          </cell>
          <cell r="BF261">
            <v>27154.4</v>
          </cell>
          <cell r="BG261">
            <v>27154.4</v>
          </cell>
          <cell r="BH261">
            <v>27221.88</v>
          </cell>
          <cell r="BI261">
            <v>52542.78</v>
          </cell>
          <cell r="BJ261">
            <v>49149.42</v>
          </cell>
          <cell r="BK261">
            <v>56317.36</v>
          </cell>
          <cell r="BL261">
            <v>45955.97</v>
          </cell>
        </row>
        <row r="262">
          <cell r="A262" t="str">
            <v>Virgin Islands (U.S.)</v>
          </cell>
          <cell r="B262" t="str">
            <v>VIR</v>
          </cell>
          <cell r="C262" t="str">
            <v>Container port traffic (TEU: 20 foot equivalent units)</v>
          </cell>
          <cell r="D262" t="str">
            <v>IS.SHP.GOOD.TU</v>
          </cell>
        </row>
        <row r="263">
          <cell r="A263" t="str">
            <v>Vietnam</v>
          </cell>
          <cell r="B263" t="str">
            <v>VNM</v>
          </cell>
          <cell r="C263" t="str">
            <v>Container port traffic (TEU: 20 foot equivalent units)</v>
          </cell>
          <cell r="D263" t="str">
            <v>IS.SHP.GOOD.TU</v>
          </cell>
        </row>
        <row r="263">
          <cell r="AS263">
            <v>1189796</v>
          </cell>
          <cell r="AT263">
            <v>1290555</v>
          </cell>
          <cell r="AU263">
            <v>1771990</v>
          </cell>
          <cell r="AV263">
            <v>1904939</v>
          </cell>
          <cell r="AW263">
            <v>2273056</v>
          </cell>
          <cell r="AX263">
            <v>2537487</v>
          </cell>
          <cell r="AY263">
            <v>2999646</v>
          </cell>
          <cell r="AZ263">
            <v>4009066</v>
          </cell>
          <cell r="BA263">
            <v>4393699</v>
          </cell>
          <cell r="BB263">
            <v>4936598</v>
          </cell>
          <cell r="BC263">
            <v>6429897</v>
          </cell>
          <cell r="BD263">
            <v>6902630</v>
          </cell>
          <cell r="BE263">
            <v>7587836</v>
          </cell>
          <cell r="BF263">
            <v>8452250</v>
          </cell>
          <cell r="BG263">
            <v>10009360</v>
          </cell>
          <cell r="BH263">
            <v>11089560</v>
          </cell>
          <cell r="BI263">
            <v>11086140</v>
          </cell>
          <cell r="BJ263">
            <v>11965610</v>
          </cell>
          <cell r="BK263">
            <v>13008500</v>
          </cell>
          <cell r="BL263">
            <v>13658930</v>
          </cell>
        </row>
        <row r="264">
          <cell r="A264" t="str">
            <v>Vanuatu</v>
          </cell>
          <cell r="B264" t="str">
            <v>VUT</v>
          </cell>
          <cell r="C264" t="str">
            <v>Container port traffic (TEU: 20 foot equivalent units)</v>
          </cell>
          <cell r="D264" t="str">
            <v>IS.SHP.GOOD.TU</v>
          </cell>
        </row>
        <row r="264">
          <cell r="BC264">
            <v>18040.23</v>
          </cell>
          <cell r="BD264">
            <v>64662.55</v>
          </cell>
          <cell r="BE264">
            <v>60341.86</v>
          </cell>
          <cell r="BF264">
            <v>122539.9</v>
          </cell>
          <cell r="BG264">
            <v>141788.1</v>
          </cell>
          <cell r="BH264">
            <v>120491.6</v>
          </cell>
          <cell r="BI264">
            <v>115886.9</v>
          </cell>
          <cell r="BJ264">
            <v>114552.6</v>
          </cell>
          <cell r="BK264">
            <v>106680.4</v>
          </cell>
          <cell r="BL264">
            <v>77435.86</v>
          </cell>
        </row>
        <row r="265">
          <cell r="A265" t="str">
            <v>World</v>
          </cell>
          <cell r="B265" t="str">
            <v>WLD</v>
          </cell>
          <cell r="C265" t="str">
            <v>Container port traffic (TEU: 20 foot equivalent units)</v>
          </cell>
          <cell r="D265" t="str">
            <v>IS.SHP.GOOD.TU</v>
          </cell>
        </row>
        <row r="265">
          <cell r="AS265">
            <v>224774536</v>
          </cell>
          <cell r="AT265">
            <v>235075458</v>
          </cell>
          <cell r="AU265">
            <v>263456511</v>
          </cell>
          <cell r="AV265">
            <v>296996130</v>
          </cell>
          <cell r="AW265">
            <v>338433750</v>
          </cell>
          <cell r="AX265">
            <v>376268146</v>
          </cell>
          <cell r="AY265">
            <v>416751971</v>
          </cell>
          <cell r="AZ265">
            <v>489818309</v>
          </cell>
          <cell r="BA265">
            <v>516152333.0736</v>
          </cell>
          <cell r="BB265">
            <v>472175125.284298</v>
          </cell>
          <cell r="BC265">
            <v>544870577.64</v>
          </cell>
          <cell r="BD265">
            <v>585895021.61</v>
          </cell>
          <cell r="BE265">
            <v>619551756.299</v>
          </cell>
          <cell r="BF265">
            <v>650367136.877</v>
          </cell>
          <cell r="BG265">
            <v>681978646.616</v>
          </cell>
          <cell r="BH265">
            <v>694479839.4902</v>
          </cell>
          <cell r="BI265">
            <v>704861863.4262</v>
          </cell>
          <cell r="BJ265">
            <v>758610945.2902</v>
          </cell>
          <cell r="BK265">
            <v>796179871.4072</v>
          </cell>
          <cell r="BL265">
            <v>810577510.409492</v>
          </cell>
          <cell r="BM265">
            <v>758734019.57023</v>
          </cell>
        </row>
        <row r="266">
          <cell r="A266" t="str">
            <v>Samoa</v>
          </cell>
          <cell r="B266" t="str">
            <v>WSM</v>
          </cell>
          <cell r="C266" t="str">
            <v>Container port traffic (TEU: 20 foot equivalent units)</v>
          </cell>
          <cell r="D266" t="str">
            <v>IS.SHP.GOOD.TU</v>
          </cell>
        </row>
        <row r="266">
          <cell r="BC266">
            <v>22465</v>
          </cell>
          <cell r="BD266">
            <v>21420</v>
          </cell>
          <cell r="BE266">
            <v>23137</v>
          </cell>
          <cell r="BF266">
            <v>24006</v>
          </cell>
          <cell r="BG266">
            <v>27198</v>
          </cell>
          <cell r="BH266">
            <v>27719</v>
          </cell>
          <cell r="BI266">
            <v>27458.5</v>
          </cell>
          <cell r="BJ266">
            <v>27588.75</v>
          </cell>
          <cell r="BK266">
            <v>27523.63</v>
          </cell>
          <cell r="BL266">
            <v>27221</v>
          </cell>
        </row>
        <row r="267">
          <cell r="A267" t="str">
            <v>Kosovo</v>
          </cell>
          <cell r="B267" t="str">
            <v>XKX</v>
          </cell>
          <cell r="C267" t="str">
            <v>Container port traffic (TEU: 20 foot equivalent units)</v>
          </cell>
          <cell r="D267" t="str">
            <v>IS.SHP.GOOD.TU</v>
          </cell>
        </row>
        <row r="268">
          <cell r="A268" t="str">
            <v>Yemen, Rep.</v>
          </cell>
          <cell r="B268" t="str">
            <v>YEM</v>
          </cell>
          <cell r="C268" t="str">
            <v>Container port traffic (TEU: 20 foot equivalent units)</v>
          </cell>
          <cell r="D268" t="str">
            <v>IS.SHP.GOOD.TU</v>
          </cell>
        </row>
        <row r="268">
          <cell r="AS268">
            <v>248177</v>
          </cell>
          <cell r="AT268">
            <v>377367</v>
          </cell>
        </row>
        <row r="268">
          <cell r="AZ268">
            <v>773016</v>
          </cell>
          <cell r="BA268">
            <v>775164.9208</v>
          </cell>
          <cell r="BB268">
            <v>639670.53677552</v>
          </cell>
          <cell r="BC268">
            <v>651798</v>
          </cell>
          <cell r="BD268">
            <v>450149</v>
          </cell>
          <cell r="BE268">
            <v>532323</v>
          </cell>
          <cell r="BF268">
            <v>552307</v>
          </cell>
          <cell r="BG268">
            <v>495368</v>
          </cell>
          <cell r="BH268">
            <v>378098</v>
          </cell>
          <cell r="BI268">
            <v>468208</v>
          </cell>
          <cell r="BJ268">
            <v>534693</v>
          </cell>
          <cell r="BK268">
            <v>598999</v>
          </cell>
          <cell r="BL268">
            <v>464923</v>
          </cell>
          <cell r="BM268">
            <v>423393</v>
          </cell>
        </row>
        <row r="269">
          <cell r="A269" t="str">
            <v>South Africa</v>
          </cell>
          <cell r="B269" t="str">
            <v>ZAF</v>
          </cell>
          <cell r="C269" t="str">
            <v>Container port traffic (TEU: 20 foot equivalent units)</v>
          </cell>
          <cell r="D269" t="str">
            <v>IS.SHP.GOOD.TU</v>
          </cell>
        </row>
        <row r="269">
          <cell r="AS269">
            <v>1846944</v>
          </cell>
          <cell r="AT269">
            <v>2021183</v>
          </cell>
          <cell r="AU269">
            <v>1801610</v>
          </cell>
          <cell r="AV269">
            <v>2378881</v>
          </cell>
          <cell r="AW269">
            <v>2614577</v>
          </cell>
          <cell r="AX269">
            <v>3111121</v>
          </cell>
          <cell r="AY269">
            <v>3552198</v>
          </cell>
          <cell r="AZ269">
            <v>3734165</v>
          </cell>
          <cell r="BA269">
            <v>3875952</v>
          </cell>
          <cell r="BB269">
            <v>3726313</v>
          </cell>
          <cell r="BC269">
            <v>3959192</v>
          </cell>
          <cell r="BD269">
            <v>4383509</v>
          </cell>
          <cell r="BE269">
            <v>4353256</v>
          </cell>
          <cell r="BF269">
            <v>4694577</v>
          </cell>
          <cell r="BG269">
            <v>4567993</v>
          </cell>
          <cell r="BH269">
            <v>4662300</v>
          </cell>
          <cell r="BI269">
            <v>4354000</v>
          </cell>
          <cell r="BJ269">
            <v>4563700</v>
          </cell>
          <cell r="BK269">
            <v>4892400</v>
          </cell>
          <cell r="BL269">
            <v>4592200</v>
          </cell>
          <cell r="BM269">
            <v>4029000</v>
          </cell>
        </row>
        <row r="270">
          <cell r="A270" t="str">
            <v>Zambia</v>
          </cell>
          <cell r="B270" t="str">
            <v>ZMB</v>
          </cell>
          <cell r="C270" t="str">
            <v>Container port traffic (TEU: 20 foot equivalent units)</v>
          </cell>
          <cell r="D270" t="str">
            <v>IS.SHP.GOOD.TU</v>
          </cell>
        </row>
        <row r="271">
          <cell r="A271" t="str">
            <v>Zimbabwe</v>
          </cell>
          <cell r="B271" t="str">
            <v>ZWE</v>
          </cell>
          <cell r="C271" t="str">
            <v>Container port traffic (TEU: 20 foot equivalent units)</v>
          </cell>
          <cell r="D271" t="str">
            <v>IS.SHP.GOOD.TU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PI_ER.H2O.INTR.PC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Renewable internal freshwater resources per capita (cubic meters)</v>
          </cell>
          <cell r="D6" t="str">
            <v>ER.H2O.INTR.PC</v>
          </cell>
        </row>
        <row r="7">
          <cell r="A7" t="str">
            <v>Africa Eastern and Southern</v>
          </cell>
          <cell r="B7" t="str">
            <v>AFE</v>
          </cell>
          <cell r="C7" t="str">
            <v>Renewable internal freshwater resources per capita (cubic meters)</v>
          </cell>
          <cell r="D7" t="str">
            <v>ER.H2O.INTR.PC</v>
          </cell>
        </row>
        <row r="7">
          <cell r="AK7">
            <v>7579.28124017027</v>
          </cell>
        </row>
        <row r="7">
          <cell r="AP7">
            <v>5792.89649585485</v>
          </cell>
        </row>
        <row r="7">
          <cell r="AU7">
            <v>5095.33908205132</v>
          </cell>
        </row>
        <row r="7">
          <cell r="AZ7">
            <v>4470.2644362875</v>
          </cell>
        </row>
        <row r="7">
          <cell r="BE7">
            <v>3626.85555387906</v>
          </cell>
        </row>
        <row r="7">
          <cell r="BJ7">
            <v>3169.93516304817</v>
          </cell>
          <cell r="BK7">
            <v>3087.62282134698</v>
          </cell>
        </row>
        <row r="8">
          <cell r="A8" t="str">
            <v>Afghanistan</v>
          </cell>
          <cell r="B8" t="str">
            <v>AFG</v>
          </cell>
          <cell r="C8" t="str">
            <v>Renewable internal freshwater resources per capita (cubic meters)</v>
          </cell>
          <cell r="D8" t="str">
            <v>ER.H2O.INTR.PC</v>
          </cell>
        </row>
        <row r="8">
          <cell r="AK8">
            <v>3254.96956005577</v>
          </cell>
        </row>
        <row r="8">
          <cell r="AP8">
            <v>2435.79555797069</v>
          </cell>
        </row>
        <row r="8">
          <cell r="AU8">
            <v>2086.21180521866</v>
          </cell>
        </row>
        <row r="8">
          <cell r="AZ8">
            <v>1739.81765847631</v>
          </cell>
        </row>
        <row r="8">
          <cell r="BE8">
            <v>1513.09102973171</v>
          </cell>
        </row>
        <row r="8">
          <cell r="BJ8">
            <v>1299.03728600232</v>
          </cell>
          <cell r="BK8">
            <v>1268.4305515835</v>
          </cell>
        </row>
        <row r="9">
          <cell r="A9" t="str">
            <v>Africa Western and Central</v>
          </cell>
          <cell r="B9" t="str">
            <v>AFW</v>
          </cell>
          <cell r="C9" t="str">
            <v>Renewable internal freshwater resources per capita (cubic meters)</v>
          </cell>
          <cell r="D9" t="str">
            <v>ER.H2O.INTR.PC</v>
          </cell>
        </row>
        <row r="9">
          <cell r="AK9">
            <v>8790.03582744154</v>
          </cell>
        </row>
        <row r="9">
          <cell r="AP9">
            <v>7698.02979363733</v>
          </cell>
        </row>
        <row r="9">
          <cell r="AU9">
            <v>6735.81922434343</v>
          </cell>
        </row>
        <row r="9">
          <cell r="AZ9">
            <v>5882.22796694279</v>
          </cell>
        </row>
        <row r="9">
          <cell r="BE9">
            <v>5127.5511160299</v>
          </cell>
        </row>
        <row r="9">
          <cell r="BJ9">
            <v>4479.88368363142</v>
          </cell>
          <cell r="BK9">
            <v>4361.92977289056</v>
          </cell>
        </row>
        <row r="10">
          <cell r="A10" t="str">
            <v>Angola</v>
          </cell>
          <cell r="B10" t="str">
            <v>AGO</v>
          </cell>
          <cell r="C10" t="str">
            <v>Renewable internal freshwater resources per capita (cubic meters)</v>
          </cell>
          <cell r="D10" t="str">
            <v>ER.H2O.INTR.PC</v>
          </cell>
        </row>
        <row r="10">
          <cell r="AK10">
            <v>11692.8007346871</v>
          </cell>
        </row>
        <row r="10">
          <cell r="AP10">
            <v>9951.873278763</v>
          </cell>
        </row>
        <row r="10">
          <cell r="AU10">
            <v>8447.76921242475</v>
          </cell>
        </row>
        <row r="10">
          <cell r="AZ10">
            <v>7079.52410290949</v>
          </cell>
        </row>
        <row r="10">
          <cell r="BE10">
            <v>5894.55321377613</v>
          </cell>
        </row>
        <row r="10">
          <cell r="BJ10">
            <v>4963.64981732259</v>
          </cell>
          <cell r="BK10">
            <v>4803.66839277402</v>
          </cell>
        </row>
        <row r="11">
          <cell r="A11" t="str">
            <v>Albania</v>
          </cell>
          <cell r="B11" t="str">
            <v>ALB</v>
          </cell>
          <cell r="C11" t="str">
            <v>Renewable internal freshwater resources per capita (cubic meters)</v>
          </cell>
          <cell r="D11" t="str">
            <v>ER.H2O.INTR.PC</v>
          </cell>
        </row>
        <row r="11">
          <cell r="AK11">
            <v>8284.47074966771</v>
          </cell>
        </row>
        <row r="11">
          <cell r="AP11">
            <v>8544.3451898132</v>
          </cell>
        </row>
        <row r="11">
          <cell r="AU11">
            <v>8816.75236021196</v>
          </cell>
        </row>
        <row r="11">
          <cell r="AZ11">
            <v>9057.18708631307</v>
          </cell>
        </row>
        <row r="11">
          <cell r="BE11">
            <v>9274.57948695036</v>
          </cell>
        </row>
        <row r="11">
          <cell r="BJ11">
            <v>9361.54590743147</v>
          </cell>
          <cell r="BK11">
            <v>9384.67235928932</v>
          </cell>
        </row>
        <row r="12">
          <cell r="A12" t="str">
            <v>Andorra</v>
          </cell>
          <cell r="B12" t="str">
            <v>AND</v>
          </cell>
          <cell r="C12" t="str">
            <v>Renewable internal freshwater resources per capita (cubic meters)</v>
          </cell>
          <cell r="D12" t="str">
            <v>ER.H2O.INTR.PC</v>
          </cell>
        </row>
        <row r="12">
          <cell r="AK12">
            <v>5359.87241894715</v>
          </cell>
        </row>
        <row r="12">
          <cell r="AP12">
            <v>4906.8691155267</v>
          </cell>
        </row>
        <row r="12">
          <cell r="AU12">
            <v>4505.48206618956</v>
          </cell>
        </row>
        <row r="12">
          <cell r="AZ12">
            <v>3817.03403125766</v>
          </cell>
        </row>
        <row r="12">
          <cell r="BE12">
            <v>3828.84258522627</v>
          </cell>
        </row>
        <row r="12">
          <cell r="BJ12">
            <v>4098.861095529</v>
          </cell>
          <cell r="BK12">
            <v>4098.27560477413</v>
          </cell>
        </row>
        <row r="13">
          <cell r="A13" t="str">
            <v>Arab World</v>
          </cell>
          <cell r="B13" t="str">
            <v>ARB</v>
          </cell>
          <cell r="C13" t="str">
            <v>Renewable internal freshwater resources per capita (cubic meters)</v>
          </cell>
          <cell r="D13" t="str">
            <v>ER.H2O.INTR.PC</v>
          </cell>
        </row>
        <row r="13">
          <cell r="AK13">
            <v>514.900771482736</v>
          </cell>
        </row>
        <row r="13">
          <cell r="AP13">
            <v>454.361946839044</v>
          </cell>
        </row>
        <row r="13">
          <cell r="AU13">
            <v>409.000716975636</v>
          </cell>
        </row>
        <row r="13">
          <cell r="AZ13">
            <v>365.112450143264</v>
          </cell>
        </row>
        <row r="13">
          <cell r="BE13">
            <v>303.625664388475</v>
          </cell>
        </row>
        <row r="13">
          <cell r="BJ13">
            <v>273.77100409781</v>
          </cell>
          <cell r="BK13">
            <v>268.61371098837</v>
          </cell>
        </row>
        <row r="14">
          <cell r="A14" t="str">
            <v>United Arab Emirates</v>
          </cell>
          <cell r="B14" t="str">
            <v>ARE</v>
          </cell>
          <cell r="C14" t="str">
            <v>Renewable internal freshwater resources per capita (cubic meters)</v>
          </cell>
          <cell r="D14" t="str">
            <v>ER.H2O.INTR.PC</v>
          </cell>
        </row>
        <row r="14">
          <cell r="AK14">
            <v>73.067655756106</v>
          </cell>
        </row>
        <row r="14">
          <cell r="AP14">
            <v>56.1511551454349</v>
          </cell>
        </row>
        <row r="14">
          <cell r="AU14">
            <v>43.1187026101658</v>
          </cell>
        </row>
        <row r="14">
          <cell r="AZ14">
            <v>24.315731979768</v>
          </cell>
        </row>
        <row r="14">
          <cell r="BE14">
            <v>16.408510411469</v>
          </cell>
        </row>
        <row r="14">
          <cell r="BJ14">
            <v>15.8107672543912</v>
          </cell>
          <cell r="BK14">
            <v>15.5747622783077</v>
          </cell>
        </row>
        <row r="15">
          <cell r="A15" t="str">
            <v>Argentina</v>
          </cell>
          <cell r="B15" t="str">
            <v>ARG</v>
          </cell>
          <cell r="C15" t="str">
            <v>Renewable internal freshwater resources per capita (cubic meters)</v>
          </cell>
          <cell r="D15" t="str">
            <v>ER.H2O.INTR.PC</v>
          </cell>
        </row>
        <row r="15">
          <cell r="AK15">
            <v>8708.7957644235</v>
          </cell>
        </row>
        <row r="15">
          <cell r="AP15">
            <v>8189.03478146691</v>
          </cell>
        </row>
        <row r="15">
          <cell r="AU15">
            <v>7749.11075636814</v>
          </cell>
        </row>
        <row r="15">
          <cell r="AZ15">
            <v>7358.07303960964</v>
          </cell>
        </row>
        <row r="15">
          <cell r="BE15">
            <v>6996.81556233634</v>
          </cell>
        </row>
        <row r="15">
          <cell r="BJ15">
            <v>6629.61182873506</v>
          </cell>
          <cell r="BK15">
            <v>6562.60856678427</v>
          </cell>
        </row>
        <row r="16">
          <cell r="A16" t="str">
            <v>Armenia</v>
          </cell>
          <cell r="B16" t="str">
            <v>ARM</v>
          </cell>
          <cell r="C16" t="str">
            <v>Renewable internal freshwater resources per capita (cubic meters)</v>
          </cell>
          <cell r="D16" t="str">
            <v>ER.H2O.INTR.PC</v>
          </cell>
        </row>
        <row r="16">
          <cell r="AK16">
            <v>1992.26221701792</v>
          </cell>
        </row>
        <row r="16">
          <cell r="AP16">
            <v>2189.21892092597</v>
          </cell>
        </row>
        <row r="16">
          <cell r="AU16">
            <v>2260.72988250192</v>
          </cell>
        </row>
        <row r="16">
          <cell r="AZ16">
            <v>2338.8682817191</v>
          </cell>
        </row>
        <row r="16">
          <cell r="BE16">
            <v>2378.09703217856</v>
          </cell>
        </row>
        <row r="16">
          <cell r="BJ16">
            <v>2329.19920781885</v>
          </cell>
          <cell r="BK16">
            <v>2323.71343081715</v>
          </cell>
        </row>
        <row r="17">
          <cell r="A17" t="str">
            <v>American Samoa</v>
          </cell>
          <cell r="B17" t="str">
            <v>ASM</v>
          </cell>
          <cell r="C17" t="str">
            <v>Renewable internal freshwater resources per capita (cubic meters)</v>
          </cell>
          <cell r="D17" t="str">
            <v>ER.H2O.INTR.PC</v>
          </cell>
        </row>
        <row r="18">
          <cell r="A18" t="str">
            <v>Antigua and Barbuda</v>
          </cell>
          <cell r="B18" t="str">
            <v>ATG</v>
          </cell>
          <cell r="C18" t="str">
            <v>Renewable internal freshwater resources per capita (cubic meters)</v>
          </cell>
          <cell r="D18" t="str">
            <v>ER.H2O.INTR.PC</v>
          </cell>
        </row>
        <row r="18">
          <cell r="AK18">
            <v>806.714362197422</v>
          </cell>
        </row>
        <row r="18">
          <cell r="AP18">
            <v>725.173289537752</v>
          </cell>
        </row>
        <row r="18">
          <cell r="AU18">
            <v>664.12936566558</v>
          </cell>
        </row>
        <row r="18">
          <cell r="AZ18">
            <v>618.833986753188</v>
          </cell>
        </row>
        <row r="18">
          <cell r="BE18">
            <v>575.176712786439</v>
          </cell>
        </row>
        <row r="18">
          <cell r="BJ18">
            <v>544.930584992231</v>
          </cell>
          <cell r="BK18">
            <v>540.080192277722</v>
          </cell>
        </row>
        <row r="19">
          <cell r="A19" t="str">
            <v>Australia</v>
          </cell>
          <cell r="B19" t="str">
            <v>AUS</v>
          </cell>
          <cell r="C19" t="str">
            <v>Renewable internal freshwater resources per capita (cubic meters)</v>
          </cell>
          <cell r="D19" t="str">
            <v>ER.H2O.INTR.PC</v>
          </cell>
        </row>
        <row r="19">
          <cell r="AK19">
            <v>28122.3206630466</v>
          </cell>
        </row>
        <row r="19">
          <cell r="AP19">
            <v>26570.1787546579</v>
          </cell>
        </row>
        <row r="19">
          <cell r="AU19">
            <v>25036.384176191</v>
          </cell>
        </row>
        <row r="19">
          <cell r="AZ19">
            <v>23622.5009122511</v>
          </cell>
        </row>
        <row r="19">
          <cell r="BE19">
            <v>21642.1033925097</v>
          </cell>
        </row>
        <row r="19">
          <cell r="BJ19">
            <v>19998.4879192061</v>
          </cell>
          <cell r="BK19">
            <v>19693.6374500614</v>
          </cell>
        </row>
        <row r="20">
          <cell r="A20" t="str">
            <v>Austria</v>
          </cell>
          <cell r="B20" t="str">
            <v>AUT</v>
          </cell>
          <cell r="C20" t="str">
            <v>Renewable internal freshwater resources per capita (cubic meters)</v>
          </cell>
          <cell r="D20" t="str">
            <v>ER.H2O.INTR.PC</v>
          </cell>
        </row>
        <row r="20">
          <cell r="AK20">
            <v>7014.67175991355</v>
          </cell>
        </row>
        <row r="20">
          <cell r="AP20">
            <v>6902.57492399951</v>
          </cell>
        </row>
        <row r="20">
          <cell r="AU20">
            <v>6805.28243345021</v>
          </cell>
        </row>
        <row r="20">
          <cell r="AZ20">
            <v>6630.11104712719</v>
          </cell>
        </row>
        <row r="20">
          <cell r="BE20">
            <v>6524.32487768967</v>
          </cell>
        </row>
        <row r="20">
          <cell r="BJ20">
            <v>6251.72917145492</v>
          </cell>
          <cell r="BK20">
            <v>6221.35279131173</v>
          </cell>
        </row>
        <row r="21">
          <cell r="A21" t="str">
            <v>Azerbaijan</v>
          </cell>
          <cell r="B21" t="str">
            <v>AZE</v>
          </cell>
          <cell r="C21" t="str">
            <v>Renewable internal freshwater resources per capita (cubic meters)</v>
          </cell>
          <cell r="D21" t="str">
            <v>ER.H2O.INTR.PC</v>
          </cell>
        </row>
        <row r="21">
          <cell r="AK21">
            <v>1099.28810711363</v>
          </cell>
        </row>
        <row r="21">
          <cell r="AP21">
            <v>1035.30759686386</v>
          </cell>
        </row>
        <row r="21">
          <cell r="AU21">
            <v>993.031011095046</v>
          </cell>
        </row>
        <row r="21">
          <cell r="AZ21">
            <v>945.660887175388</v>
          </cell>
        </row>
        <row r="21">
          <cell r="BE21">
            <v>872.976369838</v>
          </cell>
        </row>
        <row r="21">
          <cell r="BJ21">
            <v>823.520661146371</v>
          </cell>
          <cell r="BK21">
            <v>816.417176121881</v>
          </cell>
        </row>
        <row r="22">
          <cell r="A22" t="str">
            <v>Burundi</v>
          </cell>
          <cell r="B22" t="str">
            <v>BDI</v>
          </cell>
          <cell r="C22" t="str">
            <v>Renewable internal freshwater resources per capita (cubic meters)</v>
          </cell>
          <cell r="D22" t="str">
            <v>ER.H2O.INTR.PC</v>
          </cell>
        </row>
        <row r="22">
          <cell r="AK22">
            <v>1769.39202032667</v>
          </cell>
        </row>
        <row r="22">
          <cell r="AP22">
            <v>1643.21901358134</v>
          </cell>
        </row>
        <row r="22">
          <cell r="AU22">
            <v>1500.57030911698</v>
          </cell>
        </row>
        <row r="22">
          <cell r="AZ22">
            <v>1279.53589983507</v>
          </cell>
        </row>
        <row r="22">
          <cell r="BE22">
            <v>1088.03905731442</v>
          </cell>
        </row>
        <row r="22">
          <cell r="BJ22">
            <v>929.157765589641</v>
          </cell>
          <cell r="BK22">
            <v>900.193221153099</v>
          </cell>
        </row>
        <row r="23">
          <cell r="A23" t="str">
            <v>Belgium</v>
          </cell>
          <cell r="B23" t="str">
            <v>BEL</v>
          </cell>
          <cell r="C23" t="str">
            <v>Renewable internal freshwater resources per capita (cubic meters)</v>
          </cell>
          <cell r="D23" t="str">
            <v>ER.H2O.INTR.PC</v>
          </cell>
        </row>
        <row r="23">
          <cell r="AK23">
            <v>1194.60540093048</v>
          </cell>
        </row>
        <row r="23">
          <cell r="AP23">
            <v>1178.63777956429</v>
          </cell>
        </row>
        <row r="23">
          <cell r="AU23">
            <v>1161.35194915988</v>
          </cell>
        </row>
        <row r="23">
          <cell r="AZ23">
            <v>1129.33736130326</v>
          </cell>
        </row>
        <row r="23">
          <cell r="BE23">
            <v>1080.40636244104</v>
          </cell>
        </row>
        <row r="23">
          <cell r="BJ23">
            <v>1054.93040184585</v>
          </cell>
          <cell r="BK23">
            <v>1050.13943226312</v>
          </cell>
        </row>
        <row r="24">
          <cell r="A24" t="str">
            <v>Benin</v>
          </cell>
          <cell r="B24" t="str">
            <v>BEN</v>
          </cell>
          <cell r="C24" t="str">
            <v>Renewable internal freshwater resources per capita (cubic meters)</v>
          </cell>
          <cell r="D24" t="str">
            <v>ER.H2O.INTR.PC</v>
          </cell>
        </row>
        <row r="24">
          <cell r="AK24">
            <v>1931.80361823714</v>
          </cell>
        </row>
        <row r="24">
          <cell r="AP24">
            <v>1639.69817307936</v>
          </cell>
        </row>
        <row r="24">
          <cell r="AU24">
            <v>1411.84858825217</v>
          </cell>
        </row>
        <row r="24">
          <cell r="AZ24">
            <v>1218.24435506203</v>
          </cell>
        </row>
        <row r="24">
          <cell r="BE24">
            <v>1058.66289344845</v>
          </cell>
        </row>
        <row r="24">
          <cell r="BJ24">
            <v>921.684405130122</v>
          </cell>
          <cell r="BK24">
            <v>896.819225255726</v>
          </cell>
        </row>
        <row r="25">
          <cell r="A25" t="str">
            <v>Burkina Faso</v>
          </cell>
          <cell r="B25" t="str">
            <v>BFA</v>
          </cell>
          <cell r="C25" t="str">
            <v>Renewable internal freshwater resources per capita (cubic meters)</v>
          </cell>
          <cell r="D25" t="str">
            <v>ER.H2O.INTR.PC</v>
          </cell>
        </row>
        <row r="25">
          <cell r="AK25">
            <v>1344.50382968471</v>
          </cell>
        </row>
        <row r="25">
          <cell r="AP25">
            <v>1171.99747373601</v>
          </cell>
        </row>
        <row r="25">
          <cell r="AU25">
            <v>1016.83082790285</v>
          </cell>
        </row>
        <row r="25">
          <cell r="AZ25">
            <v>877.06810026839</v>
          </cell>
        </row>
        <row r="25">
          <cell r="BE25">
            <v>754.318382220004</v>
          </cell>
        </row>
        <row r="25">
          <cell r="BJ25">
            <v>651.271104049364</v>
          </cell>
          <cell r="BK25">
            <v>632.864416241306</v>
          </cell>
        </row>
        <row r="26">
          <cell r="A26" t="str">
            <v>Bangladesh</v>
          </cell>
          <cell r="B26" t="str">
            <v>BGD</v>
          </cell>
          <cell r="C26" t="str">
            <v>Renewable internal freshwater resources per capita (cubic meters)</v>
          </cell>
          <cell r="D26" t="str">
            <v>ER.H2O.INTR.PC</v>
          </cell>
        </row>
        <row r="26">
          <cell r="AK26">
            <v>972.368905872356</v>
          </cell>
        </row>
        <row r="26">
          <cell r="AP26">
            <v>873.830734376254</v>
          </cell>
        </row>
        <row r="26">
          <cell r="AU26">
            <v>792.583968440303</v>
          </cell>
        </row>
        <row r="26">
          <cell r="AZ26">
            <v>736.013736007056</v>
          </cell>
        </row>
        <row r="26">
          <cell r="BE26">
            <v>695.337838597161</v>
          </cell>
        </row>
        <row r="26">
          <cell r="BJ26">
            <v>657.542807242247</v>
          </cell>
          <cell r="BK26">
            <v>650.651497654435</v>
          </cell>
        </row>
        <row r="27">
          <cell r="A27" t="str">
            <v>Bulgaria</v>
          </cell>
          <cell r="B27" t="str">
            <v>BGR</v>
          </cell>
          <cell r="C27" t="str">
            <v>Renewable internal freshwater resources per capita (cubic meters)</v>
          </cell>
          <cell r="D27" t="str">
            <v>ER.H2O.INTR.PC</v>
          </cell>
        </row>
        <row r="27">
          <cell r="AK27">
            <v>2458.96917202058</v>
          </cell>
        </row>
        <row r="27">
          <cell r="AP27">
            <v>2526.44708873893</v>
          </cell>
        </row>
        <row r="27">
          <cell r="AU27">
            <v>2679.54173711628</v>
          </cell>
        </row>
        <row r="27">
          <cell r="AZ27">
            <v>2783.17551844596</v>
          </cell>
        </row>
        <row r="27">
          <cell r="BE27">
            <v>2874.39391351195</v>
          </cell>
        </row>
        <row r="27">
          <cell r="BJ27">
            <v>2967.80063502454</v>
          </cell>
          <cell r="BK27">
            <v>2989.30809901784</v>
          </cell>
        </row>
        <row r="28">
          <cell r="A28" t="str">
            <v>Bahrain</v>
          </cell>
          <cell r="B28" t="str">
            <v>BHR</v>
          </cell>
          <cell r="C28" t="str">
            <v>Renewable internal freshwater resources per capita (cubic meters)</v>
          </cell>
          <cell r="D28" t="str">
            <v>ER.H2O.INTR.PC</v>
          </cell>
        </row>
        <row r="28">
          <cell r="AK28">
            <v>7.64698496600879</v>
          </cell>
        </row>
        <row r="28">
          <cell r="AP28">
            <v>6.72351429669491</v>
          </cell>
        </row>
        <row r="28">
          <cell r="AU28">
            <v>5.44114072148137</v>
          </cell>
        </row>
        <row r="28">
          <cell r="AZ28">
            <v>3.86128730485037</v>
          </cell>
        </row>
        <row r="28">
          <cell r="BE28">
            <v>3.0770605073071</v>
          </cell>
        </row>
        <row r="28">
          <cell r="BJ28">
            <v>2.67723831501978</v>
          </cell>
          <cell r="BK28">
            <v>2.54867990492775</v>
          </cell>
        </row>
        <row r="29">
          <cell r="A29" t="str">
            <v>Bahamas, The</v>
          </cell>
          <cell r="B29" t="str">
            <v>BHS</v>
          </cell>
          <cell r="C29" t="str">
            <v>Renewable internal freshwater resources per capita (cubic meters)</v>
          </cell>
          <cell r="D29" t="str">
            <v>ER.H2O.INTR.PC</v>
          </cell>
        </row>
        <row r="29">
          <cell r="AK29">
            <v>2631.30192340307</v>
          </cell>
        </row>
        <row r="29">
          <cell r="AP29">
            <v>2435.94334719178</v>
          </cell>
        </row>
        <row r="29">
          <cell r="AU29">
            <v>2275.26104746218</v>
          </cell>
        </row>
        <row r="29">
          <cell r="AZ29">
            <v>2074.76870205156</v>
          </cell>
        </row>
        <row r="29">
          <cell r="BE29">
            <v>1925.29309309087</v>
          </cell>
        </row>
        <row r="29">
          <cell r="BJ29">
            <v>1833.6655448451</v>
          </cell>
          <cell r="BK29">
            <v>1815.18790586713</v>
          </cell>
        </row>
        <row r="30">
          <cell r="A30" t="str">
            <v>Bosnia and Herzegovina</v>
          </cell>
          <cell r="B30" t="str">
            <v>BIH</v>
          </cell>
          <cell r="C30" t="str">
            <v>Renewable internal freshwater resources per capita (cubic meters)</v>
          </cell>
          <cell r="D30" t="str">
            <v>ER.H2O.INTR.PC</v>
          </cell>
        </row>
        <row r="30">
          <cell r="AK30">
            <v>8385.15397859022</v>
          </cell>
        </row>
        <row r="30">
          <cell r="AP30">
            <v>9501.96329297899</v>
          </cell>
        </row>
        <row r="30">
          <cell r="AU30">
            <v>9443.02385307825</v>
          </cell>
        </row>
        <row r="30">
          <cell r="AZ30">
            <v>9434.48626298936</v>
          </cell>
        </row>
        <row r="30">
          <cell r="BE30">
            <v>9847.51060479804</v>
          </cell>
        </row>
        <row r="30">
          <cell r="BJ30">
            <v>10592.1646625098</v>
          </cell>
          <cell r="BK30">
            <v>10680.1318560053</v>
          </cell>
        </row>
        <row r="31">
          <cell r="A31" t="str">
            <v>Belarus</v>
          </cell>
          <cell r="B31" t="str">
            <v>BLR</v>
          </cell>
          <cell r="C31" t="str">
            <v>Renewable internal freshwater resources per capita (cubic meters)</v>
          </cell>
          <cell r="D31" t="str">
            <v>ER.H2O.INTR.PC</v>
          </cell>
        </row>
        <row r="31">
          <cell r="AK31">
            <v>3327.95965729846</v>
          </cell>
        </row>
        <row r="31">
          <cell r="AP31">
            <v>3360.53621506562</v>
          </cell>
        </row>
        <row r="31">
          <cell r="AU31">
            <v>3446.33668601075</v>
          </cell>
        </row>
        <row r="31">
          <cell r="AZ31">
            <v>3556.13085850333</v>
          </cell>
        </row>
        <row r="31">
          <cell r="BE31">
            <v>3599.08862607544</v>
          </cell>
        </row>
        <row r="31">
          <cell r="BJ31">
            <v>3594.46448240927</v>
          </cell>
          <cell r="BK31">
            <v>3602.15854053249</v>
          </cell>
        </row>
        <row r="32">
          <cell r="A32" t="str">
            <v>Belize</v>
          </cell>
          <cell r="B32" t="str">
            <v>BLZ</v>
          </cell>
          <cell r="C32" t="str">
            <v>Renewable internal freshwater resources per capita (cubic meters)</v>
          </cell>
          <cell r="D32" t="str">
            <v>ER.H2O.INTR.PC</v>
          </cell>
        </row>
        <row r="32">
          <cell r="AK32">
            <v>78528.6440629145</v>
          </cell>
        </row>
        <row r="32">
          <cell r="AP32">
            <v>68870.5866134799</v>
          </cell>
        </row>
        <row r="32">
          <cell r="AU32">
            <v>58158.3699988254</v>
          </cell>
        </row>
        <row r="32">
          <cell r="AZ32">
            <v>51031.4991719313</v>
          </cell>
        </row>
        <row r="32">
          <cell r="BE32">
            <v>45147.7960978867</v>
          </cell>
        </row>
        <row r="32">
          <cell r="BJ32">
            <v>40609.4078341609</v>
          </cell>
          <cell r="BK32">
            <v>39835.9579004461</v>
          </cell>
        </row>
        <row r="33">
          <cell r="A33" t="str">
            <v>Bermuda</v>
          </cell>
          <cell r="B33" t="str">
            <v>BMU</v>
          </cell>
          <cell r="C33" t="str">
            <v>Renewable internal freshwater resources per capita (cubic meters)</v>
          </cell>
          <cell r="D33" t="str">
            <v>ER.H2O.INTR.PC</v>
          </cell>
        </row>
        <row r="34">
          <cell r="A34" t="str">
            <v>Bolivia</v>
          </cell>
          <cell r="B34" t="str">
            <v>BOL</v>
          </cell>
          <cell r="C34" t="str">
            <v>Renewable internal freshwater resources per capita (cubic meters)</v>
          </cell>
          <cell r="D34" t="str">
            <v>ER.H2O.INTR.PC</v>
          </cell>
        </row>
        <row r="34">
          <cell r="AK34">
            <v>42382.8400748116</v>
          </cell>
        </row>
        <row r="34">
          <cell r="AP34">
            <v>38236.4468803784</v>
          </cell>
        </row>
        <row r="34">
          <cell r="AU34">
            <v>34714.1918250194</v>
          </cell>
        </row>
        <row r="34">
          <cell r="AZ34">
            <v>31752.0498642142</v>
          </cell>
        </row>
        <row r="34">
          <cell r="BE34">
            <v>29245.4660132513</v>
          </cell>
        </row>
        <row r="34">
          <cell r="BJ34">
            <v>27115.5173752394</v>
          </cell>
          <cell r="BK34">
            <v>26732.6924533653</v>
          </cell>
        </row>
        <row r="35">
          <cell r="A35" t="str">
            <v>Brazil</v>
          </cell>
          <cell r="B35" t="str">
            <v>BRA</v>
          </cell>
          <cell r="C35" t="str">
            <v>Renewable internal freshwater resources per capita (cubic meters)</v>
          </cell>
          <cell r="D35" t="str">
            <v>ER.H2O.INTR.PC</v>
          </cell>
        </row>
        <row r="35">
          <cell r="AK35">
            <v>36697.929983928</v>
          </cell>
        </row>
        <row r="35">
          <cell r="AP35">
            <v>33855.8238051307</v>
          </cell>
        </row>
        <row r="35">
          <cell r="AU35">
            <v>31531.0131576228</v>
          </cell>
        </row>
        <row r="35">
          <cell r="AZ35">
            <v>29774.2952213676</v>
          </cell>
        </row>
        <row r="35">
          <cell r="BE35">
            <v>28406.2267251843</v>
          </cell>
        </row>
        <row r="35">
          <cell r="BJ35">
            <v>27238.1071752878</v>
          </cell>
          <cell r="BK35">
            <v>27025.43742444</v>
          </cell>
        </row>
        <row r="36">
          <cell r="A36" t="str">
            <v>Barbados</v>
          </cell>
          <cell r="B36" t="str">
            <v>BRB</v>
          </cell>
          <cell r="C36" t="str">
            <v>Renewable internal freshwater resources per capita (cubic meters)</v>
          </cell>
          <cell r="D36" t="str">
            <v>ER.H2O.INTR.PC</v>
          </cell>
        </row>
        <row r="36">
          <cell r="AK36">
            <v>304.309780561682</v>
          </cell>
        </row>
        <row r="36">
          <cell r="AP36">
            <v>298.303763519167</v>
          </cell>
        </row>
        <row r="36">
          <cell r="AU36">
            <v>292.586937499262</v>
          </cell>
        </row>
        <row r="36">
          <cell r="AZ36">
            <v>287.045967584834</v>
          </cell>
        </row>
        <row r="36">
          <cell r="BE36">
            <v>281.98999715141</v>
          </cell>
        </row>
        <row r="36">
          <cell r="BJ36">
            <v>279.496480831295</v>
          </cell>
          <cell r="BK36">
            <v>279.095723597058</v>
          </cell>
        </row>
        <row r="37">
          <cell r="A37" t="str">
            <v>Brunei Darussalam</v>
          </cell>
          <cell r="B37" t="str">
            <v>BRN</v>
          </cell>
          <cell r="C37" t="str">
            <v>Renewable internal freshwater resources per capita (cubic meters)</v>
          </cell>
          <cell r="D37" t="str">
            <v>ER.H2O.INTR.PC</v>
          </cell>
        </row>
        <row r="37">
          <cell r="AK37">
            <v>31034.5834793784</v>
          </cell>
        </row>
        <row r="37">
          <cell r="AP37">
            <v>27246.9082772902</v>
          </cell>
        </row>
        <row r="37">
          <cell r="AU37">
            <v>24511.4295354075</v>
          </cell>
        </row>
        <row r="37">
          <cell r="AZ37">
            <v>22668.6615088794</v>
          </cell>
        </row>
        <row r="37">
          <cell r="BE37">
            <v>21303.418321441</v>
          </cell>
        </row>
        <row r="37">
          <cell r="BJ37">
            <v>20024.4533913179</v>
          </cell>
          <cell r="BK37">
            <v>19815.3674002238</v>
          </cell>
        </row>
        <row r="38">
          <cell r="A38" t="str">
            <v>Bhutan</v>
          </cell>
          <cell r="B38" t="str">
            <v>BTN</v>
          </cell>
          <cell r="C38" t="str">
            <v>Renewable internal freshwater resources per capita (cubic meters)</v>
          </cell>
          <cell r="D38" t="str">
            <v>ER.H2O.INTR.PC</v>
          </cell>
        </row>
        <row r="38">
          <cell r="AK38">
            <v>177727.889247463</v>
          </cell>
        </row>
        <row r="38">
          <cell r="AP38">
            <v>146815.463837176</v>
          </cell>
        </row>
        <row r="38">
          <cell r="AU38">
            <v>131488.170122966</v>
          </cell>
        </row>
        <row r="38">
          <cell r="AZ38">
            <v>117315.637723295</v>
          </cell>
        </row>
        <row r="38">
          <cell r="BE38">
            <v>111177.310706375</v>
          </cell>
        </row>
        <row r="38">
          <cell r="BJ38">
            <v>104618.925563634</v>
          </cell>
          <cell r="BK38">
            <v>103393.973456911</v>
          </cell>
        </row>
        <row r="39">
          <cell r="A39" t="str">
            <v>Botswana</v>
          </cell>
          <cell r="B39" t="str">
            <v>BWA</v>
          </cell>
          <cell r="C39" t="str">
            <v>Renewable internal freshwater resources per capita (cubic meters)</v>
          </cell>
          <cell r="D39" t="str">
            <v>ER.H2O.INTR.PC</v>
          </cell>
        </row>
        <row r="39">
          <cell r="AK39">
            <v>1760.12316121586</v>
          </cell>
        </row>
        <row r="39">
          <cell r="AP39">
            <v>1558.01266103841</v>
          </cell>
        </row>
        <row r="39">
          <cell r="AU39">
            <v>1407.92444102025</v>
          </cell>
        </row>
        <row r="39">
          <cell r="AZ39">
            <v>1279.68746587097</v>
          </cell>
        </row>
        <row r="39">
          <cell r="BE39">
            <v>1176.72963086848</v>
          </cell>
        </row>
        <row r="39">
          <cell r="BJ39">
            <v>1088.39790345885</v>
          </cell>
          <cell r="BK39">
            <v>1064.74212850258</v>
          </cell>
        </row>
        <row r="40">
          <cell r="A40" t="str">
            <v>Central African Republic</v>
          </cell>
          <cell r="B40" t="str">
            <v>CAF</v>
          </cell>
          <cell r="C40" t="str">
            <v>Renewable internal freshwater resources per capita (cubic meters)</v>
          </cell>
          <cell r="D40" t="str">
            <v>ER.H2O.INTR.PC</v>
          </cell>
        </row>
        <row r="40">
          <cell r="AK40">
            <v>47647.4333240066</v>
          </cell>
        </row>
        <row r="40">
          <cell r="AP40">
            <v>41563.1028123777</v>
          </cell>
        </row>
        <row r="40">
          <cell r="AU40">
            <v>37084.486086611</v>
          </cell>
        </row>
        <row r="40">
          <cell r="AZ40">
            <v>33587.3905789513</v>
          </cell>
        </row>
        <row r="40">
          <cell r="BE40">
            <v>31782.4475685413</v>
          </cell>
        </row>
        <row r="40">
          <cell r="BJ40">
            <v>30678.6976479448</v>
          </cell>
          <cell r="BK40">
            <v>30216.1742251748</v>
          </cell>
        </row>
        <row r="41">
          <cell r="A41" t="str">
            <v>Canada</v>
          </cell>
          <cell r="B41" t="str">
            <v>CAN</v>
          </cell>
          <cell r="C41" t="str">
            <v>Renewable internal freshwater resources per capita (cubic meters)</v>
          </cell>
          <cell r="D41" t="str">
            <v>ER.H2O.INTR.PC</v>
          </cell>
        </row>
        <row r="41">
          <cell r="AK41">
            <v>100453.754897914</v>
          </cell>
        </row>
        <row r="41">
          <cell r="AP41">
            <v>95298.7679909027</v>
          </cell>
        </row>
        <row r="41">
          <cell r="AU41">
            <v>90879.8731023605</v>
          </cell>
        </row>
        <row r="41">
          <cell r="AZ41">
            <v>86655.0467823233</v>
          </cell>
        </row>
        <row r="41">
          <cell r="BE41">
            <v>82098.9161157061</v>
          </cell>
        </row>
        <row r="41">
          <cell r="BJ41">
            <v>77985.5409881605</v>
          </cell>
          <cell r="BK41">
            <v>76891.7723213578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Renewable internal freshwater resources per capita (cubic meters)</v>
          </cell>
          <cell r="D42" t="str">
            <v>ER.H2O.INTR.PC</v>
          </cell>
        </row>
        <row r="42">
          <cell r="AK42">
            <v>2375.55698340906</v>
          </cell>
        </row>
        <row r="42">
          <cell r="AP42">
            <v>2286.65141621751</v>
          </cell>
        </row>
        <row r="42">
          <cell r="AU42">
            <v>2339.29116936539</v>
          </cell>
        </row>
        <row r="42">
          <cell r="AZ42">
            <v>2374.3876800645</v>
          </cell>
        </row>
        <row r="42">
          <cell r="BE42">
            <v>2407.36263482468</v>
          </cell>
        </row>
        <row r="42">
          <cell r="BJ42">
            <v>2435.36899973758</v>
          </cell>
          <cell r="BK42">
            <v>2440.15779984643</v>
          </cell>
        </row>
        <row r="43">
          <cell r="A43" t="str">
            <v>Switzerland</v>
          </cell>
          <cell r="B43" t="str">
            <v>CHE</v>
          </cell>
          <cell r="C43" t="str">
            <v>Renewable internal freshwater resources per capita (cubic meters)</v>
          </cell>
          <cell r="D43" t="str">
            <v>ER.H2O.INTR.PC</v>
          </cell>
        </row>
        <row r="43">
          <cell r="AK43">
            <v>5876.05274802598</v>
          </cell>
        </row>
        <row r="43">
          <cell r="AP43">
            <v>5699.04602005992</v>
          </cell>
        </row>
        <row r="43">
          <cell r="AU43">
            <v>5545.82997198105</v>
          </cell>
        </row>
        <row r="43">
          <cell r="AZ43">
            <v>5350.20203314012</v>
          </cell>
        </row>
        <row r="43">
          <cell r="BE43">
            <v>5051.98246235353</v>
          </cell>
        </row>
        <row r="43">
          <cell r="BJ43">
            <v>4780.02441194804</v>
          </cell>
          <cell r="BK43">
            <v>4744.94249938884</v>
          </cell>
        </row>
        <row r="44">
          <cell r="A44" t="str">
            <v>Channel Islands</v>
          </cell>
          <cell r="B44" t="str">
            <v>CHI</v>
          </cell>
          <cell r="C44" t="str">
            <v>Renewable internal freshwater resources per capita (cubic meters)</v>
          </cell>
          <cell r="D44" t="str">
            <v>ER.H2O.INTR.PC</v>
          </cell>
        </row>
        <row r="45">
          <cell r="A45" t="str">
            <v>Chile</v>
          </cell>
          <cell r="B45" t="str">
            <v>CHL</v>
          </cell>
          <cell r="C45" t="str">
            <v>Renewable internal freshwater resources per capita (cubic meters)</v>
          </cell>
          <cell r="D45" t="str">
            <v>ER.H2O.INTR.PC</v>
          </cell>
        </row>
        <row r="45">
          <cell r="AK45">
            <v>64505.2288594499</v>
          </cell>
        </row>
        <row r="45">
          <cell r="AP45">
            <v>59852.9969815829</v>
          </cell>
        </row>
        <row r="45">
          <cell r="AU45">
            <v>56425.4460782179</v>
          </cell>
        </row>
        <row r="45">
          <cell r="AZ45">
            <v>53538.3689526824</v>
          </cell>
        </row>
        <row r="45">
          <cell r="BE45">
            <v>50861.0195916073</v>
          </cell>
        </row>
        <row r="45">
          <cell r="BJ45">
            <v>47914.4102453461</v>
          </cell>
          <cell r="BK45">
            <v>47252.5044628255</v>
          </cell>
        </row>
        <row r="46">
          <cell r="A46" t="str">
            <v>China</v>
          </cell>
          <cell r="B46" t="str">
            <v>CHN</v>
          </cell>
          <cell r="C46" t="str">
            <v>Renewable internal freshwater resources per capita (cubic meters)</v>
          </cell>
          <cell r="D46" t="str">
            <v>ER.H2O.INTR.PC</v>
          </cell>
        </row>
        <row r="46">
          <cell r="AK46">
            <v>2414.56853167356</v>
          </cell>
        </row>
        <row r="46">
          <cell r="AP46">
            <v>2286.77105245107</v>
          </cell>
        </row>
        <row r="46">
          <cell r="AU46">
            <v>2196.89152010602</v>
          </cell>
        </row>
        <row r="46">
          <cell r="AZ46">
            <v>2134.40467289919</v>
          </cell>
        </row>
        <row r="46">
          <cell r="BE46">
            <v>2077.18259796908</v>
          </cell>
        </row>
        <row r="46">
          <cell r="BJ46">
            <v>2014.6609958665</v>
          </cell>
          <cell r="BK46">
            <v>2005.26098715657</v>
          </cell>
        </row>
        <row r="47">
          <cell r="A47" t="str">
            <v>Cote d'Ivoire</v>
          </cell>
          <cell r="B47" t="str">
            <v>CIV</v>
          </cell>
          <cell r="C47" t="str">
            <v>Renewable internal freshwater resources per capita (cubic meters)</v>
          </cell>
          <cell r="D47" t="str">
            <v>ER.H2O.INTR.PC</v>
          </cell>
        </row>
        <row r="47">
          <cell r="AK47">
            <v>5997.30170876984</v>
          </cell>
        </row>
        <row r="47">
          <cell r="AP47">
            <v>5078.42521343667</v>
          </cell>
        </row>
        <row r="47">
          <cell r="AU47">
            <v>4459.26485950504</v>
          </cell>
        </row>
        <row r="47">
          <cell r="AZ47">
            <v>4008.08483212574</v>
          </cell>
        </row>
        <row r="47">
          <cell r="BE47">
            <v>3566.12641695476</v>
          </cell>
        </row>
        <row r="47">
          <cell r="BJ47">
            <v>3144.35089295807</v>
          </cell>
          <cell r="BK47">
            <v>3065.11243457978</v>
          </cell>
        </row>
        <row r="48">
          <cell r="A48" t="str">
            <v>Cameroon</v>
          </cell>
          <cell r="B48" t="str">
            <v>CMR</v>
          </cell>
          <cell r="C48" t="str">
            <v>Renewable internal freshwater resources per capita (cubic meters)</v>
          </cell>
          <cell r="D48" t="str">
            <v>ER.H2O.INTR.PC</v>
          </cell>
        </row>
        <row r="48">
          <cell r="AK48">
            <v>21840.8753822853</v>
          </cell>
        </row>
        <row r="48">
          <cell r="AP48">
            <v>19031.7589165533</v>
          </cell>
        </row>
        <row r="48">
          <cell r="AU48">
            <v>16689.4847992723</v>
          </cell>
        </row>
        <row r="48">
          <cell r="AZ48">
            <v>14575.3270252243</v>
          </cell>
        </row>
        <row r="48">
          <cell r="BE48">
            <v>12706.3815404295</v>
          </cell>
        </row>
        <row r="48">
          <cell r="BJ48">
            <v>11112.888630538</v>
          </cell>
          <cell r="BK48">
            <v>10826.3473319855</v>
          </cell>
        </row>
        <row r="49">
          <cell r="A49" t="str">
            <v>Congo, Dem. Rep.</v>
          </cell>
          <cell r="B49" t="str">
            <v>COD</v>
          </cell>
          <cell r="C49" t="str">
            <v>Renewable internal freshwater resources per capita (cubic meters)</v>
          </cell>
          <cell r="D49" t="str">
            <v>ER.H2O.INTR.PC</v>
          </cell>
        </row>
        <row r="49">
          <cell r="AK49">
            <v>24106.7659736855</v>
          </cell>
        </row>
        <row r="49">
          <cell r="AP49">
            <v>20535.1969739516</v>
          </cell>
        </row>
        <row r="49">
          <cell r="AU49">
            <v>18046.3176789548</v>
          </cell>
        </row>
        <row r="49">
          <cell r="AZ49">
            <v>15396.8046532291</v>
          </cell>
        </row>
        <row r="49">
          <cell r="BE49">
            <v>13039.5571337541</v>
          </cell>
        </row>
        <row r="49">
          <cell r="BJ49">
            <v>11056.6788083333</v>
          </cell>
          <cell r="BK49">
            <v>10705.6075448935</v>
          </cell>
        </row>
        <row r="50">
          <cell r="A50" t="str">
            <v>Congo, Rep.</v>
          </cell>
          <cell r="B50" t="str">
            <v>COG</v>
          </cell>
          <cell r="C50" t="str">
            <v>Renewable internal freshwater resources per capita (cubic meters)</v>
          </cell>
          <cell r="D50" t="str">
            <v>ER.H2O.INTR.PC</v>
          </cell>
        </row>
        <row r="50">
          <cell r="AK50">
            <v>89158.5958725996</v>
          </cell>
        </row>
        <row r="50">
          <cell r="AP50">
            <v>77425.2140440968</v>
          </cell>
        </row>
        <row r="50">
          <cell r="AU50">
            <v>67061.8685007383</v>
          </cell>
        </row>
        <row r="50">
          <cell r="AZ50">
            <v>57273.7242858392</v>
          </cell>
        </row>
        <row r="50">
          <cell r="BE50">
            <v>49221.7967419162</v>
          </cell>
        </row>
        <row r="50">
          <cell r="BJ50">
            <v>43438.2680575522</v>
          </cell>
          <cell r="BK50">
            <v>42331.1658632326</v>
          </cell>
        </row>
        <row r="51">
          <cell r="A51" t="str">
            <v>Colombia</v>
          </cell>
          <cell r="B51" t="str">
            <v>COL</v>
          </cell>
          <cell r="C51" t="str">
            <v>Renewable internal freshwater resources per capita (cubic meters)</v>
          </cell>
          <cell r="D51" t="str">
            <v>ER.H2O.INTR.PC</v>
          </cell>
        </row>
        <row r="51">
          <cell r="AK51">
            <v>62313.770431073</v>
          </cell>
        </row>
        <row r="51">
          <cell r="AP51">
            <v>56860.6510854698</v>
          </cell>
        </row>
        <row r="51">
          <cell r="AU51">
            <v>52476.5981894766</v>
          </cell>
        </row>
        <row r="51">
          <cell r="AZ51">
            <v>49042.5701397921</v>
          </cell>
        </row>
        <row r="51">
          <cell r="BE51">
            <v>46553.8021640508</v>
          </cell>
        </row>
        <row r="51">
          <cell r="BJ51">
            <v>43856.2020357292</v>
          </cell>
          <cell r="BK51">
            <v>43192.7987999289</v>
          </cell>
        </row>
        <row r="52">
          <cell r="A52" t="str">
            <v>Comoros</v>
          </cell>
          <cell r="B52" t="str">
            <v>COM</v>
          </cell>
          <cell r="C52" t="str">
            <v>Renewable internal freshwater resources per capita (cubic meters)</v>
          </cell>
          <cell r="D52" t="str">
            <v>ER.H2O.INTR.PC</v>
          </cell>
        </row>
        <row r="52">
          <cell r="AK52">
            <v>2749.43074799113</v>
          </cell>
        </row>
        <row r="52">
          <cell r="AP52">
            <v>2390.65264353123</v>
          </cell>
        </row>
        <row r="52">
          <cell r="AU52">
            <v>2107.18558629578</v>
          </cell>
        </row>
        <row r="52">
          <cell r="AZ52">
            <v>1870.25430420888</v>
          </cell>
        </row>
        <row r="52">
          <cell r="BE52">
            <v>1657.76774354848</v>
          </cell>
        </row>
        <row r="52">
          <cell r="BJ52">
            <v>1474.40077612911</v>
          </cell>
          <cell r="BK52">
            <v>1441.74976473495</v>
          </cell>
        </row>
        <row r="53">
          <cell r="A53" t="str">
            <v>Cabo Verde</v>
          </cell>
          <cell r="B53" t="str">
            <v>CPV</v>
          </cell>
          <cell r="C53" t="str">
            <v>Renewable internal freshwater resources per capita (cubic meters)</v>
          </cell>
          <cell r="D53" t="str">
            <v>ER.H2O.INTR.PC</v>
          </cell>
        </row>
        <row r="53">
          <cell r="AK53">
            <v>843.258045161889</v>
          </cell>
        </row>
        <row r="53">
          <cell r="AP53">
            <v>742.11872890139</v>
          </cell>
        </row>
        <row r="53">
          <cell r="AU53">
            <v>677.269726994681</v>
          </cell>
        </row>
        <row r="53">
          <cell r="AZ53">
            <v>631.489899153023</v>
          </cell>
        </row>
        <row r="53">
          <cell r="BE53">
            <v>593.776063147941</v>
          </cell>
        </row>
        <row r="53">
          <cell r="BJ53">
            <v>558.140595463301</v>
          </cell>
          <cell r="BK53">
            <v>551.709954908617</v>
          </cell>
        </row>
        <row r="54">
          <cell r="A54" t="str">
            <v>Costa Rica</v>
          </cell>
          <cell r="B54" t="str">
            <v>CRI</v>
          </cell>
          <cell r="C54" t="str">
            <v>Renewable internal freshwater resources per capita (cubic meters)</v>
          </cell>
          <cell r="D54" t="str">
            <v>ER.H2O.INTR.PC</v>
          </cell>
        </row>
        <row r="54">
          <cell r="AK54">
            <v>34382.8207605297</v>
          </cell>
        </row>
        <row r="54">
          <cell r="AP54">
            <v>30384.904134283</v>
          </cell>
        </row>
        <row r="54">
          <cell r="AU54">
            <v>27554.7791447874</v>
          </cell>
        </row>
        <row r="54">
          <cell r="AZ54">
            <v>25654.8456100473</v>
          </cell>
        </row>
        <row r="54">
          <cell r="BE54">
            <v>24104.080138174</v>
          </cell>
        </row>
        <row r="54">
          <cell r="BJ54">
            <v>22828.4903600134</v>
          </cell>
          <cell r="BK54">
            <v>22602.5179204963</v>
          </cell>
        </row>
        <row r="55">
          <cell r="A55" t="str">
            <v>Caribbean small states</v>
          </cell>
          <cell r="B55" t="str">
            <v>CSS</v>
          </cell>
          <cell r="C55" t="str">
            <v>Renewable internal freshwater resources per capita (cubic meters)</v>
          </cell>
          <cell r="D55" t="str">
            <v>ER.H2O.INTR.PC</v>
          </cell>
        </row>
        <row r="55">
          <cell r="AK55">
            <v>60787.1961620464</v>
          </cell>
        </row>
        <row r="55">
          <cell r="AP55">
            <v>58254.4531045089</v>
          </cell>
        </row>
        <row r="55">
          <cell r="AU55">
            <v>56257.5189795403</v>
          </cell>
        </row>
        <row r="55">
          <cell r="AZ55">
            <v>54376.931888344</v>
          </cell>
        </row>
        <row r="55">
          <cell r="BE55">
            <v>52537.5248993613</v>
          </cell>
        </row>
        <row r="55">
          <cell r="BJ55">
            <v>50797.1613368855</v>
          </cell>
          <cell r="BK55">
            <v>50493.6248337521</v>
          </cell>
        </row>
        <row r="56">
          <cell r="A56" t="str">
            <v>Cuba</v>
          </cell>
          <cell r="B56" t="str">
            <v>CUB</v>
          </cell>
          <cell r="C56" t="str">
            <v>Renewable internal freshwater resources per capita (cubic meters)</v>
          </cell>
          <cell r="D56" t="str">
            <v>ER.H2O.INTR.PC</v>
          </cell>
        </row>
        <row r="56">
          <cell r="AK56">
            <v>3550.54288583559</v>
          </cell>
        </row>
        <row r="56">
          <cell r="AP56">
            <v>3468.69294622205</v>
          </cell>
        </row>
        <row r="56">
          <cell r="AU56">
            <v>3403.6734434073</v>
          </cell>
        </row>
        <row r="56">
          <cell r="AZ56">
            <v>3388.10794802728</v>
          </cell>
        </row>
        <row r="56">
          <cell r="BE56">
            <v>3386.30360361386</v>
          </cell>
        </row>
        <row r="56">
          <cell r="BJ56">
            <v>3361.77279123583</v>
          </cell>
          <cell r="BK56">
            <v>3362.10161095869</v>
          </cell>
        </row>
        <row r="57">
          <cell r="A57" t="str">
            <v>Curacao</v>
          </cell>
          <cell r="B57" t="str">
            <v>CUW</v>
          </cell>
          <cell r="C57" t="str">
            <v>Renewable internal freshwater resources per capita (cubic meters)</v>
          </cell>
          <cell r="D57" t="str">
            <v>ER.H2O.INTR.PC</v>
          </cell>
        </row>
        <row r="58">
          <cell r="A58" t="str">
            <v>Cayman Islands</v>
          </cell>
          <cell r="B58" t="str">
            <v>CYM</v>
          </cell>
          <cell r="C58" t="str">
            <v>Renewable internal freshwater resources per capita (cubic meters)</v>
          </cell>
          <cell r="D58" t="str">
            <v>ER.H2O.INTR.PC</v>
          </cell>
        </row>
        <row r="59">
          <cell r="A59" t="str">
            <v>Cyprus</v>
          </cell>
          <cell r="B59" t="str">
            <v>CYP</v>
          </cell>
          <cell r="C59" t="str">
            <v>Renewable internal freshwater resources per capita (cubic meters)</v>
          </cell>
          <cell r="D59" t="str">
            <v>ER.H2O.INTR.PC</v>
          </cell>
        </row>
        <row r="59">
          <cell r="AK59">
            <v>974.257093203646</v>
          </cell>
        </row>
        <row r="59">
          <cell r="AP59">
            <v>875.234205264613</v>
          </cell>
        </row>
        <row r="59">
          <cell r="AU59">
            <v>798.388454268483</v>
          </cell>
        </row>
        <row r="59">
          <cell r="AZ59">
            <v>733.283919449483</v>
          </cell>
        </row>
        <row r="59">
          <cell r="BE59">
            <v>687.196793248706</v>
          </cell>
        </row>
        <row r="59">
          <cell r="BJ59">
            <v>661.193429932373</v>
          </cell>
          <cell r="BK59">
            <v>655.868909785876</v>
          </cell>
        </row>
        <row r="60">
          <cell r="A60" t="str">
            <v>Czech Republic</v>
          </cell>
          <cell r="B60" t="str">
            <v>CZE</v>
          </cell>
          <cell r="C60" t="str">
            <v>Renewable internal freshwater resources per capita (cubic meters)</v>
          </cell>
          <cell r="D60" t="str">
            <v>ER.H2O.INTR.PC</v>
          </cell>
        </row>
        <row r="60">
          <cell r="AP60">
            <v>1276.18715431028</v>
          </cell>
        </row>
        <row r="60">
          <cell r="AU60">
            <v>1289.60556491103</v>
          </cell>
        </row>
        <row r="60">
          <cell r="AZ60">
            <v>1276.84427961418</v>
          </cell>
        </row>
        <row r="60">
          <cell r="BE60">
            <v>1251.09586187238</v>
          </cell>
        </row>
        <row r="60">
          <cell r="BJ60">
            <v>1241.21728953724</v>
          </cell>
          <cell r="BK60">
            <v>1237.07325379159</v>
          </cell>
        </row>
        <row r="61">
          <cell r="A61" t="str">
            <v>Germany</v>
          </cell>
          <cell r="B61" t="str">
            <v>DEU</v>
          </cell>
          <cell r="C61" t="str">
            <v>Renewable internal freshwater resources per capita (cubic meters)</v>
          </cell>
          <cell r="D61" t="str">
            <v>ER.H2O.INTR.PC</v>
          </cell>
        </row>
        <row r="61">
          <cell r="AK61">
            <v>1327.13840011953</v>
          </cell>
        </row>
        <row r="61">
          <cell r="AP61">
            <v>1304.32496727516</v>
          </cell>
        </row>
        <row r="61">
          <cell r="AU61">
            <v>1297.15059051568</v>
          </cell>
        </row>
        <row r="61">
          <cell r="AZ61">
            <v>1300.65295695792</v>
          </cell>
        </row>
        <row r="61">
          <cell r="BE61">
            <v>1330.41846522354</v>
          </cell>
        </row>
        <row r="61">
          <cell r="BJ61">
            <v>1294.50618109764</v>
          </cell>
          <cell r="BK61">
            <v>1290.62168426323</v>
          </cell>
        </row>
        <row r="62">
          <cell r="A62" t="str">
            <v>Djibouti</v>
          </cell>
          <cell r="B62" t="str">
            <v>DJI</v>
          </cell>
          <cell r="C62" t="str">
            <v>Renewable internal freshwater resources per capita (cubic meters)</v>
          </cell>
          <cell r="D62" t="str">
            <v>ER.H2O.INTR.PC</v>
          </cell>
        </row>
        <row r="62">
          <cell r="AK62">
            <v>487.765241721696</v>
          </cell>
        </row>
        <row r="62">
          <cell r="AP62">
            <v>453.955330677587</v>
          </cell>
        </row>
        <row r="62">
          <cell r="AU62">
            <v>401.63493784824</v>
          </cell>
        </row>
        <row r="62">
          <cell r="AZ62">
            <v>372.459838800542</v>
          </cell>
        </row>
        <row r="62">
          <cell r="BE62">
            <v>345.56798925621</v>
          </cell>
        </row>
        <row r="62">
          <cell r="BJ62">
            <v>317.76296146693</v>
          </cell>
          <cell r="BK62">
            <v>312.850992124424</v>
          </cell>
        </row>
        <row r="63">
          <cell r="A63" t="str">
            <v>Dominica</v>
          </cell>
          <cell r="B63" t="str">
            <v>DMA</v>
          </cell>
          <cell r="C63" t="str">
            <v>Renewable internal freshwater resources per capita (cubic meters)</v>
          </cell>
          <cell r="D63" t="str">
            <v>ER.H2O.INTR.PC</v>
          </cell>
        </row>
        <row r="63">
          <cell r="AK63">
            <v>2835.02966830482</v>
          </cell>
        </row>
        <row r="63">
          <cell r="AP63">
            <v>2833.18227249875</v>
          </cell>
        </row>
        <row r="63">
          <cell r="AU63">
            <v>2863.68847337102</v>
          </cell>
        </row>
        <row r="63">
          <cell r="AZ63">
            <v>2824.9785016347</v>
          </cell>
        </row>
        <row r="63">
          <cell r="BE63">
            <v>2818.72766835178</v>
          </cell>
        </row>
        <row r="63">
          <cell r="BJ63">
            <v>2798.76858354649</v>
          </cell>
          <cell r="BK63">
            <v>2792.28217379488</v>
          </cell>
        </row>
        <row r="64">
          <cell r="A64" t="str">
            <v>Denmark</v>
          </cell>
          <cell r="B64" t="str">
            <v>DNK</v>
          </cell>
          <cell r="C64" t="str">
            <v>Renewable internal freshwater resources per capita (cubic meters)</v>
          </cell>
          <cell r="D64" t="str">
            <v>ER.H2O.INTR.PC</v>
          </cell>
        </row>
        <row r="64">
          <cell r="AK64">
            <v>1160.23413524849</v>
          </cell>
        </row>
        <row r="64">
          <cell r="AP64">
            <v>1135.29048583053</v>
          </cell>
        </row>
        <row r="64">
          <cell r="AU64">
            <v>1116.08575333277</v>
          </cell>
        </row>
        <row r="64">
          <cell r="AZ64">
            <v>1098.61175756275</v>
          </cell>
        </row>
        <row r="64">
          <cell r="BE64">
            <v>1073.04350189893</v>
          </cell>
        </row>
        <row r="64">
          <cell r="BJ64">
            <v>1040.76683700551</v>
          </cell>
          <cell r="BK64">
            <v>1035.61908273147</v>
          </cell>
        </row>
        <row r="65">
          <cell r="A65" t="str">
            <v>Dominican Republic</v>
          </cell>
          <cell r="B65" t="str">
            <v>DOM</v>
          </cell>
          <cell r="C65" t="str">
            <v>Renewable internal freshwater resources per capita (cubic meters)</v>
          </cell>
          <cell r="D65" t="str">
            <v>ER.H2O.INTR.PC</v>
          </cell>
        </row>
        <row r="65">
          <cell r="AK65">
            <v>3172.1010607101</v>
          </cell>
        </row>
        <row r="65">
          <cell r="AP65">
            <v>2906.83039584722</v>
          </cell>
        </row>
        <row r="65">
          <cell r="AU65">
            <v>2693.41776835094</v>
          </cell>
        </row>
        <row r="65">
          <cell r="AZ65">
            <v>2516.36817186174</v>
          </cell>
        </row>
        <row r="65">
          <cell r="BE65">
            <v>2366.34767628686</v>
          </cell>
        </row>
        <row r="65">
          <cell r="BJ65">
            <v>2235.3040883902</v>
          </cell>
          <cell r="BK65">
            <v>2211.31786358088</v>
          </cell>
        </row>
        <row r="66">
          <cell r="A66" t="str">
            <v>Algeria</v>
          </cell>
          <cell r="B66" t="str">
            <v>DZA</v>
          </cell>
          <cell r="C66" t="str">
            <v>Renewable internal freshwater resources per capita (cubic meters)</v>
          </cell>
          <cell r="D66" t="str">
            <v>ER.H2O.INTR.PC</v>
          </cell>
        </row>
        <row r="66">
          <cell r="AK66">
            <v>416.11892930864</v>
          </cell>
        </row>
        <row r="66">
          <cell r="AP66">
            <v>378.139639693151</v>
          </cell>
        </row>
        <row r="66">
          <cell r="AU66">
            <v>353.067364721095</v>
          </cell>
        </row>
        <row r="66">
          <cell r="AZ66">
            <v>329.177499952018</v>
          </cell>
        </row>
        <row r="66">
          <cell r="BE66">
            <v>300.851437154819</v>
          </cell>
        </row>
        <row r="66">
          <cell r="BJ66">
            <v>271.737719158169</v>
          </cell>
          <cell r="BK66">
            <v>266.337245681625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Renewable internal freshwater resources per capita (cubic meters)</v>
          </cell>
          <cell r="D67" t="str">
            <v>ER.H2O.INTR.PC</v>
          </cell>
        </row>
        <row r="67">
          <cell r="AK67">
            <v>5316.39545651073</v>
          </cell>
        </row>
        <row r="67">
          <cell r="AP67">
            <v>4992.44183789673</v>
          </cell>
        </row>
        <row r="67">
          <cell r="AU67">
            <v>4749.87313054343</v>
          </cell>
        </row>
        <row r="67">
          <cell r="AZ67">
            <v>4566.16333960791</v>
          </cell>
        </row>
        <row r="67">
          <cell r="BE67">
            <v>4397.3237372147</v>
          </cell>
        </row>
        <row r="67">
          <cell r="BJ67">
            <v>4227.84296359959</v>
          </cell>
          <cell r="BK67">
            <v>4200.13431341854</v>
          </cell>
        </row>
        <row r="68">
          <cell r="A68" t="str">
            <v>Early-demographic dividend</v>
          </cell>
          <cell r="B68" t="str">
            <v>EAR</v>
          </cell>
          <cell r="C68" t="str">
            <v>Renewable internal freshwater resources per capita (cubic meters)</v>
          </cell>
          <cell r="D68" t="str">
            <v>ER.H2O.INTR.PC</v>
          </cell>
        </row>
        <row r="68">
          <cell r="AK68">
            <v>5797.41184725004</v>
          </cell>
        </row>
        <row r="68">
          <cell r="AP68">
            <v>5166.91829498435</v>
          </cell>
        </row>
        <row r="68">
          <cell r="AU68">
            <v>4721.38981118737</v>
          </cell>
        </row>
        <row r="68">
          <cell r="AZ68">
            <v>4351.62740087057</v>
          </cell>
        </row>
        <row r="68">
          <cell r="BE68">
            <v>4035.62040423968</v>
          </cell>
        </row>
        <row r="68">
          <cell r="BJ68">
            <v>3768.60876345924</v>
          </cell>
          <cell r="BK68">
            <v>3719.96422838015</v>
          </cell>
        </row>
        <row r="69">
          <cell r="A69" t="str">
            <v>East Asia &amp; Pacific</v>
          </cell>
          <cell r="B69" t="str">
            <v>EAS</v>
          </cell>
          <cell r="C69" t="str">
            <v>Renewable internal freshwater resources per capita (cubic meters)</v>
          </cell>
          <cell r="D69" t="str">
            <v>ER.H2O.INTR.PC</v>
          </cell>
        </row>
        <row r="69">
          <cell r="AK69">
            <v>5478.16437781694</v>
          </cell>
        </row>
        <row r="69">
          <cell r="AP69">
            <v>5162.20131864794</v>
          </cell>
        </row>
        <row r="69">
          <cell r="AU69">
            <v>4924.16035540078</v>
          </cell>
        </row>
        <row r="69">
          <cell r="AZ69">
            <v>4744.13047279269</v>
          </cell>
        </row>
        <row r="69">
          <cell r="BE69">
            <v>4576.89253334354</v>
          </cell>
        </row>
        <row r="69">
          <cell r="BJ69">
            <v>4410.7497011129</v>
          </cell>
          <cell r="BK69">
            <v>4383.45686997726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Renewable internal freshwater resources per capita (cubic meters)</v>
          </cell>
          <cell r="D70" t="str">
            <v>ER.H2O.INTR.PC</v>
          </cell>
        </row>
        <row r="70">
          <cell r="AK70">
            <v>14039.6478569094</v>
          </cell>
        </row>
        <row r="70">
          <cell r="AP70">
            <v>13910.5293730009</v>
          </cell>
        </row>
        <row r="70">
          <cell r="AU70">
            <v>13871.8460938515</v>
          </cell>
        </row>
        <row r="70">
          <cell r="AZ70">
            <v>13500.0979732145</v>
          </cell>
        </row>
        <row r="70">
          <cell r="BE70">
            <v>13141.7610839481</v>
          </cell>
        </row>
        <row r="70">
          <cell r="BJ70">
            <v>12713.7352511853</v>
          </cell>
          <cell r="BK70">
            <v>12644.7671431468</v>
          </cell>
        </row>
        <row r="71">
          <cell r="A71" t="str">
            <v>Europe &amp; Central Asia</v>
          </cell>
          <cell r="B71" t="str">
            <v>ECS</v>
          </cell>
          <cell r="C71" t="str">
            <v>Renewable internal freshwater resources per capita (cubic meters)</v>
          </cell>
          <cell r="D71" t="str">
            <v>ER.H2O.INTR.PC</v>
          </cell>
        </row>
        <row r="71">
          <cell r="AK71">
            <v>8553.89182352352</v>
          </cell>
        </row>
        <row r="71">
          <cell r="AP71">
            <v>8334.02901042405</v>
          </cell>
        </row>
        <row r="71">
          <cell r="AU71">
            <v>8273.40434846289</v>
          </cell>
        </row>
        <row r="71">
          <cell r="AZ71">
            <v>8086.09177520302</v>
          </cell>
        </row>
        <row r="71">
          <cell r="BE71">
            <v>7937.38184279836</v>
          </cell>
        </row>
        <row r="71">
          <cell r="BJ71">
            <v>7755.80092410014</v>
          </cell>
          <cell r="BK71">
            <v>7726.86645494083</v>
          </cell>
        </row>
        <row r="72">
          <cell r="A72" t="str">
            <v>Ecuador</v>
          </cell>
          <cell r="B72" t="str">
            <v>ECU</v>
          </cell>
          <cell r="C72" t="str">
            <v>Renewable internal freshwater resources per capita (cubic meters)</v>
          </cell>
          <cell r="D72" t="str">
            <v>ER.H2O.INTR.PC</v>
          </cell>
        </row>
        <row r="72">
          <cell r="AK72">
            <v>41283.5559677727</v>
          </cell>
        </row>
        <row r="72">
          <cell r="AP72">
            <v>37016.4067775572</v>
          </cell>
        </row>
        <row r="72">
          <cell r="AU72">
            <v>33659.3123576229</v>
          </cell>
        </row>
        <row r="72">
          <cell r="AZ72">
            <v>30944.5194902551</v>
          </cell>
        </row>
        <row r="72">
          <cell r="BE72">
            <v>28589.7094167799</v>
          </cell>
        </row>
        <row r="72">
          <cell r="BJ72">
            <v>26356.3068841962</v>
          </cell>
          <cell r="BK72">
            <v>25895.0302962191</v>
          </cell>
        </row>
        <row r="73">
          <cell r="A73" t="str">
            <v>Egypt, Arab Rep.</v>
          </cell>
          <cell r="B73" t="str">
            <v>EGY</v>
          </cell>
          <cell r="C73" t="str">
            <v>Renewable internal freshwater resources per capita (cubic meters)</v>
          </cell>
          <cell r="D73" t="str">
            <v>ER.H2O.INTR.PC</v>
          </cell>
        </row>
        <row r="73">
          <cell r="AK73">
            <v>17.0454123193195</v>
          </cell>
        </row>
        <row r="73">
          <cell r="AP73">
            <v>15.4101561774639</v>
          </cell>
        </row>
        <row r="73">
          <cell r="AU73">
            <v>13.988940120118</v>
          </cell>
        </row>
        <row r="73">
          <cell r="AZ73">
            <v>12.7824728368617</v>
          </cell>
        </row>
        <row r="73">
          <cell r="BE73">
            <v>11.5710955883578</v>
          </cell>
        </row>
        <row r="73">
          <cell r="BJ73">
            <v>10.368862968114</v>
          </cell>
          <cell r="BK73">
            <v>10.1601646320564</v>
          </cell>
        </row>
        <row r="74">
          <cell r="A74" t="str">
            <v>Euro area</v>
          </cell>
          <cell r="B74" t="str">
            <v>EMU</v>
          </cell>
          <cell r="C74" t="str">
            <v>Renewable internal freshwater resources per capita (cubic meters)</v>
          </cell>
          <cell r="D74" t="str">
            <v>ER.H2O.INTR.PC</v>
          </cell>
        </row>
        <row r="74">
          <cell r="AK74">
            <v>3225.79824506521</v>
          </cell>
        </row>
        <row r="74">
          <cell r="AP74">
            <v>3165.09271159203</v>
          </cell>
        </row>
        <row r="74">
          <cell r="AU74">
            <v>3112.71713930858</v>
          </cell>
        </row>
        <row r="74">
          <cell r="AZ74">
            <v>3032.99315079023</v>
          </cell>
        </row>
        <row r="74">
          <cell r="BE74">
            <v>3001.28778564083</v>
          </cell>
        </row>
        <row r="74">
          <cell r="BJ74">
            <v>2956.79810644712</v>
          </cell>
          <cell r="BK74">
            <v>2950.21037403914</v>
          </cell>
        </row>
        <row r="75">
          <cell r="A75" t="str">
            <v>Eritrea</v>
          </cell>
          <cell r="B75" t="str">
            <v>ERI</v>
          </cell>
          <cell r="C75" t="str">
            <v>Renewable internal freshwater resources per capita (cubic meters)</v>
          </cell>
          <cell r="D75" t="str">
            <v>ER.H2O.INTR.PC</v>
          </cell>
        </row>
        <row r="75">
          <cell r="AP75">
            <v>1275.51483073748</v>
          </cell>
        </row>
        <row r="75">
          <cell r="AU75">
            <v>1128.55032964403</v>
          </cell>
        </row>
        <row r="75">
          <cell r="AZ75">
            <v>934.411004797627</v>
          </cell>
        </row>
        <row r="75">
          <cell r="BE75">
            <v>861.510878518435</v>
          </cell>
        </row>
        <row r="75">
          <cell r="BJ75">
            <v>820.418082810741</v>
          </cell>
          <cell r="BK75">
            <v>810.936742680291</v>
          </cell>
        </row>
        <row r="76">
          <cell r="A76" t="str">
            <v>Spain</v>
          </cell>
          <cell r="B76" t="str">
            <v>ESP</v>
          </cell>
          <cell r="C76" t="str">
            <v>Renewable internal freshwater resources per capita (cubic meters)</v>
          </cell>
          <cell r="D76" t="str">
            <v>ER.H2O.INTR.PC</v>
          </cell>
        </row>
        <row r="76">
          <cell r="AK76">
            <v>2839.8000787902</v>
          </cell>
        </row>
        <row r="76">
          <cell r="AP76">
            <v>2776.01710256857</v>
          </cell>
        </row>
        <row r="76">
          <cell r="AU76">
            <v>2683.94437274703</v>
          </cell>
        </row>
        <row r="76">
          <cell r="AZ76">
            <v>2458.71893594252</v>
          </cell>
        </row>
        <row r="76">
          <cell r="BE76">
            <v>2377.43711519895</v>
          </cell>
        </row>
        <row r="76">
          <cell r="BJ76">
            <v>2386.61244624095</v>
          </cell>
          <cell r="BK76">
            <v>2376.18234730329</v>
          </cell>
        </row>
        <row r="77">
          <cell r="A77" t="str">
            <v>Estonia</v>
          </cell>
          <cell r="B77" t="str">
            <v>EST</v>
          </cell>
          <cell r="C77" t="str">
            <v>Renewable internal freshwater resources per capita (cubic meters)</v>
          </cell>
          <cell r="D77" t="str">
            <v>ER.H2O.INTR.PC</v>
          </cell>
        </row>
        <row r="77">
          <cell r="AK77">
            <v>8290.44070974717</v>
          </cell>
        </row>
        <row r="77">
          <cell r="AP77">
            <v>9081.58784035197</v>
          </cell>
        </row>
        <row r="77">
          <cell r="AU77">
            <v>9214.48511120963</v>
          </cell>
        </row>
        <row r="77">
          <cell r="AZ77">
            <v>9480.26377520885</v>
          </cell>
        </row>
        <row r="77">
          <cell r="BE77">
            <v>9609.16192242737</v>
          </cell>
        </row>
        <row r="77">
          <cell r="BJ77">
            <v>9647.90830778801</v>
          </cell>
          <cell r="BK77">
            <v>9614.38817630488</v>
          </cell>
        </row>
        <row r="78">
          <cell r="A78" t="str">
            <v>Ethiopia</v>
          </cell>
          <cell r="B78" t="str">
            <v>ETH</v>
          </cell>
          <cell r="C78" t="str">
            <v>Renewable internal freshwater resources per capita (cubic meters)</v>
          </cell>
          <cell r="D78" t="str">
            <v>ER.H2O.INTR.PC</v>
          </cell>
        </row>
        <row r="78">
          <cell r="AP78">
            <v>2009.96934912069</v>
          </cell>
        </row>
        <row r="78">
          <cell r="AU78">
            <v>1739.32655841878</v>
          </cell>
        </row>
        <row r="78">
          <cell r="AZ78">
            <v>1512.25278649</v>
          </cell>
        </row>
        <row r="78">
          <cell r="BE78">
            <v>1315.69039958617</v>
          </cell>
        </row>
        <row r="78">
          <cell r="BJ78">
            <v>1146.61733881281</v>
          </cell>
          <cell r="BK78">
            <v>1116.9664363488</v>
          </cell>
        </row>
        <row r="79">
          <cell r="A79" t="str">
            <v>European Union</v>
          </cell>
          <cell r="B79" t="str">
            <v>EUU</v>
          </cell>
          <cell r="C79" t="str">
            <v>Renewable internal freshwater resources per capita (cubic meters)</v>
          </cell>
          <cell r="D79" t="str">
            <v>ER.H2O.INTR.PC</v>
          </cell>
        </row>
        <row r="79">
          <cell r="AK79">
            <v>3274.88415907931</v>
          </cell>
        </row>
        <row r="79">
          <cell r="AP79">
            <v>3180.39646827693</v>
          </cell>
        </row>
        <row r="79">
          <cell r="AU79">
            <v>3155.71470882072</v>
          </cell>
        </row>
        <row r="79">
          <cell r="AZ79">
            <v>3101.11403060415</v>
          </cell>
        </row>
        <row r="79">
          <cell r="BE79">
            <v>3080.54602213797</v>
          </cell>
        </row>
        <row r="79">
          <cell r="BJ79">
            <v>3047.47224158257</v>
          </cell>
          <cell r="BK79">
            <v>3042.50283411922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Renewable internal freshwater resources per capita (cubic meters)</v>
          </cell>
          <cell r="D80" t="str">
            <v>ER.H2O.INTR.PC</v>
          </cell>
        </row>
        <row r="80">
          <cell r="AK80">
            <v>11345.8863713325</v>
          </cell>
        </row>
        <row r="80">
          <cell r="AP80">
            <v>9167.0823818064</v>
          </cell>
        </row>
        <row r="80">
          <cell r="AU80">
            <v>8223.42164828025</v>
          </cell>
        </row>
        <row r="80">
          <cell r="AZ80">
            <v>7325.5110352723</v>
          </cell>
        </row>
        <row r="80">
          <cell r="BE80">
            <v>6188.93031945374</v>
          </cell>
        </row>
        <row r="80">
          <cell r="BJ80">
            <v>5536.0251398166</v>
          </cell>
          <cell r="BK80">
            <v>5420.11382336498</v>
          </cell>
        </row>
        <row r="81">
          <cell r="A81" t="str">
            <v>Finland</v>
          </cell>
          <cell r="B81" t="str">
            <v>FIN</v>
          </cell>
          <cell r="C81" t="str">
            <v>Renewable internal freshwater resources per capita (cubic meters)</v>
          </cell>
          <cell r="D81" t="str">
            <v>ER.H2O.INTR.PC</v>
          </cell>
        </row>
        <row r="81">
          <cell r="AK81">
            <v>21221.7710777804</v>
          </cell>
        </row>
        <row r="81">
          <cell r="AP81">
            <v>20817.7888978926</v>
          </cell>
        </row>
        <row r="81">
          <cell r="AU81">
            <v>20574.5570028677</v>
          </cell>
        </row>
        <row r="81">
          <cell r="AZ81">
            <v>20231.7384924897</v>
          </cell>
        </row>
        <row r="81">
          <cell r="BE81">
            <v>19763.6817781255</v>
          </cell>
        </row>
        <row r="81">
          <cell r="BJ81">
            <v>19425.5343020442</v>
          </cell>
          <cell r="BK81">
            <v>19399.7851519121</v>
          </cell>
        </row>
        <row r="82">
          <cell r="A82" t="str">
            <v>Fiji</v>
          </cell>
          <cell r="B82" t="str">
            <v>FJI</v>
          </cell>
          <cell r="C82" t="str">
            <v>Renewable internal freshwater resources per capita (cubic meters)</v>
          </cell>
          <cell r="D82" t="str">
            <v>ER.H2O.INTR.PC</v>
          </cell>
        </row>
        <row r="82">
          <cell r="AK82">
            <v>38349.4287708847</v>
          </cell>
        </row>
        <row r="82">
          <cell r="AP82">
            <v>36014.5108044298</v>
          </cell>
        </row>
        <row r="82">
          <cell r="AU82">
            <v>35019.6309103271</v>
          </cell>
        </row>
        <row r="82">
          <cell r="AZ82">
            <v>34143.1611868911</v>
          </cell>
        </row>
        <row r="82">
          <cell r="BE82">
            <v>33003.2994480883</v>
          </cell>
        </row>
        <row r="82">
          <cell r="BJ82">
            <v>32537.0948385801</v>
          </cell>
          <cell r="BK82">
            <v>32315.0225096611</v>
          </cell>
        </row>
        <row r="83">
          <cell r="A83" t="str">
            <v>France</v>
          </cell>
          <cell r="B83" t="str">
            <v>FRA</v>
          </cell>
          <cell r="C83" t="str">
            <v>Renewable internal freshwater resources per capita (cubic meters)</v>
          </cell>
          <cell r="D83" t="str">
            <v>ER.H2O.INTR.PC</v>
          </cell>
        </row>
        <row r="83">
          <cell r="AK83">
            <v>3398.4004680549</v>
          </cell>
        </row>
        <row r="83">
          <cell r="AP83">
            <v>3335.28775637044</v>
          </cell>
        </row>
        <row r="83">
          <cell r="AU83">
            <v>3235.97021651844</v>
          </cell>
        </row>
        <row r="83">
          <cell r="AZ83">
            <v>3124.20786685851</v>
          </cell>
        </row>
        <row r="83">
          <cell r="BE83">
            <v>3046.00314585113</v>
          </cell>
        </row>
        <row r="83">
          <cell r="BJ83">
            <v>2988.73158530393</v>
          </cell>
          <cell r="BK83">
            <v>2980.54020204784</v>
          </cell>
        </row>
        <row r="84">
          <cell r="A84" t="str">
            <v>Faroe Islands</v>
          </cell>
          <cell r="B84" t="str">
            <v>FRO</v>
          </cell>
          <cell r="C84" t="str">
            <v>Renewable internal freshwater resources per capita (cubic meters)</v>
          </cell>
          <cell r="D84" t="str">
            <v>ER.H2O.INTR.PC</v>
          </cell>
        </row>
        <row r="85">
          <cell r="A85" t="str">
            <v>Micronesia, Fed. Sts.</v>
          </cell>
          <cell r="B85" t="str">
            <v>FSM</v>
          </cell>
          <cell r="C85" t="str">
            <v>Renewable internal freshwater resources per capita (cubic meters)</v>
          </cell>
          <cell r="D85" t="str">
            <v>ER.H2O.INTR.PC</v>
          </cell>
        </row>
        <row r="86">
          <cell r="A86" t="str">
            <v>Gabon</v>
          </cell>
          <cell r="B86" t="str">
            <v>GAB</v>
          </cell>
          <cell r="C86" t="str">
            <v>Renewable internal freshwater resources per capita (cubic meters)</v>
          </cell>
          <cell r="D86" t="str">
            <v>ER.H2O.INTR.PC</v>
          </cell>
        </row>
        <row r="86">
          <cell r="AK86">
            <v>163579.110947532</v>
          </cell>
        </row>
        <row r="86">
          <cell r="AP86">
            <v>143691.756649248</v>
          </cell>
        </row>
        <row r="86">
          <cell r="AU86">
            <v>127298.553919476</v>
          </cell>
        </row>
        <row r="86">
          <cell r="AZ86">
            <v>111370.296048052</v>
          </cell>
        </row>
        <row r="86">
          <cell r="BE86">
            <v>93731.5858869951</v>
          </cell>
        </row>
        <row r="86">
          <cell r="BJ86">
            <v>79426.1172445724</v>
          </cell>
          <cell r="BK86">
            <v>77384.9547604723</v>
          </cell>
        </row>
        <row r="87">
          <cell r="A87" t="str">
            <v>United Kingdom</v>
          </cell>
          <cell r="B87" t="str">
            <v>GBR</v>
          </cell>
          <cell r="C87" t="str">
            <v>Renewable internal freshwater resources per capita (cubic meters)</v>
          </cell>
          <cell r="D87" t="str">
            <v>ER.H2O.INTR.PC</v>
          </cell>
        </row>
        <row r="87">
          <cell r="AK87">
            <v>2518.21791726984</v>
          </cell>
        </row>
        <row r="87">
          <cell r="AP87">
            <v>2486.41244191183</v>
          </cell>
        </row>
        <row r="87">
          <cell r="AU87">
            <v>2442.29122692441</v>
          </cell>
        </row>
        <row r="87">
          <cell r="AZ87">
            <v>2364.54951263128</v>
          </cell>
        </row>
        <row r="87">
          <cell r="BE87">
            <v>2276.28745052116</v>
          </cell>
        </row>
        <row r="87">
          <cell r="BJ87">
            <v>2195.0121784574</v>
          </cell>
          <cell r="BK87">
            <v>2181.75217389787</v>
          </cell>
        </row>
        <row r="88">
          <cell r="A88" t="str">
            <v>Georgia</v>
          </cell>
          <cell r="B88" t="str">
            <v>GEO</v>
          </cell>
          <cell r="C88" t="str">
            <v>Renewable internal freshwater resources per capita (cubic meters)</v>
          </cell>
          <cell r="D88" t="str">
            <v>ER.H2O.INTR.PC</v>
          </cell>
        </row>
        <row r="88">
          <cell r="AK88">
            <v>11927.7728671622</v>
          </cell>
        </row>
        <row r="88">
          <cell r="AP88">
            <v>13363.4859060664</v>
          </cell>
        </row>
        <row r="88">
          <cell r="AU88">
            <v>14610.9794906178</v>
          </cell>
        </row>
        <row r="88">
          <cell r="AZ88">
            <v>15058.9693655325</v>
          </cell>
        </row>
        <row r="88">
          <cell r="BE88">
            <v>15589.1566913002</v>
          </cell>
        </row>
        <row r="88">
          <cell r="BJ88">
            <v>15592.7947148434</v>
          </cell>
          <cell r="BK88">
            <v>15598.8827915895</v>
          </cell>
        </row>
        <row r="89">
          <cell r="A89" t="str">
            <v>Ghana</v>
          </cell>
          <cell r="B89" t="str">
            <v>GHA</v>
          </cell>
          <cell r="C89" t="str">
            <v>Renewable internal freshwater resources per capita (cubic meters)</v>
          </cell>
          <cell r="D89" t="str">
            <v>ER.H2O.INTR.PC</v>
          </cell>
        </row>
        <row r="89">
          <cell r="AK89">
            <v>1935.68845745497</v>
          </cell>
        </row>
        <row r="89">
          <cell r="AP89">
            <v>1691.88889108856</v>
          </cell>
        </row>
        <row r="89">
          <cell r="AU89">
            <v>1496.56408816375</v>
          </cell>
        </row>
        <row r="89">
          <cell r="AZ89">
            <v>1319.45961016719</v>
          </cell>
        </row>
        <row r="89">
          <cell r="BE89">
            <v>1165.54354824933</v>
          </cell>
        </row>
        <row r="89">
          <cell r="BJ89">
            <v>1040.4696424967</v>
          </cell>
          <cell r="BK89">
            <v>1017.9020157773</v>
          </cell>
        </row>
        <row r="90">
          <cell r="A90" t="str">
            <v>Gibraltar</v>
          </cell>
          <cell r="B90" t="str">
            <v>GIB</v>
          </cell>
          <cell r="C90" t="str">
            <v>Renewable internal freshwater resources per capita (cubic meters)</v>
          </cell>
          <cell r="D90" t="str">
            <v>ER.H2O.INTR.PC</v>
          </cell>
        </row>
        <row r="91">
          <cell r="A91" t="str">
            <v>Guinea</v>
          </cell>
          <cell r="B91" t="str">
            <v>GIN</v>
          </cell>
          <cell r="C91" t="str">
            <v>Renewable internal freshwater resources per capita (cubic meters)</v>
          </cell>
          <cell r="D91" t="str">
            <v>ER.H2O.INTR.PC</v>
          </cell>
        </row>
        <row r="91">
          <cell r="AK91">
            <v>33650.8223903638</v>
          </cell>
        </row>
        <row r="91">
          <cell r="AP91">
            <v>29495.9417630038</v>
          </cell>
        </row>
        <row r="91">
          <cell r="AU91">
            <v>26321.6833485188</v>
          </cell>
        </row>
        <row r="91">
          <cell r="AZ91">
            <v>23744.0874858258</v>
          </cell>
        </row>
        <row r="91">
          <cell r="BE91">
            <v>21216.6091878057</v>
          </cell>
        </row>
        <row r="91">
          <cell r="BJ91">
            <v>18727.9635676472</v>
          </cell>
          <cell r="BK91">
            <v>18204.8239239096</v>
          </cell>
        </row>
        <row r="92">
          <cell r="A92" t="str">
            <v>Gambia, The</v>
          </cell>
          <cell r="B92" t="str">
            <v>GMB</v>
          </cell>
          <cell r="C92" t="str">
            <v>Renewable internal freshwater resources per capita (cubic meters)</v>
          </cell>
          <cell r="D92" t="str">
            <v>ER.H2O.INTR.PC</v>
          </cell>
        </row>
        <row r="92">
          <cell r="AK92">
            <v>2919.77622834986</v>
          </cell>
        </row>
        <row r="92">
          <cell r="AP92">
            <v>2498.91297285681</v>
          </cell>
        </row>
        <row r="92">
          <cell r="AU92">
            <v>2136.35195116584</v>
          </cell>
        </row>
        <row r="92">
          <cell r="AZ92">
            <v>1829.44008156864</v>
          </cell>
        </row>
        <row r="92">
          <cell r="BE92">
            <v>1574.78661641348</v>
          </cell>
        </row>
        <row r="92">
          <cell r="BJ92">
            <v>1355.07475495732</v>
          </cell>
          <cell r="BK92">
            <v>1315.73638256702</v>
          </cell>
        </row>
        <row r="93">
          <cell r="A93" t="str">
            <v>Guinea-Bissau</v>
          </cell>
          <cell r="B93" t="str">
            <v>GNB</v>
          </cell>
          <cell r="C93" t="str">
            <v>Renewable internal freshwater resources per capita (cubic meters)</v>
          </cell>
          <cell r="D93" t="str">
            <v>ER.H2O.INTR.PC</v>
          </cell>
        </row>
        <row r="93">
          <cell r="AK93">
            <v>15680.847706627</v>
          </cell>
        </row>
        <row r="93">
          <cell r="AP93">
            <v>14127.9729449318</v>
          </cell>
        </row>
        <row r="93">
          <cell r="AU93">
            <v>12754.5529768329</v>
          </cell>
        </row>
        <row r="93">
          <cell r="AZ93">
            <v>11335.0973578597</v>
          </cell>
        </row>
        <row r="93">
          <cell r="BE93">
            <v>9968.96536469902</v>
          </cell>
        </row>
        <row r="93">
          <cell r="BJ93">
            <v>8752.03621592586</v>
          </cell>
          <cell r="BK93">
            <v>8536.50208290651</v>
          </cell>
        </row>
        <row r="94">
          <cell r="A94" t="str">
            <v>Equatorial Guinea</v>
          </cell>
          <cell r="B94" t="str">
            <v>GNQ</v>
          </cell>
          <cell r="C94" t="str">
            <v>Renewable internal freshwater resources per capita (cubic meters)</v>
          </cell>
          <cell r="D94" t="str">
            <v>ER.H2O.INTR.PC</v>
          </cell>
        </row>
        <row r="94">
          <cell r="AK94">
            <v>58130.565722194</v>
          </cell>
        </row>
        <row r="94">
          <cell r="AP94">
            <v>48465.9591879342</v>
          </cell>
        </row>
        <row r="94">
          <cell r="AU94">
            <v>39490.3916839311</v>
          </cell>
        </row>
        <row r="94">
          <cell r="AZ94">
            <v>31642.2575046916</v>
          </cell>
        </row>
        <row r="94">
          <cell r="BE94">
            <v>25213.5637335857</v>
          </cell>
        </row>
        <row r="94">
          <cell r="BJ94">
            <v>20602.0881008678</v>
          </cell>
          <cell r="BK94">
            <v>19863.0063729692</v>
          </cell>
        </row>
        <row r="95">
          <cell r="A95" t="str">
            <v>Greece</v>
          </cell>
          <cell r="B95" t="str">
            <v>GRC</v>
          </cell>
          <cell r="C95" t="str">
            <v>Renewable internal freshwater resources per capita (cubic meters)</v>
          </cell>
          <cell r="D95" t="str">
            <v>ER.H2O.INTR.PC</v>
          </cell>
        </row>
        <row r="95">
          <cell r="AK95">
            <v>5577.42665419503</v>
          </cell>
        </row>
        <row r="95">
          <cell r="AP95">
            <v>5440.25804081863</v>
          </cell>
        </row>
        <row r="95">
          <cell r="AU95">
            <v>5320.1140118778</v>
          </cell>
        </row>
        <row r="95">
          <cell r="AZ95">
            <v>5249.59421994334</v>
          </cell>
        </row>
        <row r="95">
          <cell r="BE95">
            <v>5251.23967735297</v>
          </cell>
        </row>
        <row r="95">
          <cell r="BJ95">
            <v>5393.00150195092</v>
          </cell>
          <cell r="BK95">
            <v>5403.95394265958</v>
          </cell>
        </row>
        <row r="96">
          <cell r="A96" t="str">
            <v>Grenada</v>
          </cell>
          <cell r="B96" t="str">
            <v>GRD</v>
          </cell>
          <cell r="C96" t="str">
            <v>Renewable internal freshwater resources per capita (cubic meters)</v>
          </cell>
          <cell r="D96" t="str">
            <v>ER.H2O.INTR.PC</v>
          </cell>
        </row>
        <row r="96">
          <cell r="AK96">
            <v>2058.43911631449</v>
          </cell>
        </row>
        <row r="96">
          <cell r="AP96">
            <v>1969.14355036805</v>
          </cell>
        </row>
        <row r="96">
          <cell r="AU96">
            <v>1929.83136149824</v>
          </cell>
        </row>
        <row r="96">
          <cell r="AZ96">
            <v>1901.4479809497</v>
          </cell>
        </row>
        <row r="96">
          <cell r="BE96">
            <v>1861.2962344138</v>
          </cell>
        </row>
        <row r="96">
          <cell r="BJ96">
            <v>1803.84944153031</v>
          </cell>
          <cell r="BK96">
            <v>1794.54282210008</v>
          </cell>
        </row>
        <row r="97">
          <cell r="A97" t="str">
            <v>Greenland</v>
          </cell>
          <cell r="B97" t="str">
            <v>GRL</v>
          </cell>
          <cell r="C97" t="str">
            <v>Renewable internal freshwater resources per capita (cubic meters)</v>
          </cell>
          <cell r="D97" t="str">
            <v>ER.H2O.INTR.PC</v>
          </cell>
        </row>
        <row r="98">
          <cell r="A98" t="str">
            <v>Guatemala</v>
          </cell>
          <cell r="B98" t="str">
            <v>GTM</v>
          </cell>
          <cell r="C98" t="str">
            <v>Renewable internal freshwater resources per capita (cubic meters)</v>
          </cell>
          <cell r="D98" t="str">
            <v>ER.H2O.INTR.PC</v>
          </cell>
        </row>
        <row r="98">
          <cell r="AK98">
            <v>11441.6772481133</v>
          </cell>
        </row>
        <row r="98">
          <cell r="AP98">
            <v>10122.0182404189</v>
          </cell>
        </row>
        <row r="98">
          <cell r="AU98">
            <v>8989.49044144178</v>
          </cell>
        </row>
        <row r="98">
          <cell r="AZ98">
            <v>8102.68303054318</v>
          </cell>
        </row>
        <row r="98">
          <cell r="BE98">
            <v>7387.39178845662</v>
          </cell>
        </row>
        <row r="98">
          <cell r="BJ98">
            <v>6787.91319702404</v>
          </cell>
          <cell r="BK98">
            <v>6680.14503918113</v>
          </cell>
        </row>
        <row r="99">
          <cell r="A99" t="str">
            <v>Guam</v>
          </cell>
          <cell r="B99" t="str">
            <v>GUM</v>
          </cell>
          <cell r="C99" t="str">
            <v>Renewable internal freshwater resources per capita (cubic meters)</v>
          </cell>
          <cell r="D99" t="str">
            <v>ER.H2O.INTR.PC</v>
          </cell>
        </row>
        <row r="100">
          <cell r="A100" t="str">
            <v>Guyana</v>
          </cell>
          <cell r="B100" t="str">
            <v>GUY</v>
          </cell>
          <cell r="C100" t="str">
            <v>Renewable internal freshwater resources per capita (cubic meters)</v>
          </cell>
          <cell r="D100" t="str">
            <v>ER.H2O.INTR.PC</v>
          </cell>
        </row>
        <row r="100">
          <cell r="AK100">
            <v>321935.997520692</v>
          </cell>
        </row>
        <row r="100">
          <cell r="AP100">
            <v>317952.439064613</v>
          </cell>
        </row>
        <row r="100">
          <cell r="AU100">
            <v>323581.578138238</v>
          </cell>
        </row>
        <row r="100">
          <cell r="AZ100">
            <v>322849.866774194</v>
          </cell>
        </row>
        <row r="100">
          <cell r="BE100">
            <v>319041.3403443</v>
          </cell>
        </row>
        <row r="100">
          <cell r="BJ100">
            <v>310880.294317211</v>
          </cell>
          <cell r="BK100">
            <v>309368.208501336</v>
          </cell>
        </row>
        <row r="101">
          <cell r="A101" t="str">
            <v>High income</v>
          </cell>
          <cell r="B101" t="str">
            <v>HIC</v>
          </cell>
          <cell r="C101" t="str">
            <v>Renewable internal freshwater resources per capita (cubic meters)</v>
          </cell>
          <cell r="D101" t="str">
            <v>ER.H2O.INTR.PC</v>
          </cell>
        </row>
        <row r="101">
          <cell r="AK101">
            <v>10194.1666342075</v>
          </cell>
        </row>
        <row r="101">
          <cell r="AP101">
            <v>9712.46595404324</v>
          </cell>
        </row>
        <row r="101">
          <cell r="AU101">
            <v>9420.83098785657</v>
          </cell>
        </row>
        <row r="101">
          <cell r="AZ101">
            <v>9098.380518349</v>
          </cell>
        </row>
        <row r="101">
          <cell r="BE101">
            <v>8811.2401297559</v>
          </cell>
        </row>
        <row r="101">
          <cell r="BJ101">
            <v>8565.49924140859</v>
          </cell>
          <cell r="BK101">
            <v>8525.4156109531</v>
          </cell>
        </row>
        <row r="102">
          <cell r="A102" t="str">
            <v>Hong Kong SAR, China</v>
          </cell>
          <cell r="B102" t="str">
            <v>HKG</v>
          </cell>
          <cell r="C102" t="str">
            <v>Renewable internal freshwater resources per capita (cubic meters)</v>
          </cell>
          <cell r="D102" t="str">
            <v>ER.H2O.INTR.PC</v>
          </cell>
        </row>
        <row r="103">
          <cell r="A103" t="str">
            <v>Honduras</v>
          </cell>
          <cell r="B103" t="str">
            <v>HND</v>
          </cell>
          <cell r="C103" t="str">
            <v>Renewable internal freshwater resources per capita (cubic meters)</v>
          </cell>
          <cell r="D103" t="str">
            <v>ER.H2O.INTR.PC</v>
          </cell>
        </row>
        <row r="103">
          <cell r="AK103">
            <v>17286.0985837849</v>
          </cell>
        </row>
        <row r="103">
          <cell r="AP103">
            <v>14995.7728102648</v>
          </cell>
        </row>
        <row r="103">
          <cell r="AU103">
            <v>13083.6354930629</v>
          </cell>
        </row>
        <row r="103">
          <cell r="AZ103">
            <v>11610.3952685156</v>
          </cell>
        </row>
        <row r="103">
          <cell r="BE103">
            <v>10492.2156306589</v>
          </cell>
        </row>
        <row r="103">
          <cell r="BJ103">
            <v>9615.00157196779</v>
          </cell>
          <cell r="BK103">
            <v>9456.04027881961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Renewable internal freshwater resources per capita (cubic meters)</v>
          </cell>
          <cell r="D104" t="str">
            <v>ER.H2O.INTR.PC</v>
          </cell>
        </row>
        <row r="104">
          <cell r="AK104">
            <v>13051.3076931514</v>
          </cell>
        </row>
        <row r="104">
          <cell r="AP104">
            <v>9892.07661253804</v>
          </cell>
        </row>
        <row r="104">
          <cell r="AU104">
            <v>8607.50652919529</v>
          </cell>
        </row>
        <row r="104">
          <cell r="AZ104">
            <v>7467.81491534589</v>
          </cell>
        </row>
        <row r="104">
          <cell r="BE104">
            <v>6139.17652088532</v>
          </cell>
        </row>
        <row r="104">
          <cell r="BJ104">
            <v>5339.23638691589</v>
          </cell>
          <cell r="BK104">
            <v>5194.65269852172</v>
          </cell>
        </row>
        <row r="105">
          <cell r="A105" t="str">
            <v>Croatia</v>
          </cell>
          <cell r="B105" t="str">
            <v>HRV</v>
          </cell>
          <cell r="C105" t="str">
            <v>Renewable internal freshwater resources per capita (cubic meters)</v>
          </cell>
          <cell r="D105" t="str">
            <v>ER.H2O.INTR.PC</v>
          </cell>
        </row>
        <row r="105">
          <cell r="AK105">
            <v>8238.96421643944</v>
          </cell>
        </row>
        <row r="105">
          <cell r="AP105">
            <v>8313.26699543531</v>
          </cell>
        </row>
        <row r="105">
          <cell r="AU105">
            <v>8763.01162224947</v>
          </cell>
        </row>
        <row r="105">
          <cell r="AZ105">
            <v>8746.65956793811</v>
          </cell>
        </row>
        <row r="105">
          <cell r="BE105">
            <v>8834.0921817441</v>
          </cell>
        </row>
        <row r="105">
          <cell r="BJ105">
            <v>9140.43336392416</v>
          </cell>
          <cell r="BK105">
            <v>9222.46787925552</v>
          </cell>
        </row>
        <row r="106">
          <cell r="A106" t="str">
            <v>Haiti</v>
          </cell>
          <cell r="B106" t="str">
            <v>HTI</v>
          </cell>
          <cell r="C106" t="str">
            <v>Renewable internal freshwater resources per capita (cubic meters)</v>
          </cell>
          <cell r="D106" t="str">
            <v>ER.H2O.INTR.PC</v>
          </cell>
        </row>
        <row r="106">
          <cell r="AK106">
            <v>1777.03613126683</v>
          </cell>
        </row>
        <row r="106">
          <cell r="AP106">
            <v>1619.65531730992</v>
          </cell>
        </row>
        <row r="106">
          <cell r="AU106">
            <v>1485.80992341943</v>
          </cell>
        </row>
        <row r="106">
          <cell r="AZ106">
            <v>1369.83040615755</v>
          </cell>
        </row>
        <row r="106">
          <cell r="BE106">
            <v>1268.86147114205</v>
          </cell>
        </row>
        <row r="106">
          <cell r="BJ106">
            <v>1184.35306063642</v>
          </cell>
          <cell r="BK106">
            <v>1169.35952321223</v>
          </cell>
        </row>
        <row r="107">
          <cell r="A107" t="str">
            <v>Hungary</v>
          </cell>
          <cell r="B107" t="str">
            <v>HUN</v>
          </cell>
          <cell r="C107" t="str">
            <v>Renewable internal freshwater resources per capita (cubic meters)</v>
          </cell>
          <cell r="D107" t="str">
            <v>ER.H2O.INTR.PC</v>
          </cell>
        </row>
        <row r="107">
          <cell r="AK107">
            <v>578.628863685744</v>
          </cell>
        </row>
        <row r="107">
          <cell r="AP107">
            <v>583.062840763789</v>
          </cell>
        </row>
        <row r="107">
          <cell r="AU107">
            <v>590.632102351031</v>
          </cell>
        </row>
        <row r="107">
          <cell r="AZ107">
            <v>596.671764895413</v>
          </cell>
        </row>
        <row r="107">
          <cell r="BE107">
            <v>604.816638747659</v>
          </cell>
        </row>
        <row r="107">
          <cell r="BJ107">
            <v>612.997634033465</v>
          </cell>
          <cell r="BK107">
            <v>613.775327950387</v>
          </cell>
        </row>
        <row r="108">
          <cell r="A108" t="str">
            <v>IBRD only</v>
          </cell>
          <cell r="B108" t="str">
            <v>IBD</v>
          </cell>
          <cell r="C108" t="str">
            <v>Renewable internal freshwater resources per capita (cubic meters)</v>
          </cell>
          <cell r="D108" t="str">
            <v>ER.H2O.INTR.PC</v>
          </cell>
        </row>
        <row r="108">
          <cell r="AK108">
            <v>7532.5731379468</v>
          </cell>
        </row>
        <row r="108">
          <cell r="AP108">
            <v>7024.40441683958</v>
          </cell>
        </row>
        <row r="108">
          <cell r="AU108">
            <v>6617.96200027381</v>
          </cell>
        </row>
        <row r="108">
          <cell r="AZ108">
            <v>6270.68978983229</v>
          </cell>
        </row>
        <row r="108">
          <cell r="BE108">
            <v>5962.46384866181</v>
          </cell>
        </row>
        <row r="108">
          <cell r="BJ108">
            <v>5677.15588765546</v>
          </cell>
          <cell r="BK108">
            <v>5628.1435256298</v>
          </cell>
        </row>
        <row r="109">
          <cell r="A109" t="str">
            <v>IDA &amp; IBRD total</v>
          </cell>
          <cell r="B109" t="str">
            <v>IBT</v>
          </cell>
          <cell r="C109" t="str">
            <v>Renewable internal freshwater resources per capita (cubic meters)</v>
          </cell>
          <cell r="D109" t="str">
            <v>ER.H2O.INTR.PC</v>
          </cell>
        </row>
        <row r="109">
          <cell r="AK109">
            <v>7687.6206514194</v>
          </cell>
        </row>
        <row r="109">
          <cell r="AP109">
            <v>7021.61553903699</v>
          </cell>
        </row>
        <row r="109">
          <cell r="AU109">
            <v>6530.96347177227</v>
          </cell>
        </row>
        <row r="109">
          <cell r="AZ109">
            <v>6102.49200556788</v>
          </cell>
        </row>
        <row r="109">
          <cell r="BE109">
            <v>5678.76603003737</v>
          </cell>
        </row>
        <row r="109">
          <cell r="BJ109">
            <v>5324.19278396254</v>
          </cell>
          <cell r="BK109">
            <v>5259.81539995863</v>
          </cell>
        </row>
        <row r="110">
          <cell r="A110" t="str">
            <v>IDA total</v>
          </cell>
          <cell r="B110" t="str">
            <v>IDA</v>
          </cell>
          <cell r="C110" t="str">
            <v>Renewable internal freshwater resources per capita (cubic meters)</v>
          </cell>
          <cell r="D110" t="str">
            <v>ER.H2O.INTR.PC</v>
          </cell>
        </row>
        <row r="110">
          <cell r="AK110">
            <v>8383.45139965379</v>
          </cell>
        </row>
        <row r="110">
          <cell r="AP110">
            <v>7010.57507868768</v>
          </cell>
        </row>
        <row r="110">
          <cell r="AU110">
            <v>6207.29274356327</v>
          </cell>
        </row>
        <row r="110">
          <cell r="AZ110">
            <v>5515.25722261022</v>
          </cell>
        </row>
        <row r="110">
          <cell r="BE110">
            <v>4779.93559494977</v>
          </cell>
        </row>
        <row r="110">
          <cell r="BJ110">
            <v>4274.02045016336</v>
          </cell>
          <cell r="BK110">
            <v>4178.96825830259</v>
          </cell>
        </row>
        <row r="111">
          <cell r="A111" t="str">
            <v>IDA blend</v>
          </cell>
          <cell r="B111" t="str">
            <v>IDB</v>
          </cell>
          <cell r="C111" t="str">
            <v>Renewable internal freshwater resources per capita (cubic meters)</v>
          </cell>
          <cell r="D111" t="str">
            <v>ER.H2O.INTR.PC</v>
          </cell>
        </row>
        <row r="111">
          <cell r="AK111">
            <v>5645.82018567215</v>
          </cell>
        </row>
        <row r="111">
          <cell r="AP111">
            <v>4961.62976877187</v>
          </cell>
        </row>
        <row r="111">
          <cell r="AU111">
            <v>4394.99774751707</v>
          </cell>
        </row>
        <row r="111">
          <cell r="AZ111">
            <v>3911.34810540869</v>
          </cell>
        </row>
        <row r="111">
          <cell r="BE111">
            <v>3468.62325458183</v>
          </cell>
        </row>
        <row r="111">
          <cell r="BJ111">
            <v>3090.42969374261</v>
          </cell>
          <cell r="BK111">
            <v>3021.45507733385</v>
          </cell>
        </row>
        <row r="112">
          <cell r="A112" t="str">
            <v>Indonesia</v>
          </cell>
          <cell r="B112" t="str">
            <v>IDN</v>
          </cell>
          <cell r="C112" t="str">
            <v>Renewable internal freshwater resources per capita (cubic meters)</v>
          </cell>
          <cell r="D112" t="str">
            <v>ER.H2O.INTR.PC</v>
          </cell>
        </row>
        <row r="112">
          <cell r="AK112">
            <v>10752.6486217039</v>
          </cell>
        </row>
        <row r="112">
          <cell r="AP112">
            <v>9952.84397517653</v>
          </cell>
        </row>
        <row r="112">
          <cell r="AU112">
            <v>9287.45158465165</v>
          </cell>
        </row>
        <row r="112">
          <cell r="AZ112">
            <v>8687.2794499905</v>
          </cell>
        </row>
        <row r="112">
          <cell r="BE112">
            <v>8125.11984188558</v>
          </cell>
        </row>
        <row r="112">
          <cell r="BJ112">
            <v>7627.78220234622</v>
          </cell>
          <cell r="BK112">
            <v>7541.73351798924</v>
          </cell>
        </row>
        <row r="113">
          <cell r="A113" t="str">
            <v>IDA only</v>
          </cell>
          <cell r="B113" t="str">
            <v>IDX</v>
          </cell>
          <cell r="C113" t="str">
            <v>Renewable internal freshwater resources per capita (cubic meters)</v>
          </cell>
          <cell r="D113" t="str">
            <v>ER.H2O.INTR.PC</v>
          </cell>
        </row>
        <row r="113">
          <cell r="AK113">
            <v>9983.56804796986</v>
          </cell>
        </row>
        <row r="113">
          <cell r="AP113">
            <v>8091.14218322766</v>
          </cell>
        </row>
        <row r="113">
          <cell r="AU113">
            <v>7162.43186983526</v>
          </cell>
        </row>
        <row r="113">
          <cell r="AZ113">
            <v>6359.04920858792</v>
          </cell>
        </row>
        <row r="113">
          <cell r="BE113">
            <v>5441.76337305719</v>
          </cell>
        </row>
        <row r="113">
          <cell r="BJ113">
            <v>4874.61176944372</v>
          </cell>
          <cell r="BK113">
            <v>4766.39876723853</v>
          </cell>
        </row>
        <row r="114">
          <cell r="A114" t="str">
            <v>Isle of Man</v>
          </cell>
          <cell r="B114" t="str">
            <v>IMN</v>
          </cell>
          <cell r="C114" t="str">
            <v>Renewable internal freshwater resources per capita (cubic meters)</v>
          </cell>
          <cell r="D114" t="str">
            <v>ER.H2O.INTR.PC</v>
          </cell>
        </row>
        <row r="115">
          <cell r="A115" t="str">
            <v>India</v>
          </cell>
          <cell r="B115" t="str">
            <v>IND</v>
          </cell>
          <cell r="C115" t="str">
            <v>Renewable internal freshwater resources per capita (cubic meters)</v>
          </cell>
          <cell r="D115" t="str">
            <v>ER.H2O.INTR.PC</v>
          </cell>
        </row>
        <row r="115">
          <cell r="AK115">
            <v>1590.22197275068</v>
          </cell>
        </row>
        <row r="115">
          <cell r="AP115">
            <v>1444.6997297916</v>
          </cell>
        </row>
        <row r="115">
          <cell r="AU115">
            <v>1322.58050746256</v>
          </cell>
        </row>
        <row r="115">
          <cell r="AZ115">
            <v>1222.09975109302</v>
          </cell>
        </row>
        <row r="115">
          <cell r="BE115">
            <v>1142.37839308731</v>
          </cell>
        </row>
        <row r="115">
          <cell r="BJ115">
            <v>1080.17112321928</v>
          </cell>
          <cell r="BK115">
            <v>1069.01877767191</v>
          </cell>
        </row>
        <row r="116">
          <cell r="A116" t="str">
            <v>Not classified</v>
          </cell>
          <cell r="B116" t="str">
            <v>INX</v>
          </cell>
          <cell r="C116" t="str">
            <v>Renewable internal freshwater resources per capita (cubic meters)</v>
          </cell>
          <cell r="D116" t="str">
            <v>ER.H2O.INTR.PC</v>
          </cell>
        </row>
        <row r="117">
          <cell r="A117" t="str">
            <v>Ireland</v>
          </cell>
          <cell r="B117" t="str">
            <v>IRL</v>
          </cell>
          <cell r="C117" t="str">
            <v>Renewable internal freshwater resources per capita (cubic meters)</v>
          </cell>
          <cell r="D117" t="str">
            <v>ER.H2O.INTR.PC</v>
          </cell>
        </row>
        <row r="117">
          <cell r="AK117">
            <v>13770.1177204554</v>
          </cell>
        </row>
        <row r="117">
          <cell r="AP117">
            <v>13336.3417217108</v>
          </cell>
        </row>
        <row r="117">
          <cell r="AU117">
            <v>12462.0194524494</v>
          </cell>
        </row>
        <row r="117">
          <cell r="AZ117">
            <v>11139.0420696613</v>
          </cell>
        </row>
        <row r="117">
          <cell r="BE117">
            <v>10653.2554500642</v>
          </cell>
        </row>
        <row r="117">
          <cell r="BJ117">
            <v>10192.6451536676</v>
          </cell>
          <cell r="BK117">
            <v>10067.1499446512</v>
          </cell>
        </row>
        <row r="118">
          <cell r="A118" t="str">
            <v>Iran, Islamic Rep.</v>
          </cell>
          <cell r="B118" t="str">
            <v>IRN</v>
          </cell>
          <cell r="C118" t="str">
            <v>Renewable internal freshwater resources per capita (cubic meters)</v>
          </cell>
          <cell r="D118" t="str">
            <v>ER.H2O.INTR.PC</v>
          </cell>
        </row>
        <row r="118">
          <cell r="AK118">
            <v>2186.10374319484</v>
          </cell>
        </row>
        <row r="118">
          <cell r="AP118">
            <v>2035.27893909668</v>
          </cell>
        </row>
        <row r="118">
          <cell r="AU118">
            <v>1909.79237643877</v>
          </cell>
        </row>
        <row r="118">
          <cell r="AZ118">
            <v>1801.3225099597</v>
          </cell>
        </row>
        <row r="118">
          <cell r="BE118">
            <v>1701.08819737219</v>
          </cell>
        </row>
        <row r="118">
          <cell r="BJ118">
            <v>1592.83261518275</v>
          </cell>
          <cell r="BK118">
            <v>1570.90072782704</v>
          </cell>
        </row>
        <row r="119">
          <cell r="A119" t="str">
            <v>Iraq</v>
          </cell>
          <cell r="B119" t="str">
            <v>IRQ</v>
          </cell>
          <cell r="C119" t="str">
            <v>Renewable internal freshwater resources per capita (cubic meters)</v>
          </cell>
          <cell r="D119" t="str">
            <v>ER.H2O.INTR.PC</v>
          </cell>
        </row>
        <row r="119">
          <cell r="AK119">
            <v>1912.75868500775</v>
          </cell>
        </row>
        <row r="119">
          <cell r="AP119">
            <v>1641.82331952225</v>
          </cell>
        </row>
        <row r="119">
          <cell r="AU119">
            <v>1411.84465292886</v>
          </cell>
        </row>
        <row r="119">
          <cell r="AZ119">
            <v>1261.14061004306</v>
          </cell>
        </row>
        <row r="119">
          <cell r="BE119">
            <v>1103.7939014554</v>
          </cell>
        </row>
        <row r="119">
          <cell r="BJ119">
            <v>937.347177141477</v>
          </cell>
          <cell r="BK119">
            <v>915.865209074317</v>
          </cell>
        </row>
        <row r="120">
          <cell r="A120" t="str">
            <v>Iceland</v>
          </cell>
          <cell r="B120" t="str">
            <v>ISL</v>
          </cell>
          <cell r="C120" t="str">
            <v>Renewable internal freshwater resources per capita (cubic meters)</v>
          </cell>
          <cell r="D120" t="str">
            <v>ER.H2O.INTR.PC</v>
          </cell>
        </row>
        <row r="120">
          <cell r="AK120">
            <v>651198.78034299</v>
          </cell>
        </row>
        <row r="120">
          <cell r="AP120">
            <v>627010.120681007</v>
          </cell>
        </row>
        <row r="120">
          <cell r="AU120">
            <v>591257.047262306</v>
          </cell>
        </row>
        <row r="120">
          <cell r="AZ120">
            <v>545630.781279087</v>
          </cell>
        </row>
        <row r="120">
          <cell r="BE120">
            <v>530063.981840632</v>
          </cell>
        </row>
        <row r="120">
          <cell r="BJ120">
            <v>495049.504950495</v>
          </cell>
          <cell r="BK120">
            <v>481967.333955166</v>
          </cell>
        </row>
        <row r="121">
          <cell r="A121" t="str">
            <v>Israel</v>
          </cell>
          <cell r="B121" t="str">
            <v>ISR</v>
          </cell>
          <cell r="C121" t="str">
            <v>Renewable internal freshwater resources per capita (cubic meters)</v>
          </cell>
          <cell r="D121" t="str">
            <v>ER.H2O.INTR.PC</v>
          </cell>
        </row>
        <row r="121">
          <cell r="AK121">
            <v>146.398594573492</v>
          </cell>
        </row>
        <row r="121">
          <cell r="AP121">
            <v>128.512679917752</v>
          </cell>
        </row>
        <row r="121">
          <cell r="AU121">
            <v>114.155251141553</v>
          </cell>
        </row>
        <row r="121">
          <cell r="AZ121">
            <v>104.455369702372</v>
          </cell>
        </row>
        <row r="121">
          <cell r="BE121">
            <v>94.8106946463561</v>
          </cell>
        </row>
        <row r="121">
          <cell r="BJ121">
            <v>86.0753101580343</v>
          </cell>
          <cell r="BK121">
            <v>84.4328364929977</v>
          </cell>
        </row>
        <row r="122">
          <cell r="A122" t="str">
            <v>Italy</v>
          </cell>
          <cell r="B122" t="str">
            <v>ITA</v>
          </cell>
          <cell r="C122" t="str">
            <v>Renewable internal freshwater resources per capita (cubic meters)</v>
          </cell>
          <cell r="D122" t="str">
            <v>ER.H2O.INTR.PC</v>
          </cell>
        </row>
        <row r="122">
          <cell r="AK122">
            <v>3213.19295829379</v>
          </cell>
        </row>
        <row r="122">
          <cell r="AP122">
            <v>3207.92418091413</v>
          </cell>
        </row>
        <row r="122">
          <cell r="AU122">
            <v>3198.44332376832</v>
          </cell>
        </row>
        <row r="122">
          <cell r="AZ122">
            <v>3122.95136529444</v>
          </cell>
        </row>
        <row r="122">
          <cell r="BE122">
            <v>3065.18084390626</v>
          </cell>
        </row>
        <row r="122">
          <cell r="BJ122">
            <v>3014.69972541785</v>
          </cell>
          <cell r="BK122">
            <v>3020.43502208476</v>
          </cell>
        </row>
        <row r="123">
          <cell r="A123" t="str">
            <v>Jamaica</v>
          </cell>
          <cell r="B123" t="str">
            <v>JAM</v>
          </cell>
          <cell r="C123" t="str">
            <v>Renewable internal freshwater resources per capita (cubic meters)</v>
          </cell>
          <cell r="D123" t="str">
            <v>ER.H2O.INTR.PC</v>
          </cell>
        </row>
        <row r="123">
          <cell r="AK123">
            <v>4397.72176403929</v>
          </cell>
        </row>
        <row r="123">
          <cell r="AP123">
            <v>4188.60687864364</v>
          </cell>
        </row>
        <row r="123">
          <cell r="AU123">
            <v>4019.17228528496</v>
          </cell>
        </row>
        <row r="123">
          <cell r="AZ123">
            <v>3909.71988019185</v>
          </cell>
        </row>
        <row r="123">
          <cell r="BE123">
            <v>3808.06211198919</v>
          </cell>
        </row>
        <row r="123">
          <cell r="BJ123">
            <v>3705.43073594504</v>
          </cell>
          <cell r="BK123">
            <v>3687.74857010678</v>
          </cell>
        </row>
        <row r="124">
          <cell r="A124" t="str">
            <v>Jordan</v>
          </cell>
          <cell r="B124" t="str">
            <v>JOR</v>
          </cell>
          <cell r="C124" t="str">
            <v>Renewable internal freshwater resources per capita (cubic meters)</v>
          </cell>
          <cell r="D124" t="str">
            <v>ER.H2O.INTR.PC</v>
          </cell>
        </row>
        <row r="124">
          <cell r="AK124">
            <v>171.457284233032</v>
          </cell>
        </row>
        <row r="124">
          <cell r="AP124">
            <v>140.661012190763</v>
          </cell>
        </row>
        <row r="124">
          <cell r="AU124">
            <v>128.255418115185</v>
          </cell>
        </row>
        <row r="124">
          <cell r="AZ124">
            <v>109.027715965743</v>
          </cell>
        </row>
        <row r="124">
          <cell r="BE124">
            <v>84.3019901825696</v>
          </cell>
        </row>
        <row r="124">
          <cell r="BJ124">
            <v>69.6925334364092</v>
          </cell>
          <cell r="BK124">
            <v>68.4373250963041</v>
          </cell>
        </row>
        <row r="125">
          <cell r="A125" t="str">
            <v>Japan</v>
          </cell>
          <cell r="B125" t="str">
            <v>JPN</v>
          </cell>
          <cell r="C125" t="str">
            <v>Renewable internal freshwater resources per capita (cubic meters)</v>
          </cell>
          <cell r="D125" t="str">
            <v>ER.H2O.INTR.PC</v>
          </cell>
        </row>
        <row r="125">
          <cell r="AK125">
            <v>3455.8971267832</v>
          </cell>
        </row>
        <row r="125">
          <cell r="AP125">
            <v>3411.15527102819</v>
          </cell>
        </row>
        <row r="125">
          <cell r="AU125">
            <v>3374.00447251756</v>
          </cell>
        </row>
        <row r="125">
          <cell r="AZ125">
            <v>3359.34875508785</v>
          </cell>
        </row>
        <row r="125">
          <cell r="BE125">
            <v>3369.14024242139</v>
          </cell>
        </row>
        <row r="125">
          <cell r="BJ125">
            <v>3386.5734177614</v>
          </cell>
          <cell r="BK125">
            <v>3390.87303151935</v>
          </cell>
        </row>
        <row r="126">
          <cell r="A126" t="str">
            <v>Kazakhstan</v>
          </cell>
          <cell r="B126" t="str">
            <v>KAZ</v>
          </cell>
          <cell r="C126" t="str">
            <v>Renewable internal freshwater resources per capita (cubic meters)</v>
          </cell>
          <cell r="D126" t="str">
            <v>ER.H2O.INTR.PC</v>
          </cell>
        </row>
        <row r="126">
          <cell r="AK126">
            <v>3914.44896900475</v>
          </cell>
        </row>
        <row r="126">
          <cell r="AP126">
            <v>4196.44573585484</v>
          </cell>
        </row>
        <row r="126">
          <cell r="AU126">
            <v>4330.72371436532</v>
          </cell>
        </row>
        <row r="126">
          <cell r="AZ126">
            <v>4155.85123680468</v>
          </cell>
        </row>
        <row r="126">
          <cell r="BE126">
            <v>3832.16136133865</v>
          </cell>
        </row>
        <row r="126">
          <cell r="BJ126">
            <v>3567.51289483366</v>
          </cell>
          <cell r="BK126">
            <v>3520.92399958816</v>
          </cell>
        </row>
        <row r="127">
          <cell r="A127" t="str">
            <v>Kenya</v>
          </cell>
          <cell r="B127" t="str">
            <v>KEN</v>
          </cell>
          <cell r="C127" t="str">
            <v>Renewable internal freshwater resources per capita (cubic meters)</v>
          </cell>
          <cell r="D127" t="str">
            <v>ER.H2O.INTR.PC</v>
          </cell>
        </row>
        <row r="127">
          <cell r="AK127">
            <v>817.33931042386</v>
          </cell>
        </row>
        <row r="127">
          <cell r="AP127">
            <v>703.706827007774</v>
          </cell>
        </row>
        <row r="127">
          <cell r="AU127">
            <v>613.301627801403</v>
          </cell>
        </row>
        <row r="127">
          <cell r="AZ127">
            <v>534.801737711316</v>
          </cell>
        </row>
        <row r="127">
          <cell r="BE127">
            <v>466.810586310681</v>
          </cell>
        </row>
        <row r="127">
          <cell r="BJ127">
            <v>412.176989408794</v>
          </cell>
          <cell r="BK127">
            <v>402.781973404706</v>
          </cell>
        </row>
        <row r="128">
          <cell r="A128" t="str">
            <v>Kyrgyz Republic</v>
          </cell>
          <cell r="B128" t="str">
            <v>KGZ</v>
          </cell>
          <cell r="C128" t="str">
            <v>Renewable internal freshwater resources per capita (cubic meters)</v>
          </cell>
          <cell r="D128" t="str">
            <v>ER.H2O.INTR.PC</v>
          </cell>
        </row>
        <row r="128">
          <cell r="AK128">
            <v>10836.2493478265</v>
          </cell>
        </row>
        <row r="128">
          <cell r="AP128">
            <v>10418.6185812912</v>
          </cell>
        </row>
        <row r="128">
          <cell r="AU128">
            <v>9804.23593988334</v>
          </cell>
        </row>
        <row r="128">
          <cell r="AZ128">
            <v>9287.44975802441</v>
          </cell>
        </row>
        <row r="128">
          <cell r="BE128">
            <v>8726.2805509302</v>
          </cell>
        </row>
        <row r="128">
          <cell r="BJ128">
            <v>7894.22740556546</v>
          </cell>
          <cell r="BK128">
            <v>7738.66013556902</v>
          </cell>
        </row>
        <row r="129">
          <cell r="A129" t="str">
            <v>Cambodia</v>
          </cell>
          <cell r="B129" t="str">
            <v>KHM</v>
          </cell>
          <cell r="C129" t="str">
            <v>Renewable internal freshwater resources per capita (cubic meters)</v>
          </cell>
          <cell r="D129" t="str">
            <v>ER.H2O.INTR.PC</v>
          </cell>
        </row>
        <row r="129">
          <cell r="AK129">
            <v>12531.3034222534</v>
          </cell>
        </row>
        <row r="129">
          <cell r="AP129">
            <v>10673.8943335889</v>
          </cell>
        </row>
        <row r="129">
          <cell r="AU129">
            <v>9542.86121365105</v>
          </cell>
        </row>
        <row r="129">
          <cell r="AZ129">
            <v>8815.81965041261</v>
          </cell>
        </row>
        <row r="129">
          <cell r="BE129">
            <v>8159.42449901207</v>
          </cell>
        </row>
        <row r="129">
          <cell r="BJ129">
            <v>7533.06810650216</v>
          </cell>
          <cell r="BK129">
            <v>7421.6319943803</v>
          </cell>
        </row>
        <row r="130">
          <cell r="A130" t="str">
            <v>Kiribati</v>
          </cell>
          <cell r="B130" t="str">
            <v>KIR</v>
          </cell>
          <cell r="C130" t="str">
            <v>Renewable internal freshwater resources per capita (cubic meters)</v>
          </cell>
          <cell r="D130" t="str">
            <v>ER.H2O.INTR.PC</v>
          </cell>
        </row>
        <row r="131">
          <cell r="A131" t="str">
            <v>St. Kitts and Nevis</v>
          </cell>
          <cell r="B131" t="str">
            <v>KNA</v>
          </cell>
          <cell r="C131" t="str">
            <v>Renewable internal freshwater resources per capita (cubic meters)</v>
          </cell>
          <cell r="D131" t="str">
            <v>ER.H2O.INTR.PC</v>
          </cell>
        </row>
        <row r="131">
          <cell r="AK131">
            <v>589.811019847541</v>
          </cell>
        </row>
        <row r="131">
          <cell r="AP131">
            <v>560.001871540619</v>
          </cell>
        </row>
        <row r="131">
          <cell r="AU131">
            <v>531.349632673935</v>
          </cell>
        </row>
        <row r="131">
          <cell r="AZ131">
            <v>502.417890443934</v>
          </cell>
        </row>
        <row r="131">
          <cell r="BE131">
            <v>481.145129580728</v>
          </cell>
        </row>
        <row r="131">
          <cell r="BJ131">
            <v>461.219159978021</v>
          </cell>
          <cell r="BK131">
            <v>457.6833633742</v>
          </cell>
        </row>
        <row r="132">
          <cell r="A132" t="str">
            <v>Korea, Rep.</v>
          </cell>
          <cell r="B132" t="str">
            <v>KOR</v>
          </cell>
          <cell r="C132" t="str">
            <v>Renewable internal freshwater resources per capita (cubic meters)</v>
          </cell>
          <cell r="D132" t="str">
            <v>ER.H2O.INTR.PC</v>
          </cell>
        </row>
        <row r="132">
          <cell r="AK132">
            <v>1482.35473172719</v>
          </cell>
        </row>
        <row r="132">
          <cell r="AP132">
            <v>1411.20666712193</v>
          </cell>
        </row>
        <row r="132">
          <cell r="AU132">
            <v>1361.11570592229</v>
          </cell>
        </row>
        <row r="132">
          <cell r="AZ132">
            <v>1332.06968785121</v>
          </cell>
        </row>
        <row r="132">
          <cell r="BE132">
            <v>1291.83642179432</v>
          </cell>
        </row>
        <row r="132">
          <cell r="BJ132">
            <v>1262.60875445466</v>
          </cell>
          <cell r="BK132">
            <v>1257.14695278856</v>
          </cell>
        </row>
        <row r="133">
          <cell r="A133" t="str">
            <v>Kuwait</v>
          </cell>
          <cell r="B133" t="str">
            <v>KWT</v>
          </cell>
          <cell r="C133" t="str">
            <v>Renewable internal freshwater resources per capita (cubic meters)</v>
          </cell>
          <cell r="D133" t="str">
            <v>ER.H2O.INTR.PC</v>
          </cell>
        </row>
        <row r="133">
          <cell r="AP133">
            <v>0</v>
          </cell>
        </row>
        <row r="133">
          <cell r="AU133">
            <v>0</v>
          </cell>
        </row>
        <row r="133">
          <cell r="AZ133">
            <v>0</v>
          </cell>
        </row>
        <row r="133">
          <cell r="BE133">
            <v>0</v>
          </cell>
        </row>
        <row r="133">
          <cell r="BJ133">
            <v>0</v>
          </cell>
          <cell r="BK133">
            <v>0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Renewable internal freshwater resources per capita (cubic meters)</v>
          </cell>
          <cell r="D134" t="str">
            <v>ER.H2O.INTR.PC</v>
          </cell>
        </row>
        <row r="134">
          <cell r="AK134">
            <v>28963.8917727558</v>
          </cell>
        </row>
        <row r="134">
          <cell r="AP134">
            <v>26646.5432550409</v>
          </cell>
        </row>
        <row r="134">
          <cell r="AU134">
            <v>24767.8557278229</v>
          </cell>
        </row>
        <row r="134">
          <cell r="AZ134">
            <v>23262.0720158759</v>
          </cell>
        </row>
        <row r="134">
          <cell r="BE134">
            <v>21989.2644534092</v>
          </cell>
        </row>
        <row r="134">
          <cell r="BJ134">
            <v>20831.0197429218</v>
          </cell>
          <cell r="BK134">
            <v>20607.686540035</v>
          </cell>
        </row>
        <row r="135">
          <cell r="A135" t="str">
            <v>Lao PDR</v>
          </cell>
          <cell r="B135" t="str">
            <v>LAO</v>
          </cell>
          <cell r="C135" t="str">
            <v>Renewable internal freshwater resources per capita (cubic meters)</v>
          </cell>
          <cell r="D135" t="str">
            <v>ER.H2O.INTR.PC</v>
          </cell>
        </row>
        <row r="135">
          <cell r="AK135">
            <v>42307.8567506774</v>
          </cell>
        </row>
        <row r="135">
          <cell r="AP135">
            <v>37700.6697208337</v>
          </cell>
        </row>
        <row r="135">
          <cell r="AU135">
            <v>34660.7377925085</v>
          </cell>
        </row>
        <row r="135">
          <cell r="AZ135">
            <v>32027.1817082539</v>
          </cell>
        </row>
        <row r="135">
          <cell r="BE135">
            <v>29544.4481645409</v>
          </cell>
        </row>
        <row r="135">
          <cell r="BJ135">
            <v>27383.7401122595</v>
          </cell>
          <cell r="BK135">
            <v>26963.1165931767</v>
          </cell>
        </row>
        <row r="136">
          <cell r="A136" t="str">
            <v>Lebanon</v>
          </cell>
          <cell r="B136" t="str">
            <v>LBN</v>
          </cell>
          <cell r="C136" t="str">
            <v>Renewable internal freshwater resources per capita (cubic meters)</v>
          </cell>
          <cell r="D136" t="str">
            <v>ER.H2O.INTR.PC</v>
          </cell>
        </row>
        <row r="136">
          <cell r="AK136">
            <v>1560.40073388727</v>
          </cell>
        </row>
        <row r="136">
          <cell r="AP136">
            <v>1312.04006935631</v>
          </cell>
        </row>
        <row r="136">
          <cell r="AU136">
            <v>1147.71996846995</v>
          </cell>
        </row>
        <row r="136">
          <cell r="AZ136">
            <v>1006.84934214666</v>
          </cell>
        </row>
        <row r="136">
          <cell r="BE136">
            <v>866.798406307197</v>
          </cell>
        </row>
        <row r="136">
          <cell r="BJ136">
            <v>703.877055960256</v>
          </cell>
          <cell r="BK136">
            <v>699.768870831836</v>
          </cell>
        </row>
        <row r="137">
          <cell r="A137" t="str">
            <v>Liberia</v>
          </cell>
          <cell r="B137" t="str">
            <v>LBR</v>
          </cell>
          <cell r="C137" t="str">
            <v>Renewable internal freshwater resources per capita (cubic meters)</v>
          </cell>
          <cell r="D137" t="str">
            <v>ER.H2O.INTR.PC</v>
          </cell>
        </row>
        <row r="137">
          <cell r="AK137">
            <v>99919.4649112815</v>
          </cell>
        </row>
        <row r="137">
          <cell r="AP137">
            <v>85976.7604816418</v>
          </cell>
        </row>
        <row r="137">
          <cell r="AU137">
            <v>66121.6698234254</v>
          </cell>
        </row>
        <row r="137">
          <cell r="AZ137">
            <v>57771.5602740798</v>
          </cell>
        </row>
        <row r="137">
          <cell r="BE137">
            <v>48359.8514578803</v>
          </cell>
        </row>
        <row r="137">
          <cell r="BJ137">
            <v>42533.0652048903</v>
          </cell>
          <cell r="BK137">
            <v>41502.5930820158</v>
          </cell>
        </row>
        <row r="138">
          <cell r="A138" t="str">
            <v>Libya</v>
          </cell>
          <cell r="B138" t="str">
            <v>LBY</v>
          </cell>
          <cell r="C138" t="str">
            <v>Renewable internal freshwater resources per capita (cubic meters)</v>
          </cell>
          <cell r="D138" t="str">
            <v>ER.H2O.INTR.PC</v>
          </cell>
        </row>
        <row r="138">
          <cell r="AK138">
            <v>150.508630612052</v>
          </cell>
        </row>
        <row r="138">
          <cell r="AP138">
            <v>136.771960512581</v>
          </cell>
        </row>
        <row r="138">
          <cell r="AU138">
            <v>126.557170861236</v>
          </cell>
        </row>
        <row r="138">
          <cell r="AZ138">
            <v>117.159005875536</v>
          </cell>
        </row>
        <row r="138">
          <cell r="BE138">
            <v>111.362984006059</v>
          </cell>
        </row>
        <row r="138">
          <cell r="BJ138">
            <v>106.371289002602</v>
          </cell>
          <cell r="BK138">
            <v>104.812933329102</v>
          </cell>
        </row>
        <row r="139">
          <cell r="A139" t="str">
            <v>St. Lucia</v>
          </cell>
          <cell r="B139" t="str">
            <v>LCA</v>
          </cell>
          <cell r="C139" t="str">
            <v>Renewable internal freshwater resources per capita (cubic meters)</v>
          </cell>
          <cell r="D139" t="str">
            <v>ER.H2O.INTR.PC</v>
          </cell>
        </row>
        <row r="139">
          <cell r="AK139">
            <v>2116.28276302522</v>
          </cell>
        </row>
        <row r="139">
          <cell r="AP139">
            <v>1987.80818924549</v>
          </cell>
        </row>
        <row r="139">
          <cell r="AU139">
            <v>1882.15225306746</v>
          </cell>
        </row>
        <row r="139">
          <cell r="AZ139">
            <v>1789.50640596102</v>
          </cell>
        </row>
        <row r="139">
          <cell r="BE139">
            <v>1698.23503527194</v>
          </cell>
        </row>
        <row r="139">
          <cell r="BJ139">
            <v>1657.8708072224</v>
          </cell>
          <cell r="BK139">
            <v>1649.34857287882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Renewable internal freshwater resources per capita (cubic meters)</v>
          </cell>
          <cell r="D140" t="str">
            <v>ER.H2O.INTR.PC</v>
          </cell>
        </row>
        <row r="140">
          <cell r="AK140">
            <v>30305.2029695146</v>
          </cell>
        </row>
        <row r="140">
          <cell r="AP140">
            <v>27879.4317984139</v>
          </cell>
        </row>
        <row r="140">
          <cell r="AU140">
            <v>25919.7207425017</v>
          </cell>
        </row>
        <row r="140">
          <cell r="AZ140">
            <v>24348.0953409197</v>
          </cell>
        </row>
        <row r="140">
          <cell r="BE140">
            <v>23015.4695287056</v>
          </cell>
        </row>
        <row r="140">
          <cell r="BJ140">
            <v>21873.8354044152</v>
          </cell>
          <cell r="BK140">
            <v>21671.6141414898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Renewable internal freshwater resources per capita (cubic meters)</v>
          </cell>
          <cell r="D141" t="str">
            <v>ER.H2O.INTR.PC</v>
          </cell>
        </row>
        <row r="141">
          <cell r="AK141">
            <v>9808.71074336639</v>
          </cell>
        </row>
        <row r="141">
          <cell r="AP141">
            <v>7880.69595743784</v>
          </cell>
        </row>
        <row r="141">
          <cell r="AU141">
            <v>6960.99778285693</v>
          </cell>
        </row>
        <row r="141">
          <cell r="AZ141">
            <v>6167.44244649733</v>
          </cell>
        </row>
        <row r="141">
          <cell r="BE141">
            <v>5235.68591127066</v>
          </cell>
        </row>
        <row r="141">
          <cell r="BJ141">
            <v>4654.36227206664</v>
          </cell>
          <cell r="BK141">
            <v>4546.92637851979</v>
          </cell>
        </row>
        <row r="142">
          <cell r="A142" t="str">
            <v>Low income</v>
          </cell>
          <cell r="B142" t="str">
            <v>LIC</v>
          </cell>
          <cell r="C142" t="str">
            <v>Renewable internal freshwater resources per capita (cubic meters)</v>
          </cell>
          <cell r="D142" t="str">
            <v>ER.H2O.INTR.PC</v>
          </cell>
        </row>
        <row r="142">
          <cell r="AK142">
            <v>10445.3150101749</v>
          </cell>
        </row>
        <row r="142">
          <cell r="AP142">
            <v>7739.42738512216</v>
          </cell>
        </row>
        <row r="142">
          <cell r="AU142">
            <v>6734.15610338761</v>
          </cell>
        </row>
        <row r="142">
          <cell r="AZ142">
            <v>5834.15001356828</v>
          </cell>
        </row>
        <row r="142">
          <cell r="BE142">
            <v>4723.80738938326</v>
          </cell>
        </row>
        <row r="142">
          <cell r="BJ142">
            <v>4154.4858805509</v>
          </cell>
          <cell r="BK142">
            <v>4047.62724342435</v>
          </cell>
        </row>
        <row r="143">
          <cell r="A143" t="str">
            <v>Liechtenstein</v>
          </cell>
          <cell r="B143" t="str">
            <v>LIE</v>
          </cell>
          <cell r="C143" t="str">
            <v>Renewable internal freshwater resources per capita (cubic meters)</v>
          </cell>
          <cell r="D143" t="str">
            <v>ER.H2O.INTR.PC</v>
          </cell>
        </row>
        <row r="144">
          <cell r="A144" t="str">
            <v>Sri Lanka</v>
          </cell>
          <cell r="B144" t="str">
            <v>LKA</v>
          </cell>
          <cell r="C144" t="str">
            <v>Renewable internal freshwater resources per capita (cubic meters)</v>
          </cell>
          <cell r="D144" t="str">
            <v>ER.H2O.INTR.PC</v>
          </cell>
        </row>
        <row r="144">
          <cell r="AK144">
            <v>2976.85709157903</v>
          </cell>
        </row>
        <row r="144">
          <cell r="AP144">
            <v>2858.55089966992</v>
          </cell>
        </row>
        <row r="144">
          <cell r="AU144">
            <v>2769.83951282407</v>
          </cell>
        </row>
        <row r="144">
          <cell r="AZ144">
            <v>2661.0161350847</v>
          </cell>
        </row>
        <row r="144">
          <cell r="BE144">
            <v>2585.06728210823</v>
          </cell>
        </row>
        <row r="144">
          <cell r="BJ144">
            <v>2462.22716084035</v>
          </cell>
          <cell r="BK144">
            <v>2436.54818814308</v>
          </cell>
        </row>
        <row r="145">
          <cell r="A145" t="str">
            <v>Lower middle income</v>
          </cell>
          <cell r="B145" t="str">
            <v>LMC</v>
          </cell>
          <cell r="C145" t="str">
            <v>Renewable internal freshwater resources per capita (cubic meters)</v>
          </cell>
          <cell r="D145" t="str">
            <v>ER.H2O.INTR.PC</v>
          </cell>
        </row>
        <row r="145">
          <cell r="AK145">
            <v>4345.56114356673</v>
          </cell>
        </row>
        <row r="145">
          <cell r="AP145">
            <v>3934.58777124716</v>
          </cell>
        </row>
        <row r="145">
          <cell r="AU145">
            <v>3601.09032383436</v>
          </cell>
        </row>
        <row r="145">
          <cell r="AZ145">
            <v>3317.57274929906</v>
          </cell>
        </row>
        <row r="145">
          <cell r="BE145">
            <v>3070.21638134191</v>
          </cell>
        </row>
        <row r="145">
          <cell r="BJ145">
            <v>2853.13135408649</v>
          </cell>
          <cell r="BK145">
            <v>2813.3261869775</v>
          </cell>
        </row>
        <row r="146">
          <cell r="A146" t="str">
            <v>Low &amp; middle income</v>
          </cell>
          <cell r="B146" t="str">
            <v>LMY</v>
          </cell>
          <cell r="C146" t="str">
            <v>Renewable internal freshwater resources per capita (cubic meters)</v>
          </cell>
          <cell r="D146" t="str">
            <v>ER.H2O.INTR.PC</v>
          </cell>
        </row>
        <row r="146">
          <cell r="AK146">
            <v>7364.89475808243</v>
          </cell>
        </row>
        <row r="146">
          <cell r="AP146">
            <v>6720.19937949741</v>
          </cell>
        </row>
        <row r="146">
          <cell r="AU146">
            <v>6244.29087773077</v>
          </cell>
        </row>
        <row r="146">
          <cell r="AZ146">
            <v>5830.15860194658</v>
          </cell>
        </row>
        <row r="146">
          <cell r="BE146">
            <v>5421.56016193039</v>
          </cell>
        </row>
        <row r="146">
          <cell r="BJ146">
            <v>5078.57209921908</v>
          </cell>
          <cell r="BK146">
            <v>5015.97870467174</v>
          </cell>
        </row>
        <row r="147">
          <cell r="A147" t="str">
            <v>Lesotho</v>
          </cell>
          <cell r="B147" t="str">
            <v>LSO</v>
          </cell>
          <cell r="C147" t="str">
            <v>Renewable internal freshwater resources per capita (cubic meters)</v>
          </cell>
          <cell r="D147" t="str">
            <v>ER.H2O.INTR.PC</v>
          </cell>
        </row>
        <row r="147">
          <cell r="AK147">
            <v>2934.43694667825</v>
          </cell>
        </row>
        <row r="147">
          <cell r="AP147">
            <v>2657.44741713057</v>
          </cell>
        </row>
        <row r="147">
          <cell r="AU147">
            <v>2576.56792240614</v>
          </cell>
        </row>
        <row r="147">
          <cell r="AZ147">
            <v>2632.206745029</v>
          </cell>
        </row>
        <row r="147">
          <cell r="BE147">
            <v>2595.54896558862</v>
          </cell>
        </row>
        <row r="147">
          <cell r="BJ147">
            <v>2500.55940768465</v>
          </cell>
          <cell r="BK147">
            <v>2480.63987183842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Renewable internal freshwater resources per capita (cubic meters)</v>
          </cell>
          <cell r="D148" t="str">
            <v>ER.H2O.INTR.PC</v>
          </cell>
        </row>
        <row r="148">
          <cell r="AK148">
            <v>9715.28517157197</v>
          </cell>
        </row>
        <row r="148">
          <cell r="AP148">
            <v>9198.64360431343</v>
          </cell>
        </row>
        <row r="148">
          <cell r="AU148">
            <v>8844.45364379844</v>
          </cell>
        </row>
        <row r="148">
          <cell r="AZ148">
            <v>8539.94047329018</v>
          </cell>
        </row>
        <row r="148">
          <cell r="BE148">
            <v>8271.2698153886</v>
          </cell>
        </row>
        <row r="148">
          <cell r="BJ148">
            <v>7999.98124478794</v>
          </cell>
          <cell r="BK148">
            <v>7956.35710789265</v>
          </cell>
        </row>
        <row r="149">
          <cell r="A149" t="str">
            <v>Lithuania</v>
          </cell>
          <cell r="B149" t="str">
            <v>LTU</v>
          </cell>
          <cell r="C149" t="str">
            <v>Renewable internal freshwater resources per capita (cubic meters)</v>
          </cell>
          <cell r="D149" t="str">
            <v>ER.H2O.INTR.PC</v>
          </cell>
        </row>
        <row r="149">
          <cell r="AK149">
            <v>4178.24965342879</v>
          </cell>
        </row>
        <row r="149">
          <cell r="AP149">
            <v>4324.30982033612</v>
          </cell>
        </row>
        <row r="149">
          <cell r="AU149">
            <v>4490.18274641388</v>
          </cell>
        </row>
        <row r="149">
          <cell r="AZ149">
            <v>4784.46097388446</v>
          </cell>
        </row>
        <row r="149">
          <cell r="BE149">
            <v>5174.42256762713</v>
          </cell>
        </row>
        <row r="149">
          <cell r="BJ149">
            <v>5465.98205352879</v>
          </cell>
          <cell r="BK149">
            <v>5518.38755933676</v>
          </cell>
        </row>
        <row r="150">
          <cell r="A150" t="str">
            <v>Luxembourg</v>
          </cell>
          <cell r="B150" t="str">
            <v>LUX</v>
          </cell>
          <cell r="C150" t="str">
            <v>Renewable internal freshwater resources per capita (cubic meters)</v>
          </cell>
          <cell r="D150" t="str">
            <v>ER.H2O.INTR.PC</v>
          </cell>
        </row>
        <row r="150">
          <cell r="AK150">
            <v>2549.88206795436</v>
          </cell>
        </row>
        <row r="150">
          <cell r="AP150">
            <v>2384.07438312075</v>
          </cell>
        </row>
        <row r="150">
          <cell r="AU150">
            <v>2241.27304308847</v>
          </cell>
        </row>
        <row r="150">
          <cell r="AZ150">
            <v>2083.36371572085</v>
          </cell>
        </row>
        <row r="150">
          <cell r="BE150">
            <v>1883.43070670087</v>
          </cell>
        </row>
        <row r="150">
          <cell r="BJ150">
            <v>1676.90697861608</v>
          </cell>
          <cell r="BK150">
            <v>1644.87211119335</v>
          </cell>
        </row>
        <row r="151">
          <cell r="A151" t="str">
            <v>Latvia</v>
          </cell>
          <cell r="B151" t="str">
            <v>LVA</v>
          </cell>
          <cell r="C151" t="str">
            <v>Renewable internal freshwater resources per capita (cubic meters)</v>
          </cell>
          <cell r="D151" t="str">
            <v>ER.H2O.INTR.PC</v>
          </cell>
        </row>
        <row r="151">
          <cell r="AK151">
            <v>6479.65203200871</v>
          </cell>
        </row>
        <row r="151">
          <cell r="AP151">
            <v>6963.02426003796</v>
          </cell>
        </row>
        <row r="151">
          <cell r="AU151">
            <v>7332.78439928854</v>
          </cell>
        </row>
        <row r="151">
          <cell r="AZ151">
            <v>7698.86291073255</v>
          </cell>
        </row>
        <row r="151">
          <cell r="BE151">
            <v>8327.11120235204</v>
          </cell>
        </row>
        <row r="151">
          <cell r="BJ151">
            <v>8721.85247921872</v>
          </cell>
          <cell r="BK151">
            <v>8790.07320255338</v>
          </cell>
        </row>
        <row r="152">
          <cell r="A152" t="str">
            <v>Macao SAR, China</v>
          </cell>
          <cell r="B152" t="str">
            <v>MAC</v>
          </cell>
          <cell r="C152" t="str">
            <v>Renewable internal freshwater resources per capita (cubic meters)</v>
          </cell>
          <cell r="D152" t="str">
            <v>ER.H2O.INTR.PC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Renewable internal freshwater resources per capita (cubic meters)</v>
          </cell>
          <cell r="D153" t="str">
            <v>ER.H2O.INTR.PC</v>
          </cell>
        </row>
        <row r="154">
          <cell r="A154" t="str">
            <v>Morocco</v>
          </cell>
          <cell r="B154" t="str">
            <v>MAR</v>
          </cell>
          <cell r="C154" t="str">
            <v>Renewable internal freshwater resources per capita (cubic meters)</v>
          </cell>
          <cell r="D154" t="str">
            <v>ER.H2O.INTR.PC</v>
          </cell>
        </row>
        <row r="154">
          <cell r="AK154">
            <v>1127.90391503228</v>
          </cell>
        </row>
        <row r="154">
          <cell r="AP154">
            <v>1044.87285752874</v>
          </cell>
        </row>
        <row r="154">
          <cell r="AU154">
            <v>984.560562611856</v>
          </cell>
        </row>
        <row r="154">
          <cell r="AZ154">
            <v>930.570757551983</v>
          </cell>
        </row>
        <row r="154">
          <cell r="BE154">
            <v>872.393026415038</v>
          </cell>
        </row>
        <row r="154">
          <cell r="BJ154">
            <v>815.035848789715</v>
          </cell>
          <cell r="BK154">
            <v>804.905169819864</v>
          </cell>
        </row>
        <row r="155">
          <cell r="A155" t="str">
            <v>Monaco</v>
          </cell>
          <cell r="B155" t="str">
            <v>MCO</v>
          </cell>
          <cell r="C155" t="str">
            <v>Renewable internal freshwater resources per capita (cubic meters)</v>
          </cell>
          <cell r="D155" t="str">
            <v>ER.H2O.INTR.PC</v>
          </cell>
        </row>
        <row r="156">
          <cell r="A156" t="str">
            <v>Moldova</v>
          </cell>
          <cell r="B156" t="str">
            <v>MDA</v>
          </cell>
          <cell r="C156" t="str">
            <v>Renewable internal freshwater resources per capita (cubic meters)</v>
          </cell>
          <cell r="D156" t="str">
            <v>ER.H2O.INTR.PC</v>
          </cell>
        </row>
        <row r="156">
          <cell r="AK156">
            <v>544.148224890539</v>
          </cell>
        </row>
        <row r="156">
          <cell r="AP156">
            <v>551.860589376333</v>
          </cell>
        </row>
        <row r="156">
          <cell r="AU156">
            <v>556.604630939648</v>
          </cell>
        </row>
        <row r="156">
          <cell r="AZ156">
            <v>563.786334991527</v>
          </cell>
        </row>
        <row r="156">
          <cell r="BE156">
            <v>566.540933550473</v>
          </cell>
        </row>
        <row r="156">
          <cell r="BJ156">
            <v>587.988059039943</v>
          </cell>
          <cell r="BK156">
            <v>598.180204654569</v>
          </cell>
        </row>
        <row r="157">
          <cell r="A157" t="str">
            <v>Madagascar</v>
          </cell>
          <cell r="B157" t="str">
            <v>MDG</v>
          </cell>
          <cell r="C157" t="str">
            <v>Renewable internal freshwater resources per capita (cubic meters)</v>
          </cell>
          <cell r="D157" t="str">
            <v>ER.H2O.INTR.PC</v>
          </cell>
        </row>
        <row r="157">
          <cell r="AK157">
            <v>27395.3938994279</v>
          </cell>
        </row>
        <row r="157">
          <cell r="AP157">
            <v>23487.8232712056</v>
          </cell>
        </row>
        <row r="157">
          <cell r="AU157">
            <v>20101.2554516454</v>
          </cell>
        </row>
        <row r="157">
          <cell r="AZ157">
            <v>17341.1713369477</v>
          </cell>
        </row>
        <row r="157">
          <cell r="BE157">
            <v>15080.5662470704</v>
          </cell>
        </row>
        <row r="157">
          <cell r="BJ157">
            <v>13179.2438563312</v>
          </cell>
          <cell r="BK157">
            <v>12832.0761389143</v>
          </cell>
        </row>
        <row r="158">
          <cell r="A158" t="str">
            <v>Maldives</v>
          </cell>
          <cell r="B158" t="str">
            <v>MDV</v>
          </cell>
          <cell r="C158" t="str">
            <v>Renewable internal freshwater resources per capita (cubic meters)</v>
          </cell>
          <cell r="D158" t="str">
            <v>ER.H2O.INTR.PC</v>
          </cell>
        </row>
        <row r="158">
          <cell r="AK158">
            <v>126.972837671351</v>
          </cell>
        </row>
        <row r="158">
          <cell r="AP158">
            <v>113.706997261358</v>
          </cell>
        </row>
        <row r="158">
          <cell r="AU158">
            <v>101.976645068402</v>
          </cell>
        </row>
        <row r="158">
          <cell r="AZ158">
            <v>89.5062813404691</v>
          </cell>
        </row>
        <row r="158">
          <cell r="BE158">
            <v>75.5228049408221</v>
          </cell>
        </row>
        <row r="158">
          <cell r="BJ158">
            <v>60.4353751011239</v>
          </cell>
          <cell r="BK158">
            <v>58.1729040873208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Renewable internal freshwater resources per capita (cubic meters)</v>
          </cell>
          <cell r="D159" t="str">
            <v>ER.H2O.INTR.PC</v>
          </cell>
        </row>
        <row r="159">
          <cell r="AK159">
            <v>867.580428807776</v>
          </cell>
        </row>
        <row r="159">
          <cell r="AP159">
            <v>773.698939139842</v>
          </cell>
        </row>
        <row r="159">
          <cell r="AU159">
            <v>704.047225610525</v>
          </cell>
        </row>
        <row r="159">
          <cell r="AZ159">
            <v>636.805531853719</v>
          </cell>
        </row>
        <row r="159">
          <cell r="BE159">
            <v>573.374727949056</v>
          </cell>
        </row>
        <row r="159">
          <cell r="BJ159">
            <v>522.272909731338</v>
          </cell>
          <cell r="BK159">
            <v>513.344607222921</v>
          </cell>
        </row>
        <row r="160">
          <cell r="A160" t="str">
            <v>Mexico</v>
          </cell>
          <cell r="B160" t="str">
            <v>MEX</v>
          </cell>
          <cell r="C160" t="str">
            <v>Renewable internal freshwater resources per capita (cubic meters)</v>
          </cell>
          <cell r="D160" t="str">
            <v>ER.H2O.INTR.PC</v>
          </cell>
        </row>
        <row r="160">
          <cell r="AK160">
            <v>4697.09286471858</v>
          </cell>
        </row>
        <row r="160">
          <cell r="AP160">
            <v>4322.96419461042</v>
          </cell>
        </row>
        <row r="160">
          <cell r="AU160">
            <v>4022.2348354961</v>
          </cell>
        </row>
        <row r="160">
          <cell r="AZ160">
            <v>3746.43322839687</v>
          </cell>
        </row>
        <row r="160">
          <cell r="BE160">
            <v>3487.55441053867</v>
          </cell>
        </row>
        <row r="160">
          <cell r="BJ160">
            <v>3277.8391163792</v>
          </cell>
          <cell r="BK160">
            <v>3241.12422094349</v>
          </cell>
        </row>
        <row r="161">
          <cell r="A161" t="str">
            <v>Marshall Islands</v>
          </cell>
          <cell r="B161" t="str">
            <v>MHL</v>
          </cell>
          <cell r="C161" t="str">
            <v>Renewable internal freshwater resources per capita (cubic meters)</v>
          </cell>
          <cell r="D161" t="str">
            <v>ER.H2O.INTR.PC</v>
          </cell>
        </row>
        <row r="162">
          <cell r="A162" t="str">
            <v>Middle income</v>
          </cell>
          <cell r="B162" t="str">
            <v>MIC</v>
          </cell>
          <cell r="C162" t="str">
            <v>Renewable internal freshwater resources per capita (cubic meters)</v>
          </cell>
          <cell r="D162" t="str">
            <v>ER.H2O.INTR.PC</v>
          </cell>
        </row>
        <row r="162">
          <cell r="AK162">
            <v>7185.57261585974</v>
          </cell>
        </row>
        <row r="162">
          <cell r="AP162">
            <v>6642.39821010209</v>
          </cell>
        </row>
        <row r="162">
          <cell r="AU162">
            <v>6204.15114289272</v>
          </cell>
        </row>
        <row r="162">
          <cell r="AZ162">
            <v>5829.80393469125</v>
          </cell>
        </row>
        <row r="162">
          <cell r="BE162">
            <v>5494.56524767744</v>
          </cell>
        </row>
        <row r="162">
          <cell r="BJ162">
            <v>5182.2591992376</v>
          </cell>
          <cell r="BK162">
            <v>5126.29677008839</v>
          </cell>
        </row>
        <row r="163">
          <cell r="A163" t="str">
            <v>North Macedonia</v>
          </cell>
          <cell r="B163" t="str">
            <v>MKD</v>
          </cell>
          <cell r="C163" t="str">
            <v>Renewable internal freshwater resources per capita (cubic meters)</v>
          </cell>
          <cell r="D163" t="str">
            <v>ER.H2O.INTR.PC</v>
          </cell>
        </row>
        <row r="163">
          <cell r="AK163">
            <v>2715.39771040054</v>
          </cell>
        </row>
        <row r="163">
          <cell r="AP163">
            <v>2704.23352526752</v>
          </cell>
        </row>
        <row r="163">
          <cell r="AU163">
            <v>2673.05961634043</v>
          </cell>
        </row>
        <row r="163">
          <cell r="AZ163">
            <v>2642.44883331846</v>
          </cell>
        </row>
        <row r="163">
          <cell r="BE163">
            <v>2620.03144783296</v>
          </cell>
        </row>
        <row r="163">
          <cell r="BJ163">
            <v>2603.03441277349</v>
          </cell>
          <cell r="BK163">
            <v>2600.88425023368</v>
          </cell>
        </row>
        <row r="164">
          <cell r="A164" t="str">
            <v>Mali</v>
          </cell>
          <cell r="B164" t="str">
            <v>MLI</v>
          </cell>
          <cell r="C164" t="str">
            <v>Renewable internal freshwater resources per capita (cubic meters)</v>
          </cell>
          <cell r="D164" t="str">
            <v>ER.H2O.INTR.PC</v>
          </cell>
        </row>
        <row r="164">
          <cell r="AK164">
            <v>6779.40516143233</v>
          </cell>
        </row>
        <row r="164">
          <cell r="AP164">
            <v>5943.91146821251</v>
          </cell>
        </row>
        <row r="164">
          <cell r="AU164">
            <v>5164.89353002396</v>
          </cell>
        </row>
        <row r="164">
          <cell r="AZ164">
            <v>4395.13590309604</v>
          </cell>
        </row>
        <row r="164">
          <cell r="BE164">
            <v>3754.81273121824</v>
          </cell>
        </row>
        <row r="164">
          <cell r="BJ164">
            <v>3241.06577262227</v>
          </cell>
          <cell r="BK164">
            <v>3145.0241393707</v>
          </cell>
        </row>
        <row r="165">
          <cell r="A165" t="str">
            <v>Malta</v>
          </cell>
          <cell r="B165" t="str">
            <v>MLT</v>
          </cell>
          <cell r="C165" t="str">
            <v>Renewable internal freshwater resources per capita (cubic meters)</v>
          </cell>
          <cell r="D165" t="str">
            <v>ER.H2O.INTR.PC</v>
          </cell>
        </row>
        <row r="165">
          <cell r="AK165">
            <v>137.370862575655</v>
          </cell>
        </row>
        <row r="165">
          <cell r="AP165">
            <v>131.925781322803</v>
          </cell>
        </row>
        <row r="165">
          <cell r="AU165">
            <v>127.535240784852</v>
          </cell>
        </row>
        <row r="165">
          <cell r="AZ165">
            <v>124.162827269443</v>
          </cell>
        </row>
        <row r="165">
          <cell r="BE165">
            <v>120.230084085673</v>
          </cell>
        </row>
        <row r="165">
          <cell r="BJ165">
            <v>107.906217231953</v>
          </cell>
          <cell r="BK165">
            <v>104.203210198166</v>
          </cell>
        </row>
        <row r="166">
          <cell r="A166" t="str">
            <v>Myanmar</v>
          </cell>
          <cell r="B166" t="str">
            <v>MMR</v>
          </cell>
          <cell r="C166" t="str">
            <v>Renewable internal freshwater resources per capita (cubic meters)</v>
          </cell>
          <cell r="D166" t="str">
            <v>ER.H2O.INTR.PC</v>
          </cell>
        </row>
        <row r="166">
          <cell r="AK166">
            <v>23650.0026860481</v>
          </cell>
        </row>
        <row r="166">
          <cell r="AP166">
            <v>22270.9712254067</v>
          </cell>
        </row>
        <row r="166">
          <cell r="AU166">
            <v>21022.1072741077</v>
          </cell>
        </row>
        <row r="166">
          <cell r="AZ166">
            <v>20208.9903002079</v>
          </cell>
        </row>
        <row r="166">
          <cell r="BE166">
            <v>19504.5275729891</v>
          </cell>
        </row>
        <row r="166">
          <cell r="BJ166">
            <v>18785.1747914448</v>
          </cell>
          <cell r="BK166">
            <v>18671.2231016613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Renewable internal freshwater resources per capita (cubic meters)</v>
          </cell>
          <cell r="D167" t="str">
            <v>ER.H2O.INTR.PC</v>
          </cell>
        </row>
        <row r="167">
          <cell r="AK167">
            <v>948.867878360517</v>
          </cell>
        </row>
        <row r="167">
          <cell r="AP167">
            <v>853.173736112268</v>
          </cell>
        </row>
        <row r="167">
          <cell r="AU167">
            <v>780.144528414736</v>
          </cell>
        </row>
        <row r="167">
          <cell r="AZ167">
            <v>715.10471781514</v>
          </cell>
        </row>
        <row r="167">
          <cell r="BE167">
            <v>654.11312743167</v>
          </cell>
        </row>
        <row r="167">
          <cell r="BJ167">
            <v>599.24301051556</v>
          </cell>
          <cell r="BK167">
            <v>589.280469737309</v>
          </cell>
        </row>
        <row r="168">
          <cell r="A168" t="str">
            <v>Montenegro</v>
          </cell>
          <cell r="B168" t="str">
            <v>MNE</v>
          </cell>
          <cell r="C168" t="str">
            <v>Renewable internal freshwater resources per capita (cubic meters)</v>
          </cell>
          <cell r="D168" t="str">
            <v>ER.H2O.INTR.PC</v>
          </cell>
        </row>
        <row r="169">
          <cell r="A169" t="str">
            <v>Mongolia</v>
          </cell>
          <cell r="B169" t="str">
            <v>MNG</v>
          </cell>
          <cell r="C169" t="str">
            <v>Renewable internal freshwater resources per capita (cubic meters)</v>
          </cell>
          <cell r="D169" t="str">
            <v>ER.H2O.INTR.PC</v>
          </cell>
        </row>
        <row r="169">
          <cell r="AK169">
            <v>15511.5118317895</v>
          </cell>
        </row>
        <row r="169">
          <cell r="AP169">
            <v>14898.8927027365</v>
          </cell>
        </row>
        <row r="169">
          <cell r="AU169">
            <v>14243.2590038725</v>
          </cell>
        </row>
        <row r="169">
          <cell r="AZ169">
            <v>13416.5102642322</v>
          </cell>
        </row>
        <row r="169">
          <cell r="BE169">
            <v>12319.9008308359</v>
          </cell>
        </row>
        <row r="169">
          <cell r="BJ169">
            <v>11176.0978066138</v>
          </cell>
          <cell r="BK169">
            <v>10977.1766944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Renewable internal freshwater resources per capita (cubic meters)</v>
          </cell>
          <cell r="D170" t="str">
            <v>ER.H2O.INTR.PC</v>
          </cell>
        </row>
        <row r="171">
          <cell r="A171" t="str">
            <v>Mozambique</v>
          </cell>
          <cell r="B171" t="str">
            <v>MOZ</v>
          </cell>
          <cell r="C171" t="str">
            <v>Renewable internal freshwater resources per capita (cubic meters)</v>
          </cell>
          <cell r="D171" t="str">
            <v>ER.H2O.INTR.PC</v>
          </cell>
        </row>
        <row r="171">
          <cell r="AK171">
            <v>7264.95801222049</v>
          </cell>
        </row>
        <row r="171">
          <cell r="AP171">
            <v>6116.9075192378</v>
          </cell>
        </row>
        <row r="171">
          <cell r="AU171">
            <v>5345.30043128302</v>
          </cell>
        </row>
        <row r="171">
          <cell r="AZ171">
            <v>4627.81003000777</v>
          </cell>
        </row>
        <row r="171">
          <cell r="BE171">
            <v>4034.16008615638</v>
          </cell>
        </row>
        <row r="171">
          <cell r="BJ171">
            <v>3500.99405022164</v>
          </cell>
          <cell r="BK171">
            <v>3400.46014536265</v>
          </cell>
        </row>
        <row r="172">
          <cell r="A172" t="str">
            <v>Mauritania</v>
          </cell>
          <cell r="B172" t="str">
            <v>MRT</v>
          </cell>
          <cell r="C172" t="str">
            <v>Renewable internal freshwater resources per capita (cubic meters)</v>
          </cell>
          <cell r="D172" t="str">
            <v>ER.H2O.INTR.PC</v>
          </cell>
        </row>
        <row r="172">
          <cell r="AK172">
            <v>186.685151278193</v>
          </cell>
        </row>
        <row r="172">
          <cell r="AP172">
            <v>164.367780283207</v>
          </cell>
        </row>
        <row r="172">
          <cell r="AU172">
            <v>143.983455567053</v>
          </cell>
        </row>
        <row r="172">
          <cell r="AZ172">
            <v>124.901953828889</v>
          </cell>
        </row>
        <row r="172">
          <cell r="BE172">
            <v>107.916921767103</v>
          </cell>
        </row>
        <row r="172">
          <cell r="BJ172">
            <v>93.4015988393133</v>
          </cell>
          <cell r="BK172">
            <v>90.8407139808544</v>
          </cell>
        </row>
        <row r="173">
          <cell r="A173" t="str">
            <v>Mauritius</v>
          </cell>
          <cell r="B173" t="str">
            <v>MUS</v>
          </cell>
          <cell r="C173" t="str">
            <v>Renewable internal freshwater resources per capita (cubic meters)</v>
          </cell>
          <cell r="D173" t="str">
            <v>ER.H2O.INTR.PC</v>
          </cell>
        </row>
        <row r="173">
          <cell r="AK173">
            <v>2536.7907774796</v>
          </cell>
        </row>
        <row r="173">
          <cell r="AP173">
            <v>2395.74872376585</v>
          </cell>
        </row>
        <row r="173">
          <cell r="AU173">
            <v>2283.70576930068</v>
          </cell>
        </row>
        <row r="173">
          <cell r="AZ173">
            <v>2219.2105124277</v>
          </cell>
        </row>
        <row r="173">
          <cell r="BE173">
            <v>2190.49236116192</v>
          </cell>
        </row>
        <row r="173">
          <cell r="BJ173">
            <v>2175.36900816357</v>
          </cell>
          <cell r="BK173">
            <v>2174.18272739474</v>
          </cell>
        </row>
        <row r="174">
          <cell r="A174" t="str">
            <v>Malawi</v>
          </cell>
          <cell r="B174" t="str">
            <v>MWI</v>
          </cell>
          <cell r="C174" t="str">
            <v>Renewable internal freshwater resources per capita (cubic meters)</v>
          </cell>
          <cell r="D174" t="str">
            <v>ER.H2O.INTR.PC</v>
          </cell>
        </row>
        <row r="174">
          <cell r="AK174">
            <v>1666.32693724435</v>
          </cell>
        </row>
        <row r="174">
          <cell r="AP174">
            <v>1572.34751001601</v>
          </cell>
        </row>
        <row r="174">
          <cell r="AU174">
            <v>1377.87807192749</v>
          </cell>
        </row>
        <row r="174">
          <cell r="AZ174">
            <v>1209.73104916878</v>
          </cell>
        </row>
        <row r="174">
          <cell r="BE174">
            <v>1048.32351951242</v>
          </cell>
        </row>
        <row r="174">
          <cell r="BJ174">
            <v>913.402552515889</v>
          </cell>
          <cell r="BK174">
            <v>889.588718959038</v>
          </cell>
        </row>
        <row r="175">
          <cell r="A175" t="str">
            <v>Malaysia</v>
          </cell>
          <cell r="B175" t="str">
            <v>MYS</v>
          </cell>
          <cell r="C175" t="str">
            <v>Renewable internal freshwater resources per capita (cubic meters)</v>
          </cell>
          <cell r="D175" t="str">
            <v>ER.H2O.INTR.PC</v>
          </cell>
        </row>
        <row r="175">
          <cell r="AK175">
            <v>30522.0427034952</v>
          </cell>
        </row>
        <row r="175">
          <cell r="AP175">
            <v>26898.1889634876</v>
          </cell>
        </row>
        <row r="175">
          <cell r="AU175">
            <v>23958.6348386392</v>
          </cell>
        </row>
        <row r="175">
          <cell r="AZ175">
            <v>21706.2886898223</v>
          </cell>
        </row>
        <row r="175">
          <cell r="BE175">
            <v>19953.0834205048</v>
          </cell>
        </row>
        <row r="175">
          <cell r="BJ175">
            <v>18646.7266716188</v>
          </cell>
          <cell r="BK175">
            <v>18396.3268498228</v>
          </cell>
        </row>
        <row r="176">
          <cell r="A176" t="str">
            <v>North America</v>
          </cell>
          <cell r="B176" t="str">
            <v>NAC</v>
          </cell>
          <cell r="C176" t="str">
            <v>Renewable internal freshwater resources per capita (cubic meters)</v>
          </cell>
          <cell r="D176" t="str">
            <v>ER.H2O.INTR.PC</v>
          </cell>
        </row>
        <row r="176">
          <cell r="AK176">
            <v>19895.7289696809</v>
          </cell>
        </row>
        <row r="176">
          <cell r="AP176">
            <v>18733.2918239546</v>
          </cell>
        </row>
        <row r="176">
          <cell r="AU176">
            <v>17768.8454531531</v>
          </cell>
        </row>
        <row r="176">
          <cell r="AZ176">
            <v>16963.9532633869</v>
          </cell>
        </row>
        <row r="176">
          <cell r="BE176">
            <v>16259.7015597758</v>
          </cell>
        </row>
        <row r="176">
          <cell r="BJ176">
            <v>15671.8591838439</v>
          </cell>
          <cell r="BK176">
            <v>15575.5670937434</v>
          </cell>
        </row>
        <row r="177">
          <cell r="A177" t="str">
            <v>Namibia</v>
          </cell>
          <cell r="B177" t="str">
            <v>NAM</v>
          </cell>
          <cell r="C177" t="str">
            <v>Renewable internal freshwater resources per capita (cubic meters)</v>
          </cell>
          <cell r="D177" t="str">
            <v>ER.H2O.INTR.PC</v>
          </cell>
        </row>
        <row r="177">
          <cell r="AK177">
            <v>4060.77707678897</v>
          </cell>
        </row>
        <row r="177">
          <cell r="AP177">
            <v>3627.73536106398</v>
          </cell>
        </row>
        <row r="177">
          <cell r="AU177">
            <v>3326.99791220728</v>
          </cell>
        </row>
        <row r="177">
          <cell r="AZ177">
            <v>3069.9978706435</v>
          </cell>
        </row>
        <row r="177">
          <cell r="BE177">
            <v>2806.66320423993</v>
          </cell>
        </row>
        <row r="177">
          <cell r="BJ177">
            <v>2563.86451283123</v>
          </cell>
          <cell r="BK177">
            <v>2516.03146975947</v>
          </cell>
        </row>
        <row r="178">
          <cell r="A178" t="str">
            <v>New Caledonia</v>
          </cell>
          <cell r="B178" t="str">
            <v>NCL</v>
          </cell>
          <cell r="C178" t="str">
            <v>Renewable internal freshwater resources per capita (cubic meters)</v>
          </cell>
          <cell r="D178" t="str">
            <v>ER.H2O.INTR.PC</v>
          </cell>
        </row>
        <row r="179">
          <cell r="A179" t="str">
            <v>Niger</v>
          </cell>
          <cell r="B179" t="str">
            <v>NER</v>
          </cell>
          <cell r="C179" t="str">
            <v>Renewable internal freshwater resources per capita (cubic meters)</v>
          </cell>
          <cell r="D179" t="str">
            <v>ER.H2O.INTR.PC</v>
          </cell>
        </row>
        <row r="179">
          <cell r="AK179">
            <v>408.555240112</v>
          </cell>
        </row>
        <row r="179">
          <cell r="AP179">
            <v>343.872332582316</v>
          </cell>
        </row>
        <row r="179">
          <cell r="AU179">
            <v>287.120873293723</v>
          </cell>
        </row>
        <row r="179">
          <cell r="AZ179">
            <v>238.331883821514</v>
          </cell>
        </row>
        <row r="179">
          <cell r="BE179">
            <v>196.682151920778</v>
          </cell>
        </row>
        <row r="179">
          <cell r="BJ179">
            <v>162.019124922671</v>
          </cell>
          <cell r="BK179">
            <v>155.951804832465</v>
          </cell>
        </row>
        <row r="180">
          <cell r="A180" t="str">
            <v>Nigeria</v>
          </cell>
          <cell r="B180" t="str">
            <v>NGA</v>
          </cell>
          <cell r="C180" t="str">
            <v>Renewable internal freshwater resources per capita (cubic meters)</v>
          </cell>
          <cell r="D180" t="str">
            <v>ER.H2O.INTR.PC</v>
          </cell>
        </row>
        <row r="180">
          <cell r="AK180">
            <v>2206.4320229044</v>
          </cell>
        </row>
        <row r="180">
          <cell r="AP180">
            <v>1947.8631769079</v>
          </cell>
        </row>
        <row r="180">
          <cell r="AU180">
            <v>1718.55939713372</v>
          </cell>
        </row>
        <row r="180">
          <cell r="AZ180">
            <v>1510.18206775509</v>
          </cell>
        </row>
        <row r="180">
          <cell r="BE180">
            <v>1321.54267707101</v>
          </cell>
        </row>
        <row r="180">
          <cell r="BJ180">
            <v>1157.83643582068</v>
          </cell>
          <cell r="BK180">
            <v>1128.2723951796</v>
          </cell>
        </row>
        <row r="181">
          <cell r="A181" t="str">
            <v>Nicaragua</v>
          </cell>
          <cell r="B181" t="str">
            <v>NIC</v>
          </cell>
          <cell r="C181" t="str">
            <v>Renewable internal freshwater resources per capita (cubic meters)</v>
          </cell>
          <cell r="D181" t="str">
            <v>ER.H2O.INTR.PC</v>
          </cell>
        </row>
        <row r="181">
          <cell r="AK181">
            <v>35790.9280881828</v>
          </cell>
        </row>
        <row r="181">
          <cell r="AP181">
            <v>32357.3059056518</v>
          </cell>
        </row>
        <row r="181">
          <cell r="AU181">
            <v>29929.164526645</v>
          </cell>
        </row>
        <row r="181">
          <cell r="AZ181">
            <v>27944.2150976155</v>
          </cell>
        </row>
        <row r="181">
          <cell r="BE181">
            <v>26111.027728046</v>
          </cell>
        </row>
        <row r="181">
          <cell r="BJ181">
            <v>24465.7553386774</v>
          </cell>
          <cell r="BK181">
            <v>24160.537992853</v>
          </cell>
        </row>
        <row r="182">
          <cell r="A182" t="str">
            <v>Netherlands</v>
          </cell>
          <cell r="B182" t="str">
            <v>NLD</v>
          </cell>
          <cell r="C182" t="str">
            <v>Renewable internal freshwater resources per capita (cubic meters)</v>
          </cell>
          <cell r="D182" t="str">
            <v>ER.H2O.INTR.PC</v>
          </cell>
        </row>
        <row r="182">
          <cell r="AK182">
            <v>724.438866118824</v>
          </cell>
        </row>
        <row r="182">
          <cell r="AP182">
            <v>704.647147940669</v>
          </cell>
        </row>
        <row r="182">
          <cell r="AU182">
            <v>681.159722728362</v>
          </cell>
        </row>
        <row r="182">
          <cell r="AZ182">
            <v>671.481145786126</v>
          </cell>
        </row>
        <row r="182">
          <cell r="BE182">
            <v>656.521930637623</v>
          </cell>
        </row>
        <row r="182">
          <cell r="BJ182">
            <v>642.099698703472</v>
          </cell>
          <cell r="BK182">
            <v>638.361189868117</v>
          </cell>
        </row>
        <row r="183">
          <cell r="A183" t="str">
            <v>Norway</v>
          </cell>
          <cell r="B183" t="str">
            <v>NOR</v>
          </cell>
          <cell r="C183" t="str">
            <v>Renewable internal freshwater resources per capita (cubic meters)</v>
          </cell>
          <cell r="D183" t="str">
            <v>ER.H2O.INTR.PC</v>
          </cell>
        </row>
        <row r="183">
          <cell r="AK183">
            <v>89119.0534903291</v>
          </cell>
        </row>
        <row r="183">
          <cell r="AP183">
            <v>86716.5460845096</v>
          </cell>
        </row>
        <row r="183">
          <cell r="AU183">
            <v>84175.1027233731</v>
          </cell>
        </row>
        <row r="183">
          <cell r="AZ183">
            <v>81118.6215440441</v>
          </cell>
        </row>
        <row r="183">
          <cell r="BE183">
            <v>76117.2548451522</v>
          </cell>
        </row>
        <row r="183">
          <cell r="BJ183">
            <v>72390.0542887507</v>
          </cell>
          <cell r="BK183">
            <v>71913.7877933311</v>
          </cell>
        </row>
        <row r="184">
          <cell r="A184" t="str">
            <v>Nepal</v>
          </cell>
          <cell r="B184" t="str">
            <v>NPL</v>
          </cell>
          <cell r="C184" t="str">
            <v>Renewable internal freshwater resources per capita (cubic meters)</v>
          </cell>
          <cell r="D184" t="str">
            <v>ER.H2O.INTR.PC</v>
          </cell>
        </row>
        <row r="184">
          <cell r="AK184">
            <v>9940.65583594457</v>
          </cell>
        </row>
        <row r="184">
          <cell r="AP184">
            <v>8775.8245665815</v>
          </cell>
        </row>
        <row r="184">
          <cell r="AU184">
            <v>8015.97520581348</v>
          </cell>
        </row>
        <row r="184">
          <cell r="AZ184">
            <v>7512.53106682726</v>
          </cell>
        </row>
        <row r="184">
          <cell r="BE184">
            <v>7343.68898284504</v>
          </cell>
        </row>
        <row r="184">
          <cell r="BJ184">
            <v>7172.66593768357</v>
          </cell>
          <cell r="BK184">
            <v>7054.45716941582</v>
          </cell>
        </row>
        <row r="185">
          <cell r="A185" t="str">
            <v>Nauru</v>
          </cell>
          <cell r="B185" t="str">
            <v>NRU</v>
          </cell>
          <cell r="C185" t="str">
            <v>Renewable internal freshwater resources per capita (cubic meters)</v>
          </cell>
          <cell r="D185" t="str">
            <v>ER.H2O.INTR.PC</v>
          </cell>
        </row>
        <row r="185">
          <cell r="AK185">
            <v>997.00895079587</v>
          </cell>
        </row>
        <row r="185">
          <cell r="AP185">
            <v>939.584682559671</v>
          </cell>
        </row>
        <row r="185">
          <cell r="AU185">
            <v>989.902967380972</v>
          </cell>
        </row>
        <row r="185">
          <cell r="AZ185">
            <v>1015.64084668724</v>
          </cell>
        </row>
        <row r="185">
          <cell r="BE185">
            <v>986.582456243348</v>
          </cell>
        </row>
        <row r="185">
          <cell r="BJ185">
            <v>945.447648339092</v>
          </cell>
          <cell r="BK185">
            <v>936.504942543789</v>
          </cell>
        </row>
        <row r="186">
          <cell r="A186" t="str">
            <v>New Zealand</v>
          </cell>
          <cell r="B186" t="str">
            <v>NZL</v>
          </cell>
          <cell r="C186" t="str">
            <v>Renewable internal freshwater resources per capita (cubic meters)</v>
          </cell>
          <cell r="D186" t="str">
            <v>ER.H2O.INTR.PC</v>
          </cell>
        </row>
        <row r="186">
          <cell r="AK186">
            <v>92589.9708355749</v>
          </cell>
        </row>
        <row r="186">
          <cell r="AP186">
            <v>86478.1953296485</v>
          </cell>
        </row>
        <row r="186">
          <cell r="AU186">
            <v>82816.2593389895</v>
          </cell>
        </row>
        <row r="186">
          <cell r="AZ186">
            <v>77418.438373029</v>
          </cell>
        </row>
        <row r="186">
          <cell r="BE186">
            <v>74181.6201991788</v>
          </cell>
        </row>
        <row r="186">
          <cell r="BJ186">
            <v>67932.5245138773</v>
          </cell>
          <cell r="BK186">
            <v>66726.5232828633</v>
          </cell>
        </row>
        <row r="187">
          <cell r="A187" t="str">
            <v>OECD members</v>
          </cell>
          <cell r="B187" t="str">
            <v>OED</v>
          </cell>
          <cell r="C187" t="str">
            <v>Renewable internal freshwater resources per capita (cubic meters)</v>
          </cell>
          <cell r="D187" t="str">
            <v>ER.H2O.INTR.PC</v>
          </cell>
        </row>
        <row r="187">
          <cell r="AK187">
            <v>11441.3493177284</v>
          </cell>
        </row>
        <row r="187">
          <cell r="AP187">
            <v>10858.118252909</v>
          </cell>
        </row>
        <row r="187">
          <cell r="AU187">
            <v>10466.2338127154</v>
          </cell>
        </row>
        <row r="187">
          <cell r="AZ187">
            <v>10087.5223559946</v>
          </cell>
        </row>
        <row r="187">
          <cell r="BE187">
            <v>9761.82546829529</v>
          </cell>
        </row>
        <row r="187">
          <cell r="BJ187">
            <v>9447.86201232456</v>
          </cell>
          <cell r="BK187">
            <v>9391.90248803677</v>
          </cell>
        </row>
        <row r="188">
          <cell r="A188" t="str">
            <v>Oman</v>
          </cell>
          <cell r="B188" t="str">
            <v>OMN</v>
          </cell>
          <cell r="C188" t="str">
            <v>Renewable internal freshwater resources per capita (cubic meters)</v>
          </cell>
          <cell r="D188" t="str">
            <v>ER.H2O.INTR.PC</v>
          </cell>
        </row>
        <row r="188">
          <cell r="AK188">
            <v>705.904170561648</v>
          </cell>
        </row>
        <row r="188">
          <cell r="AP188">
            <v>622.288865677675</v>
          </cell>
        </row>
        <row r="188">
          <cell r="AU188">
            <v>599.607675046101</v>
          </cell>
        </row>
        <row r="188">
          <cell r="AZ188">
            <v>526.87791567023</v>
          </cell>
        </row>
        <row r="188">
          <cell r="BE188">
            <v>400.225148421538</v>
          </cell>
        </row>
        <row r="188">
          <cell r="BJ188">
            <v>300.0476167342</v>
          </cell>
          <cell r="BK188">
            <v>289.886516913665</v>
          </cell>
        </row>
        <row r="189">
          <cell r="A189" t="str">
            <v>Other small states</v>
          </cell>
          <cell r="B189" t="str">
            <v>OSS</v>
          </cell>
          <cell r="C189" t="str">
            <v>Renewable internal freshwater resources per capita (cubic meters)</v>
          </cell>
          <cell r="D189" t="str">
            <v>ER.H2O.INTR.PC</v>
          </cell>
        </row>
        <row r="189">
          <cell r="AK189">
            <v>30225.3153634841</v>
          </cell>
        </row>
        <row r="189">
          <cell r="AP189">
            <v>26890.5225172254</v>
          </cell>
        </row>
        <row r="189">
          <cell r="AU189">
            <v>24549.22975186</v>
          </cell>
        </row>
        <row r="189">
          <cell r="AZ189">
            <v>21841.0556260727</v>
          </cell>
        </row>
        <row r="189">
          <cell r="BE189">
            <v>19274.3563522105</v>
          </cell>
        </row>
        <row r="189">
          <cell r="BJ189">
            <v>17365.8991319675</v>
          </cell>
          <cell r="BK189">
            <v>17012.5190650322</v>
          </cell>
        </row>
        <row r="190">
          <cell r="A190" t="str">
            <v>Pakistan</v>
          </cell>
          <cell r="B190" t="str">
            <v>PAK</v>
          </cell>
          <cell r="C190" t="str">
            <v>Renewable internal freshwater resources per capita (cubic meters)</v>
          </cell>
          <cell r="D190" t="str">
            <v>ER.H2O.INTR.PC</v>
          </cell>
        </row>
        <row r="190">
          <cell r="AK190">
            <v>482.832554916541</v>
          </cell>
        </row>
        <row r="190">
          <cell r="AP190">
            <v>419.663342709172</v>
          </cell>
        </row>
        <row r="190">
          <cell r="AU190">
            <v>367.770726647085</v>
          </cell>
        </row>
        <row r="190">
          <cell r="AZ190">
            <v>327.75532309506</v>
          </cell>
        </row>
        <row r="190">
          <cell r="BE190">
            <v>293.677719405623</v>
          </cell>
        </row>
        <row r="190">
          <cell r="BJ190">
            <v>264.542362635537</v>
          </cell>
          <cell r="BK190">
            <v>259.154896448112</v>
          </cell>
        </row>
        <row r="191">
          <cell r="A191" t="str">
            <v>Panama</v>
          </cell>
          <cell r="B191" t="str">
            <v>PAN</v>
          </cell>
          <cell r="C191" t="str">
            <v>Renewable internal freshwater resources per capita (cubic meters)</v>
          </cell>
          <cell r="D191" t="str">
            <v>ER.H2O.INTR.PC</v>
          </cell>
        </row>
        <row r="191">
          <cell r="AK191">
            <v>53029.0025553751</v>
          </cell>
        </row>
        <row r="191">
          <cell r="AP191">
            <v>47864.2107481134</v>
          </cell>
        </row>
        <row r="191">
          <cell r="AU191">
            <v>43376.166322986</v>
          </cell>
        </row>
        <row r="191">
          <cell r="AZ191">
            <v>39552.1189202782</v>
          </cell>
        </row>
        <row r="191">
          <cell r="BE191">
            <v>36227.321420269</v>
          </cell>
        </row>
        <row r="191">
          <cell r="BJ191">
            <v>33262.2001418918</v>
          </cell>
          <cell r="BK191">
            <v>32703.9317746014</v>
          </cell>
        </row>
        <row r="192">
          <cell r="A192" t="str">
            <v>Peru</v>
          </cell>
          <cell r="B192" t="str">
            <v>PER</v>
          </cell>
          <cell r="C192" t="str">
            <v>Renewable internal freshwater resources per capita (cubic meters)</v>
          </cell>
          <cell r="D192" t="str">
            <v>ER.H2O.INTR.PC</v>
          </cell>
        </row>
        <row r="192">
          <cell r="AK192">
            <v>71450.895557078</v>
          </cell>
        </row>
        <row r="192">
          <cell r="AP192">
            <v>65090.7460593424</v>
          </cell>
        </row>
        <row r="192">
          <cell r="AU192">
            <v>60551.3516050573</v>
          </cell>
        </row>
        <row r="192">
          <cell r="AZ192">
            <v>57918.2262410859</v>
          </cell>
        </row>
        <row r="192">
          <cell r="BE192">
            <v>55614.3179247895</v>
          </cell>
        </row>
        <row r="192">
          <cell r="BJ192">
            <v>52187.520542277</v>
          </cell>
          <cell r="BK192">
            <v>51298.4590299277</v>
          </cell>
        </row>
        <row r="193">
          <cell r="A193" t="str">
            <v>Philippines</v>
          </cell>
          <cell r="B193" t="str">
            <v>PHL</v>
          </cell>
          <cell r="C193" t="str">
            <v>Renewable internal freshwater resources per capita (cubic meters)</v>
          </cell>
          <cell r="D193" t="str">
            <v>ER.H2O.INTR.PC</v>
          </cell>
        </row>
        <row r="193">
          <cell r="AK193">
            <v>7366.94996152268</v>
          </cell>
        </row>
        <row r="193">
          <cell r="AP193">
            <v>6558.86943384592</v>
          </cell>
        </row>
        <row r="193">
          <cell r="AU193">
            <v>5887.03336042925</v>
          </cell>
        </row>
        <row r="193">
          <cell r="AZ193">
            <v>5357.6133060834</v>
          </cell>
        </row>
        <row r="193">
          <cell r="BE193">
            <v>4927.34283244795</v>
          </cell>
        </row>
        <row r="193">
          <cell r="BJ193">
            <v>4554.40426533366</v>
          </cell>
          <cell r="BK193">
            <v>4491.26806537569</v>
          </cell>
        </row>
        <row r="194">
          <cell r="A194" t="str">
            <v>Palau</v>
          </cell>
          <cell r="B194" t="str">
            <v>PLW</v>
          </cell>
          <cell r="C194" t="str">
            <v>Renewable internal freshwater resources per capita (cubic meters)</v>
          </cell>
          <cell r="D194" t="str">
            <v>ER.H2O.INTR.PC</v>
          </cell>
        </row>
        <row r="195">
          <cell r="A195" t="str">
            <v>Papua New Guinea</v>
          </cell>
          <cell r="B195" t="str">
            <v>PNG</v>
          </cell>
          <cell r="C195" t="str">
            <v>Renewable internal freshwater resources per capita (cubic meters)</v>
          </cell>
          <cell r="D195" t="str">
            <v>ER.H2O.INTR.PC</v>
          </cell>
        </row>
        <row r="195">
          <cell r="AK195">
            <v>165625.356683821</v>
          </cell>
        </row>
        <row r="195">
          <cell r="AP195">
            <v>147063.332521211</v>
          </cell>
        </row>
        <row r="195">
          <cell r="AU195">
            <v>131341.167126142</v>
          </cell>
        </row>
        <row r="195">
          <cell r="AZ195">
            <v>117647.006985236</v>
          </cell>
        </row>
        <row r="195">
          <cell r="BE195">
            <v>104966.542406024</v>
          </cell>
        </row>
        <row r="195">
          <cell r="BJ195">
            <v>94927.2804886634</v>
          </cell>
          <cell r="BK195">
            <v>93071.0951621157</v>
          </cell>
        </row>
        <row r="196">
          <cell r="A196" t="str">
            <v>Poland</v>
          </cell>
          <cell r="B196" t="str">
            <v>POL</v>
          </cell>
          <cell r="C196" t="str">
            <v>Renewable internal freshwater resources per capita (cubic meters)</v>
          </cell>
          <cell r="D196" t="str">
            <v>ER.H2O.INTR.PC</v>
          </cell>
        </row>
        <row r="196">
          <cell r="AK196">
            <v>1397.15524259245</v>
          </cell>
        </row>
        <row r="196">
          <cell r="AP196">
            <v>1386.81681738264</v>
          </cell>
        </row>
        <row r="196">
          <cell r="AU196">
            <v>1402.02689344316</v>
          </cell>
        </row>
        <row r="196">
          <cell r="AZ196">
            <v>1406.06534830866</v>
          </cell>
        </row>
        <row r="196">
          <cell r="BE196">
            <v>1408.18557474941</v>
          </cell>
        </row>
        <row r="196">
          <cell r="BJ196">
            <v>1411.46133162325</v>
          </cell>
          <cell r="BK196">
            <v>1411.46415642292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Renewable internal freshwater resources per capita (cubic meters)</v>
          </cell>
          <cell r="D197" t="str">
            <v>ER.H2O.INTR.PC</v>
          </cell>
        </row>
        <row r="197">
          <cell r="AK197">
            <v>8602.95332532752</v>
          </cell>
        </row>
        <row r="197">
          <cell r="AP197">
            <v>7418.74476865379</v>
          </cell>
        </row>
        <row r="197">
          <cell r="AU197">
            <v>6466.15610723948</v>
          </cell>
        </row>
        <row r="197">
          <cell r="AZ197">
            <v>5604.12201825585</v>
          </cell>
        </row>
        <row r="197">
          <cell r="BE197">
            <v>4602.79534338209</v>
          </cell>
        </row>
        <row r="197">
          <cell r="BJ197">
            <v>3990.7832318283</v>
          </cell>
          <cell r="BK197">
            <v>3882.39574258377</v>
          </cell>
        </row>
        <row r="198">
          <cell r="A198" t="str">
            <v>Puerto Rico</v>
          </cell>
          <cell r="B198" t="str">
            <v>PRI</v>
          </cell>
          <cell r="C198" t="str">
            <v>Renewable internal freshwater resources per capita (cubic meters)</v>
          </cell>
          <cell r="D198" t="str">
            <v>ER.H2O.INTR.PC</v>
          </cell>
        </row>
        <row r="198">
          <cell r="AK198">
            <v>1980.37694791903</v>
          </cell>
        </row>
        <row r="198">
          <cell r="AP198">
            <v>1888.5841482971</v>
          </cell>
        </row>
        <row r="198">
          <cell r="AU198">
            <v>1856.83972272742</v>
          </cell>
        </row>
        <row r="198">
          <cell r="AZ198">
            <v>1876.81979612254</v>
          </cell>
        </row>
        <row r="198">
          <cell r="BE198">
            <v>1953.50759299042</v>
          </cell>
        </row>
        <row r="198">
          <cell r="BJ198">
            <v>2135.15466177423</v>
          </cell>
          <cell r="BK198">
            <v>2223.36762683767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Renewable internal freshwater resources per capita (cubic meters)</v>
          </cell>
          <cell r="D199" t="str">
            <v>ER.H2O.INTR.PC</v>
          </cell>
        </row>
        <row r="199">
          <cell r="AK199">
            <v>3200.01421379448</v>
          </cell>
        </row>
        <row r="199">
          <cell r="AP199">
            <v>2999.74081343927</v>
          </cell>
        </row>
        <row r="199">
          <cell r="AU199">
            <v>2870.67567521827</v>
          </cell>
        </row>
        <row r="199">
          <cell r="AZ199">
            <v>2769.9307889383</v>
          </cell>
        </row>
        <row r="199">
          <cell r="BE199">
            <v>2701.54340384308</v>
          </cell>
        </row>
        <row r="199">
          <cell r="BJ199">
            <v>2634.70250826825</v>
          </cell>
          <cell r="BK199">
            <v>2622.34963623314</v>
          </cell>
        </row>
        <row r="200">
          <cell r="A200" t="str">
            <v>Portugal</v>
          </cell>
          <cell r="B200" t="str">
            <v>PRT</v>
          </cell>
          <cell r="C200" t="str">
            <v>Renewable internal freshwater resources per capita (cubic meters)</v>
          </cell>
          <cell r="D200" t="str">
            <v>ER.H2O.INTR.PC</v>
          </cell>
        </row>
        <row r="200">
          <cell r="AK200">
            <v>3818.13844851351</v>
          </cell>
        </row>
        <row r="200">
          <cell r="AP200">
            <v>3759.03516250952</v>
          </cell>
        </row>
        <row r="200">
          <cell r="AU200">
            <v>3646.96216209576</v>
          </cell>
        </row>
        <row r="200">
          <cell r="AZ200">
            <v>3604.29951197785</v>
          </cell>
        </row>
        <row r="200">
          <cell r="BE200">
            <v>3613.93854250239</v>
          </cell>
        </row>
        <row r="200">
          <cell r="BJ200">
            <v>3689.21293554557</v>
          </cell>
          <cell r="BK200">
            <v>3695.12424466312</v>
          </cell>
        </row>
        <row r="201">
          <cell r="A201" t="str">
            <v>Paraguay</v>
          </cell>
          <cell r="B201" t="str">
            <v>PRY</v>
          </cell>
          <cell r="C201" t="str">
            <v>Renewable internal freshwater resources per capita (cubic meters)</v>
          </cell>
          <cell r="D201" t="str">
            <v>ER.H2O.INTR.PC</v>
          </cell>
        </row>
        <row r="201">
          <cell r="AK201">
            <v>26321.5972755122</v>
          </cell>
        </row>
        <row r="201">
          <cell r="AP201">
            <v>23408.9141144948</v>
          </cell>
        </row>
        <row r="201">
          <cell r="AU201">
            <v>21149.8351939765</v>
          </cell>
        </row>
        <row r="201">
          <cell r="AZ201">
            <v>19505.1038355036</v>
          </cell>
        </row>
        <row r="201">
          <cell r="BE201">
            <v>18220.0136727966</v>
          </cell>
        </row>
        <row r="201">
          <cell r="BJ201">
            <v>17037.8639586268</v>
          </cell>
          <cell r="BK201">
            <v>16819.8446565151</v>
          </cell>
        </row>
        <row r="202">
          <cell r="A202" t="str">
            <v>West Bank and Gaza</v>
          </cell>
          <cell r="B202" t="str">
            <v>PSE</v>
          </cell>
          <cell r="C202" t="str">
            <v>Renewable internal freshwater resources per capita (cubic meters)</v>
          </cell>
          <cell r="D202" t="str">
            <v>ER.H2O.INTR.PC</v>
          </cell>
        </row>
        <row r="202">
          <cell r="AK202">
            <v>375.301975574394</v>
          </cell>
        </row>
        <row r="202">
          <cell r="AP202">
            <v>300.016470104754</v>
          </cell>
        </row>
        <row r="202">
          <cell r="AU202">
            <v>264.033005633781</v>
          </cell>
        </row>
        <row r="202">
          <cell r="AZ202">
            <v>232.365404520417</v>
          </cell>
        </row>
        <row r="202">
          <cell r="BE202">
            <v>204.020197154616</v>
          </cell>
        </row>
        <row r="202">
          <cell r="BJ202">
            <v>182.275088726662</v>
          </cell>
          <cell r="BK202">
            <v>177.716024368759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Renewable internal freshwater resources per capita (cubic meters)</v>
          </cell>
          <cell r="D203" t="str">
            <v>ER.H2O.INTR.PC</v>
          </cell>
        </row>
        <row r="203">
          <cell r="AK203">
            <v>67162.4935465414</v>
          </cell>
        </row>
        <row r="203">
          <cell r="AP203">
            <v>61297.4805158357</v>
          </cell>
        </row>
        <row r="203">
          <cell r="AU203">
            <v>57234.3818740215</v>
          </cell>
        </row>
        <row r="203">
          <cell r="AZ203">
            <v>53453.0709513289</v>
          </cell>
        </row>
        <row r="203">
          <cell r="BE203">
            <v>49536.7604884996</v>
          </cell>
        </row>
        <row r="203">
          <cell r="BJ203">
            <v>46011.0324794876</v>
          </cell>
          <cell r="BK203">
            <v>45257.4035207806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Renewable internal freshwater resources per capita (cubic meters)</v>
          </cell>
          <cell r="D204" t="str">
            <v>ER.H2O.INTR.PC</v>
          </cell>
        </row>
        <row r="204">
          <cell r="AK204">
            <v>9227.48750439362</v>
          </cell>
        </row>
        <row r="204">
          <cell r="AP204">
            <v>8895.01776170186</v>
          </cell>
        </row>
        <row r="204">
          <cell r="AU204">
            <v>8681.55515965433</v>
          </cell>
        </row>
        <row r="204">
          <cell r="AZ204">
            <v>8456.84489459688</v>
          </cell>
        </row>
        <row r="204">
          <cell r="BE204">
            <v>8267.33912254176</v>
          </cell>
        </row>
        <row r="204">
          <cell r="BJ204">
            <v>8090.61318012039</v>
          </cell>
          <cell r="BK204">
            <v>8062.62459382709</v>
          </cell>
        </row>
        <row r="205">
          <cell r="A205" t="str">
            <v>French Polynesia</v>
          </cell>
          <cell r="B205" t="str">
            <v>PYF</v>
          </cell>
          <cell r="C205" t="str">
            <v>Renewable internal freshwater resources per capita (cubic meters)</v>
          </cell>
          <cell r="D205" t="str">
            <v>ER.H2O.INTR.PC</v>
          </cell>
        </row>
        <row r="206">
          <cell r="A206" t="str">
            <v>Qatar</v>
          </cell>
          <cell r="B206" t="str">
            <v>QAT</v>
          </cell>
          <cell r="C206" t="str">
            <v>Renewable internal freshwater resources per capita (cubic meters)</v>
          </cell>
          <cell r="D206" t="str">
            <v>ER.H2O.INTR.PC</v>
          </cell>
        </row>
        <row r="206">
          <cell r="AK206">
            <v>113.039286658609</v>
          </cell>
        </row>
        <row r="206">
          <cell r="AP206">
            <v>104.610329762637</v>
          </cell>
        </row>
        <row r="206">
          <cell r="AU206">
            <v>87.3809461616902</v>
          </cell>
        </row>
        <row r="206">
          <cell r="AZ206">
            <v>45.960372089034</v>
          </cell>
        </row>
        <row r="206">
          <cell r="BE206">
            <v>25.5000057960303</v>
          </cell>
        </row>
        <row r="206">
          <cell r="BJ206">
            <v>20.5525183728626</v>
          </cell>
          <cell r="BK206">
            <v>20.1317051081089</v>
          </cell>
        </row>
        <row r="207">
          <cell r="A207" t="str">
            <v>Romania</v>
          </cell>
          <cell r="B207" t="str">
            <v>ROU</v>
          </cell>
          <cell r="C207" t="str">
            <v>Renewable internal freshwater resources per capita (cubic meters)</v>
          </cell>
          <cell r="D207" t="str">
            <v>ER.H2O.INTR.PC</v>
          </cell>
        </row>
        <row r="207">
          <cell r="AK207">
            <v>1859.23809092293</v>
          </cell>
        </row>
        <row r="207">
          <cell r="AP207">
            <v>1879.04772577659</v>
          </cell>
        </row>
        <row r="207">
          <cell r="AU207">
            <v>1950.25465907981</v>
          </cell>
        </row>
        <row r="207">
          <cell r="AZ207">
            <v>2029.40370623866</v>
          </cell>
        </row>
        <row r="207">
          <cell r="BE207">
            <v>2112.86903568147</v>
          </cell>
        </row>
        <row r="207">
          <cell r="BJ207">
            <v>2163.49061529126</v>
          </cell>
          <cell r="BK207">
            <v>2176.23838735066</v>
          </cell>
        </row>
        <row r="208">
          <cell r="A208" t="str">
            <v>Russian Federation</v>
          </cell>
          <cell r="B208" t="str">
            <v>RUS</v>
          </cell>
          <cell r="C208" t="str">
            <v>Renewable internal freshwater resources per capita (cubic meters)</v>
          </cell>
          <cell r="D208" t="str">
            <v>ER.H2O.INTR.PC</v>
          </cell>
        </row>
        <row r="208">
          <cell r="AK208">
            <v>29029.5700842525</v>
          </cell>
        </row>
        <row r="208">
          <cell r="AP208">
            <v>29151.8066200034</v>
          </cell>
        </row>
        <row r="208">
          <cell r="AU208">
            <v>29675.2044060356</v>
          </cell>
        </row>
        <row r="208">
          <cell r="AZ208">
            <v>30194.9970783259</v>
          </cell>
        </row>
        <row r="208">
          <cell r="BE208">
            <v>30111.3699604211</v>
          </cell>
        </row>
        <row r="208">
          <cell r="BJ208">
            <v>29841.5038971918</v>
          </cell>
          <cell r="BK208">
            <v>29845.4035091979</v>
          </cell>
        </row>
        <row r="209">
          <cell r="A209" t="str">
            <v>Rwanda</v>
          </cell>
          <cell r="B209" t="str">
            <v>RWA</v>
          </cell>
          <cell r="C209" t="str">
            <v>Renewable internal freshwater resources per capita (cubic meters)</v>
          </cell>
          <cell r="D209" t="str">
            <v>ER.H2O.INTR.PC</v>
          </cell>
        </row>
        <row r="209">
          <cell r="AK209">
            <v>1417.43677001074</v>
          </cell>
        </row>
        <row r="209">
          <cell r="AP209">
            <v>1479.77428924883</v>
          </cell>
        </row>
        <row r="209">
          <cell r="AU209">
            <v>1127.32066375217</v>
          </cell>
        </row>
        <row r="209">
          <cell r="AZ209">
            <v>1024.39582482141</v>
          </cell>
        </row>
        <row r="209">
          <cell r="BE209">
            <v>900.502271730257</v>
          </cell>
        </row>
        <row r="209">
          <cell r="BJ209">
            <v>792.924773974707</v>
          </cell>
          <cell r="BK209">
            <v>772.234103337441</v>
          </cell>
        </row>
        <row r="210">
          <cell r="A210" t="str">
            <v>South Asia</v>
          </cell>
          <cell r="B210" t="str">
            <v>SAS</v>
          </cell>
          <cell r="C210" t="str">
            <v>Renewable internal freshwater resources per capita (cubic meters)</v>
          </cell>
          <cell r="D210" t="str">
            <v>ER.H2O.INTR.PC</v>
          </cell>
        </row>
        <row r="210">
          <cell r="AK210">
            <v>1688.30648557747</v>
          </cell>
        </row>
        <row r="210">
          <cell r="AP210">
            <v>1511.54336395874</v>
          </cell>
        </row>
        <row r="210">
          <cell r="AU210">
            <v>1376.07056014055</v>
          </cell>
        </row>
        <row r="210">
          <cell r="AZ210">
            <v>1264.14284697511</v>
          </cell>
        </row>
        <row r="210">
          <cell r="BE210">
            <v>1177.2479513431</v>
          </cell>
        </row>
        <row r="210">
          <cell r="BJ210">
            <v>1105.58235891299</v>
          </cell>
          <cell r="BK210">
            <v>1092.43821315305</v>
          </cell>
        </row>
        <row r="211">
          <cell r="A211" t="str">
            <v>Saudi Arabia</v>
          </cell>
          <cell r="B211" t="str">
            <v>SAU</v>
          </cell>
          <cell r="C211" t="str">
            <v>Renewable internal freshwater resources per capita (cubic meters)</v>
          </cell>
          <cell r="D211" t="str">
            <v>ER.H2O.INTR.PC</v>
          </cell>
        </row>
        <row r="211">
          <cell r="AK211">
            <v>138.867308899058</v>
          </cell>
        </row>
        <row r="211">
          <cell r="AP211">
            <v>123.665843740969</v>
          </cell>
        </row>
        <row r="211">
          <cell r="AU211">
            <v>110.064877527029</v>
          </cell>
        </row>
        <row r="211">
          <cell r="AZ211">
            <v>95.2963772951558</v>
          </cell>
        </row>
        <row r="211">
          <cell r="BE211">
            <v>82.3189104217119</v>
          </cell>
        </row>
        <row r="211">
          <cell r="BJ211">
            <v>72.5049644107109</v>
          </cell>
          <cell r="BK211">
            <v>71.2107942791573</v>
          </cell>
        </row>
        <row r="212">
          <cell r="A212" t="str">
            <v>Sudan</v>
          </cell>
          <cell r="B212" t="str">
            <v>SDN</v>
          </cell>
          <cell r="C212" t="str">
            <v>Renewable internal freshwater resources per capita (cubic meters)</v>
          </cell>
          <cell r="D212" t="str">
            <v>ER.H2O.INTR.PC</v>
          </cell>
        </row>
        <row r="212">
          <cell r="BE212">
            <v>110.516223767835</v>
          </cell>
        </row>
        <row r="212">
          <cell r="BJ212">
            <v>98.0070319065323</v>
          </cell>
          <cell r="BK212">
            <v>95.6902727871313</v>
          </cell>
        </row>
        <row r="213">
          <cell r="A213" t="str">
            <v>Senegal</v>
          </cell>
          <cell r="B213" t="str">
            <v>SEN</v>
          </cell>
          <cell r="C213" t="str">
            <v>Renewable internal freshwater resources per capita (cubic meters)</v>
          </cell>
          <cell r="D213" t="str">
            <v>ER.H2O.INTR.PC</v>
          </cell>
        </row>
        <row r="213">
          <cell r="AK213">
            <v>3228.99982816971</v>
          </cell>
        </row>
        <row r="213">
          <cell r="AP213">
            <v>2825.57765947763</v>
          </cell>
        </row>
        <row r="213">
          <cell r="AU213">
            <v>2508.82603440558</v>
          </cell>
        </row>
        <row r="213">
          <cell r="AZ213">
            <v>2207.56627422701</v>
          </cell>
        </row>
        <row r="213">
          <cell r="BE213">
            <v>1925.0871875789</v>
          </cell>
        </row>
        <row r="213">
          <cell r="BJ213">
            <v>1673.2217988549</v>
          </cell>
          <cell r="BK213">
            <v>1627.31626003483</v>
          </cell>
        </row>
        <row r="214">
          <cell r="A214" t="str">
            <v>Singapore</v>
          </cell>
          <cell r="B214" t="str">
            <v>SGP</v>
          </cell>
          <cell r="C214" t="str">
            <v>Renewable internal freshwater resources per capita (cubic meters)</v>
          </cell>
          <cell r="D214" t="str">
            <v>ER.H2O.INTR.PC</v>
          </cell>
        </row>
        <row r="214">
          <cell r="AK214">
            <v>185.718387742172</v>
          </cell>
        </row>
        <row r="214">
          <cell r="AP214">
            <v>158.059540985063</v>
          </cell>
        </row>
        <row r="214">
          <cell r="AU214">
            <v>143.679886933957</v>
          </cell>
        </row>
        <row r="214">
          <cell r="AZ214">
            <v>130.758870810428</v>
          </cell>
        </row>
        <row r="214">
          <cell r="BE214">
            <v>112.942520323885</v>
          </cell>
        </row>
        <row r="214">
          <cell r="BJ214">
            <v>106.908940819642</v>
          </cell>
          <cell r="BK214">
            <v>106.407962408526</v>
          </cell>
        </row>
        <row r="215">
          <cell r="A215" t="str">
            <v>Solomon Islands</v>
          </cell>
          <cell r="B215" t="str">
            <v>SLB</v>
          </cell>
          <cell r="C215" t="str">
            <v>Renewable internal freshwater resources per capita (cubic meters)</v>
          </cell>
          <cell r="D215" t="str">
            <v>ER.H2O.INTR.PC</v>
          </cell>
        </row>
        <row r="215">
          <cell r="AK215">
            <v>135452.905913078</v>
          </cell>
        </row>
        <row r="215">
          <cell r="AP215">
            <v>117632.200071946</v>
          </cell>
        </row>
        <row r="215">
          <cell r="AU215">
            <v>102656.202232576</v>
          </cell>
        </row>
        <row r="215">
          <cell r="AZ215">
            <v>90829.1066905481</v>
          </cell>
        </row>
        <row r="215">
          <cell r="BE215">
            <v>80386.1425854836</v>
          </cell>
        </row>
        <row r="215">
          <cell r="BJ215">
            <v>70279.704987091</v>
          </cell>
          <cell r="BK215">
            <v>68468.3923605504</v>
          </cell>
        </row>
        <row r="216">
          <cell r="A216" t="str">
            <v>Sierra Leone</v>
          </cell>
          <cell r="B216" t="str">
            <v>SLE</v>
          </cell>
          <cell r="C216" t="str">
            <v>Renewable internal freshwater resources per capita (cubic meters)</v>
          </cell>
          <cell r="D216" t="str">
            <v>ER.H2O.INTR.PC</v>
          </cell>
        </row>
        <row r="216">
          <cell r="AK216">
            <v>36800.8386911138</v>
          </cell>
        </row>
        <row r="216">
          <cell r="AP216">
            <v>36906.3696934119</v>
          </cell>
        </row>
        <row r="216">
          <cell r="AU216">
            <v>32220.5821050915</v>
          </cell>
        </row>
        <row r="216">
          <cell r="AZ216">
            <v>26712.7862922002</v>
          </cell>
        </row>
        <row r="216">
          <cell r="BE216">
            <v>23835.8212468339</v>
          </cell>
        </row>
        <row r="216">
          <cell r="BJ216">
            <v>21366.3029632258</v>
          </cell>
          <cell r="BK216">
            <v>20914.6253229839</v>
          </cell>
        </row>
        <row r="217">
          <cell r="A217" t="str">
            <v>El Salvador</v>
          </cell>
          <cell r="B217" t="str">
            <v>SLV</v>
          </cell>
          <cell r="C217" t="str">
            <v>Renewable internal freshwater resources per capita (cubic meters)</v>
          </cell>
          <cell r="D217" t="str">
            <v>ER.H2O.INTR.PC</v>
          </cell>
        </row>
        <row r="217">
          <cell r="AK217">
            <v>2885.71943947271</v>
          </cell>
        </row>
        <row r="217">
          <cell r="AP217">
            <v>2720.01683772914</v>
          </cell>
        </row>
        <row r="217">
          <cell r="AU217">
            <v>2621.54238846845</v>
          </cell>
        </row>
        <row r="217">
          <cell r="AZ217">
            <v>2559.85694190302</v>
          </cell>
        </row>
        <row r="217">
          <cell r="BE217">
            <v>2505.64212159769</v>
          </cell>
        </row>
        <row r="217">
          <cell r="BJ217">
            <v>2446.72772701984</v>
          </cell>
          <cell r="BK217">
            <v>2434.29886811192</v>
          </cell>
        </row>
        <row r="218">
          <cell r="A218" t="str">
            <v>San Marino</v>
          </cell>
          <cell r="B218" t="str">
            <v>SMR</v>
          </cell>
          <cell r="C218" t="str">
            <v>Renewable internal freshwater resources per capita (cubic meters)</v>
          </cell>
          <cell r="D218" t="str">
            <v>ER.H2O.INTR.PC</v>
          </cell>
        </row>
        <row r="219">
          <cell r="A219" t="str">
            <v>Somalia</v>
          </cell>
          <cell r="B219" t="str">
            <v>SOM</v>
          </cell>
          <cell r="C219" t="str">
            <v>Renewable internal freshwater resources per capita (cubic meters)</v>
          </cell>
          <cell r="D219" t="str">
            <v>ER.H2O.INTR.PC</v>
          </cell>
        </row>
        <row r="219">
          <cell r="AK219">
            <v>822.438310273077</v>
          </cell>
        </row>
        <row r="219">
          <cell r="AP219">
            <v>756.036764555787</v>
          </cell>
        </row>
        <row r="219">
          <cell r="AU219">
            <v>631.490206376262</v>
          </cell>
        </row>
        <row r="219">
          <cell r="AZ219">
            <v>541.510283009519</v>
          </cell>
        </row>
        <row r="219">
          <cell r="BE219">
            <v>471.865529019848</v>
          </cell>
        </row>
        <row r="219">
          <cell r="BJ219">
            <v>411.26411278507</v>
          </cell>
          <cell r="BK219">
            <v>399.780786868534</v>
          </cell>
        </row>
        <row r="220">
          <cell r="A220" t="str">
            <v>Serbia</v>
          </cell>
          <cell r="B220" t="str">
            <v>SRB</v>
          </cell>
          <cell r="C220" t="str">
            <v>Renewable internal freshwater resources per capita (cubic meters)</v>
          </cell>
          <cell r="D220" t="str">
            <v>ER.H2O.INTR.PC</v>
          </cell>
        </row>
        <row r="220">
          <cell r="AZ220">
            <v>1138.91615710036</v>
          </cell>
        </row>
        <row r="220">
          <cell r="BE220">
            <v>1167.78853567099</v>
          </cell>
        </row>
        <row r="220">
          <cell r="BJ220">
            <v>1197.43193609851</v>
          </cell>
          <cell r="BK220">
            <v>1203.9920333464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Renewable internal freshwater resources per capita (cubic meters)</v>
          </cell>
          <cell r="D221" t="str">
            <v>ER.H2O.INTR.PC</v>
          </cell>
        </row>
        <row r="221">
          <cell r="AK221">
            <v>8150.8626380894</v>
          </cell>
        </row>
        <row r="221">
          <cell r="AP221">
            <v>6597.19486948025</v>
          </cell>
        </row>
        <row r="221">
          <cell r="AU221">
            <v>5789.99700168001</v>
          </cell>
        </row>
        <row r="221">
          <cell r="AZ221">
            <v>5069.75241149501</v>
          </cell>
        </row>
        <row r="221">
          <cell r="BE221">
            <v>4232.34738034252</v>
          </cell>
        </row>
        <row r="221">
          <cell r="BJ221">
            <v>3698.5841067028</v>
          </cell>
          <cell r="BK221">
            <v>3602.00245739557</v>
          </cell>
        </row>
        <row r="222">
          <cell r="A222" t="str">
            <v>South Sudan</v>
          </cell>
          <cell r="B222" t="str">
            <v>SSD</v>
          </cell>
          <cell r="C222" t="str">
            <v>Renewable internal freshwater resources per capita (cubic meters)</v>
          </cell>
          <cell r="D222" t="str">
            <v>ER.H2O.INTR.PC</v>
          </cell>
        </row>
        <row r="222">
          <cell r="BE222">
            <v>2570.78355900858</v>
          </cell>
        </row>
        <row r="222">
          <cell r="BJ222">
            <v>2382.96568144478</v>
          </cell>
          <cell r="BK222">
            <v>2368.82106690972</v>
          </cell>
        </row>
        <row r="223">
          <cell r="A223" t="str">
            <v>Sub-Saharan Africa</v>
          </cell>
          <cell r="B223" t="str">
            <v>SSF</v>
          </cell>
          <cell r="C223" t="str">
            <v>Renewable internal freshwater resources per capita (cubic meters)</v>
          </cell>
          <cell r="D223" t="str">
            <v>ER.H2O.INTR.PC</v>
          </cell>
        </row>
        <row r="223">
          <cell r="AK223">
            <v>8150.8626380894</v>
          </cell>
        </row>
        <row r="223">
          <cell r="AP223">
            <v>6597.19486948024</v>
          </cell>
        </row>
        <row r="223">
          <cell r="AU223">
            <v>5789.99700168001</v>
          </cell>
        </row>
        <row r="223">
          <cell r="AZ223">
            <v>5069.75241149501</v>
          </cell>
        </row>
        <row r="223">
          <cell r="BE223">
            <v>4232.34738034252</v>
          </cell>
        </row>
        <row r="223">
          <cell r="BJ223">
            <v>3698.5841067028</v>
          </cell>
          <cell r="BK223">
            <v>3602.00245739557</v>
          </cell>
        </row>
        <row r="224">
          <cell r="A224" t="str">
            <v>Small states</v>
          </cell>
          <cell r="B224" t="str">
            <v>SST</v>
          </cell>
          <cell r="C224" t="str">
            <v>Renewable internal freshwater resources per capita (cubic meters)</v>
          </cell>
          <cell r="D224" t="str">
            <v>ER.H2O.INTR.PC</v>
          </cell>
        </row>
        <row r="224">
          <cell r="AK224">
            <v>39602.8218254167</v>
          </cell>
        </row>
        <row r="224">
          <cell r="AP224">
            <v>36087.8125224932</v>
          </cell>
        </row>
        <row r="224">
          <cell r="AU224">
            <v>33417.6079294082</v>
          </cell>
        </row>
        <row r="224">
          <cell r="AZ224">
            <v>30390.4815063979</v>
          </cell>
        </row>
        <row r="224">
          <cell r="BE224">
            <v>27393.6783603571</v>
          </cell>
        </row>
        <row r="224">
          <cell r="BJ224">
            <v>25059.8567053318</v>
          </cell>
          <cell r="BK224">
            <v>24622.1885122841</v>
          </cell>
        </row>
        <row r="225">
          <cell r="A225" t="str">
            <v>Sao Tome and Principe</v>
          </cell>
          <cell r="B225" t="str">
            <v>STP</v>
          </cell>
          <cell r="C225" t="str">
            <v>Renewable internal freshwater resources per capita (cubic meters)</v>
          </cell>
          <cell r="D225" t="str">
            <v>ER.H2O.INTR.PC</v>
          </cell>
        </row>
        <row r="225">
          <cell r="AK225">
            <v>17499.6393048084</v>
          </cell>
        </row>
        <row r="225">
          <cell r="AP225">
            <v>16049.3559405232</v>
          </cell>
        </row>
        <row r="225">
          <cell r="AU225">
            <v>14784.6732231753</v>
          </cell>
        </row>
        <row r="225">
          <cell r="AZ225">
            <v>13109.0763318472</v>
          </cell>
        </row>
        <row r="225">
          <cell r="BE225">
            <v>11571.494138652</v>
          </cell>
        </row>
        <row r="225">
          <cell r="BJ225">
            <v>10527.027740925</v>
          </cell>
          <cell r="BK225">
            <v>10330.1872074245</v>
          </cell>
        </row>
        <row r="226">
          <cell r="A226" t="str">
            <v>Suriname</v>
          </cell>
          <cell r="B226" t="str">
            <v>SUR</v>
          </cell>
          <cell r="C226" t="str">
            <v>Renewable internal freshwater resources per capita (cubic meters)</v>
          </cell>
          <cell r="D226" t="str">
            <v>ER.H2O.INTR.PC</v>
          </cell>
        </row>
        <row r="226">
          <cell r="AK226">
            <v>235345.577642646</v>
          </cell>
        </row>
        <row r="226">
          <cell r="AP226">
            <v>217982.451311748</v>
          </cell>
        </row>
        <row r="226">
          <cell r="AU226">
            <v>205297.079389832</v>
          </cell>
        </row>
        <row r="226">
          <cell r="AZ226">
            <v>193669.170020013</v>
          </cell>
        </row>
        <row r="226">
          <cell r="BE226">
            <v>182910.944541032</v>
          </cell>
        </row>
        <row r="226">
          <cell r="BJ226">
            <v>173531.685308177</v>
          </cell>
          <cell r="BK226">
            <v>171878.879210816</v>
          </cell>
        </row>
        <row r="227">
          <cell r="A227" t="str">
            <v>Slovak Republic</v>
          </cell>
          <cell r="B227" t="str">
            <v>SVK</v>
          </cell>
          <cell r="C227" t="str">
            <v>Renewable internal freshwater resources per capita (cubic meters)</v>
          </cell>
          <cell r="D227" t="str">
            <v>ER.H2O.INTR.PC</v>
          </cell>
        </row>
        <row r="227">
          <cell r="AP227">
            <v>2340.57575216902</v>
          </cell>
        </row>
        <row r="227">
          <cell r="AU227">
            <v>2343.35253793808</v>
          </cell>
        </row>
        <row r="227">
          <cell r="AZ227">
            <v>2344.35098532877</v>
          </cell>
        </row>
        <row r="227">
          <cell r="BE227">
            <v>2330.06311724151</v>
          </cell>
        </row>
        <row r="227">
          <cell r="BJ227">
            <v>2316.50357651038</v>
          </cell>
          <cell r="BK227">
            <v>2313.29725106301</v>
          </cell>
        </row>
        <row r="228">
          <cell r="A228" t="str">
            <v>Slovenia</v>
          </cell>
          <cell r="B228" t="str">
            <v>SVN</v>
          </cell>
          <cell r="C228" t="str">
            <v>Renewable internal freshwater resources per capita (cubic meters)</v>
          </cell>
          <cell r="D228" t="str">
            <v>ER.H2O.INTR.PC</v>
          </cell>
        </row>
        <row r="228">
          <cell r="AK228">
            <v>9351.37429453668</v>
          </cell>
        </row>
        <row r="228">
          <cell r="AP228">
            <v>9401.01395816116</v>
          </cell>
        </row>
        <row r="228">
          <cell r="AU228">
            <v>9360.60128265501</v>
          </cell>
        </row>
        <row r="228">
          <cell r="AZ228">
            <v>9251.17514020158</v>
          </cell>
        </row>
        <row r="228">
          <cell r="BE228">
            <v>9075.62326309921</v>
          </cell>
        </row>
        <row r="228">
          <cell r="BJ228">
            <v>9035.08928443927</v>
          </cell>
          <cell r="BK228">
            <v>9002.38877989613</v>
          </cell>
        </row>
        <row r="229">
          <cell r="A229" t="str">
            <v>Sweden</v>
          </cell>
          <cell r="B229" t="str">
            <v>SWE</v>
          </cell>
          <cell r="C229" t="str">
            <v>Renewable internal freshwater resources per capita (cubic meters)</v>
          </cell>
          <cell r="D229" t="str">
            <v>ER.H2O.INTR.PC</v>
          </cell>
        </row>
        <row r="229">
          <cell r="AK229">
            <v>19727.581708817</v>
          </cell>
        </row>
        <row r="229">
          <cell r="AP229">
            <v>19330.6354850328</v>
          </cell>
        </row>
        <row r="229">
          <cell r="AU229">
            <v>19159.7540290946</v>
          </cell>
        </row>
        <row r="229">
          <cell r="AZ229">
            <v>18692.4224198882</v>
          </cell>
        </row>
        <row r="229">
          <cell r="BE229">
            <v>17963.3660784837</v>
          </cell>
        </row>
        <row r="229">
          <cell r="BJ229">
            <v>17001.9024233975</v>
          </cell>
          <cell r="BK229">
            <v>16805.5433527</v>
          </cell>
        </row>
        <row r="230">
          <cell r="A230" t="str">
            <v>Eswatini</v>
          </cell>
          <cell r="B230" t="str">
            <v>SWZ</v>
          </cell>
          <cell r="C230" t="str">
            <v>Renewable internal freshwater resources per capita (cubic meters)</v>
          </cell>
          <cell r="D230" t="str">
            <v>ER.H2O.INTR.PC</v>
          </cell>
        </row>
        <row r="230">
          <cell r="AK230">
            <v>3045.0003805145</v>
          </cell>
        </row>
        <row r="230">
          <cell r="AP230">
            <v>2740.24938853431</v>
          </cell>
        </row>
        <row r="230">
          <cell r="AU230">
            <v>2590.63808679831</v>
          </cell>
        </row>
        <row r="230">
          <cell r="AZ230">
            <v>2532.00745494338</v>
          </cell>
        </row>
        <row r="230">
          <cell r="BE230">
            <v>2446.06392649223</v>
          </cell>
        </row>
        <row r="230">
          <cell r="BJ230">
            <v>2347.0673260718</v>
          </cell>
          <cell r="BK230">
            <v>2323.38336079517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Renewable internal freshwater resources per capita (cubic meters)</v>
          </cell>
          <cell r="D231" t="str">
            <v>ER.H2O.INTR.PC</v>
          </cell>
        </row>
        <row r="232">
          <cell r="A232" t="str">
            <v>Seychelles</v>
          </cell>
          <cell r="B232" t="str">
            <v>SYC</v>
          </cell>
          <cell r="C232" t="str">
            <v>Renewable internal freshwater resources per capita (cubic meters)</v>
          </cell>
          <cell r="D232" t="str">
            <v>ER.H2O.INTR.PC</v>
          </cell>
        </row>
        <row r="233">
          <cell r="A233" t="str">
            <v>Syrian Arab Republic</v>
          </cell>
          <cell r="B233" t="str">
            <v>SYR</v>
          </cell>
          <cell r="C233" t="str">
            <v>Renewable internal freshwater resources per capita (cubic meters)</v>
          </cell>
          <cell r="D233" t="str">
            <v>ER.H2O.INTR.PC</v>
          </cell>
        </row>
        <row r="233">
          <cell r="AK233">
            <v>540.808233015434</v>
          </cell>
        </row>
        <row r="233">
          <cell r="AP233">
            <v>469.973984678428</v>
          </cell>
        </row>
        <row r="233">
          <cell r="AU233">
            <v>417.45128834426</v>
          </cell>
        </row>
        <row r="233">
          <cell r="AZ233">
            <v>358.783970319049</v>
          </cell>
        </row>
        <row r="233">
          <cell r="BE233">
            <v>348.943122098752</v>
          </cell>
        </row>
        <row r="233">
          <cell r="BJ233">
            <v>417.181683236989</v>
          </cell>
          <cell r="BK233">
            <v>420.889576531642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Renewable internal freshwater resources per capita (cubic meters)</v>
          </cell>
          <cell r="D234" t="str">
            <v>ER.H2O.INTR.PC</v>
          </cell>
        </row>
        <row r="235">
          <cell r="A235" t="str">
            <v>Chad</v>
          </cell>
          <cell r="B235" t="str">
            <v>TCD</v>
          </cell>
          <cell r="C235" t="str">
            <v>Renewable internal freshwater resources per capita (cubic meters)</v>
          </cell>
          <cell r="D235" t="str">
            <v>ER.H2O.INTR.PC</v>
          </cell>
        </row>
        <row r="235">
          <cell r="AK235">
            <v>2359.69972663665</v>
          </cell>
        </row>
        <row r="235">
          <cell r="AP235">
            <v>1999.06870052805</v>
          </cell>
        </row>
        <row r="235">
          <cell r="AU235">
            <v>1663.11388582568</v>
          </cell>
        </row>
        <row r="235">
          <cell r="AZ235">
            <v>1386.5739523209</v>
          </cell>
        </row>
        <row r="235">
          <cell r="BE235">
            <v>1173.2730281426</v>
          </cell>
        </row>
        <row r="235">
          <cell r="BJ235">
            <v>998.883847189151</v>
          </cell>
          <cell r="BK235">
            <v>969.134550570636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Renewable internal freshwater resources per capita (cubic meters)</v>
          </cell>
          <cell r="D236" t="str">
            <v>ER.H2O.INTR.PC</v>
          </cell>
        </row>
        <row r="236">
          <cell r="AK236">
            <v>5343.53629202547</v>
          </cell>
        </row>
        <row r="236">
          <cell r="AP236">
            <v>5018.04236487295</v>
          </cell>
        </row>
        <row r="236">
          <cell r="AU236">
            <v>4773.8758476503</v>
          </cell>
        </row>
        <row r="236">
          <cell r="AZ236">
            <v>4589.02150822955</v>
          </cell>
        </row>
        <row r="236">
          <cell r="BE236">
            <v>4418.6279359163</v>
          </cell>
        </row>
        <row r="236">
          <cell r="BJ236">
            <v>4247.57027940136</v>
          </cell>
          <cell r="BK236">
            <v>4219.63426872523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Renewable internal freshwater resources per capita (cubic meters)</v>
          </cell>
          <cell r="D237" t="str">
            <v>ER.H2O.INTR.PC</v>
          </cell>
        </row>
        <row r="237">
          <cell r="AK237">
            <v>12164.5254715428</v>
          </cell>
        </row>
        <row r="237">
          <cell r="AP237">
            <v>12069.8525333776</v>
          </cell>
        </row>
        <row r="237">
          <cell r="AU237">
            <v>12083.4112071601</v>
          </cell>
        </row>
        <row r="237">
          <cell r="AZ237">
            <v>11835.8856835782</v>
          </cell>
        </row>
        <row r="237">
          <cell r="BE237">
            <v>11590.7682207896</v>
          </cell>
        </row>
        <row r="237">
          <cell r="BJ237">
            <v>11282.3606589012</v>
          </cell>
          <cell r="BK237">
            <v>11233.1514963831</v>
          </cell>
        </row>
        <row r="238">
          <cell r="A238" t="str">
            <v>Togo</v>
          </cell>
          <cell r="B238" t="str">
            <v>TGO</v>
          </cell>
          <cell r="C238" t="str">
            <v>Renewable internal freshwater resources per capita (cubic meters)</v>
          </cell>
          <cell r="D238" t="str">
            <v>ER.H2O.INTR.PC</v>
          </cell>
        </row>
        <row r="238">
          <cell r="AK238">
            <v>2914.41601945512</v>
          </cell>
        </row>
        <row r="238">
          <cell r="AP238">
            <v>2563.56241549997</v>
          </cell>
        </row>
        <row r="238">
          <cell r="AU238">
            <v>2212.79805427705</v>
          </cell>
        </row>
        <row r="238">
          <cell r="AZ238">
            <v>1942.44944564182</v>
          </cell>
        </row>
        <row r="238">
          <cell r="BE238">
            <v>1697.71592252333</v>
          </cell>
        </row>
        <row r="238">
          <cell r="BJ238">
            <v>1493.80214993201</v>
          </cell>
          <cell r="BK238">
            <v>1457.70839367507</v>
          </cell>
        </row>
        <row r="239">
          <cell r="A239" t="str">
            <v>Thailand</v>
          </cell>
          <cell r="B239" t="str">
            <v>THA</v>
          </cell>
          <cell r="C239" t="str">
            <v>Renewable internal freshwater resources per capita (cubic meters)</v>
          </cell>
          <cell r="D239" t="str">
            <v>ER.H2O.INTR.PC</v>
          </cell>
        </row>
        <row r="239">
          <cell r="AK239">
            <v>3883.51520331694</v>
          </cell>
        </row>
        <row r="239">
          <cell r="AP239">
            <v>3689.77130659875</v>
          </cell>
        </row>
        <row r="239">
          <cell r="AU239">
            <v>3504.18562202583</v>
          </cell>
        </row>
        <row r="239">
          <cell r="AZ239">
            <v>3392.30874556641</v>
          </cell>
        </row>
        <row r="239">
          <cell r="BE239">
            <v>3309.60105407849</v>
          </cell>
        </row>
        <row r="239">
          <cell r="BJ239">
            <v>3243.90388876243</v>
          </cell>
          <cell r="BK239">
            <v>3233.68851777739</v>
          </cell>
        </row>
        <row r="240">
          <cell r="A240" t="str">
            <v>Tajikistan</v>
          </cell>
          <cell r="B240" t="str">
            <v>TJK</v>
          </cell>
          <cell r="C240" t="str">
            <v>Renewable internal freshwater resources per capita (cubic meters)</v>
          </cell>
          <cell r="D240" t="str">
            <v>ER.H2O.INTR.PC</v>
          </cell>
        </row>
        <row r="240">
          <cell r="AK240">
            <v>11532.9603660293</v>
          </cell>
        </row>
        <row r="240">
          <cell r="AP240">
            <v>10686.3728174224</v>
          </cell>
        </row>
        <row r="240">
          <cell r="AU240">
            <v>9874.1826039917</v>
          </cell>
        </row>
        <row r="240">
          <cell r="AZ240">
            <v>8985.27413008042</v>
          </cell>
        </row>
        <row r="240">
          <cell r="BE240">
            <v>8058.57835862436</v>
          </cell>
        </row>
        <row r="240">
          <cell r="BJ240">
            <v>7146.17901082655</v>
          </cell>
          <cell r="BK240">
            <v>6972.97724975189</v>
          </cell>
        </row>
        <row r="241">
          <cell r="A241" t="str">
            <v>Turkmenistan</v>
          </cell>
          <cell r="B241" t="str">
            <v>TKM</v>
          </cell>
          <cell r="C241" t="str">
            <v>Renewable internal freshwater resources per capita (cubic meters)</v>
          </cell>
          <cell r="D241" t="str">
            <v>ER.H2O.INTR.PC</v>
          </cell>
        </row>
        <row r="241">
          <cell r="AK241">
            <v>360.270906133855</v>
          </cell>
        </row>
        <row r="241">
          <cell r="AP241">
            <v>322.608414543732</v>
          </cell>
        </row>
        <row r="241">
          <cell r="AU241">
            <v>304.771038071819</v>
          </cell>
        </row>
        <row r="241">
          <cell r="AZ241">
            <v>288.492608919775</v>
          </cell>
        </row>
        <row r="241">
          <cell r="BE241">
            <v>266.709385359148</v>
          </cell>
        </row>
        <row r="241">
          <cell r="BJ241">
            <v>244.02244370676</v>
          </cell>
          <cell r="BK241">
            <v>240.133909504854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Renewable internal freshwater resources per capita (cubic meters)</v>
          </cell>
          <cell r="D242" t="str">
            <v>ER.H2O.INTR.PC</v>
          </cell>
        </row>
        <row r="242">
          <cell r="AK242">
            <v>31217.7854448985</v>
          </cell>
        </row>
        <row r="242">
          <cell r="AP242">
            <v>28669.0537127127</v>
          </cell>
        </row>
        <row r="242">
          <cell r="AU242">
            <v>26609.8410257557</v>
          </cell>
        </row>
        <row r="242">
          <cell r="AZ242">
            <v>24952.981629471</v>
          </cell>
        </row>
        <row r="242">
          <cell r="BE242">
            <v>23546.3635826571</v>
          </cell>
        </row>
        <row r="242">
          <cell r="BJ242">
            <v>22341.5948115408</v>
          </cell>
          <cell r="BK242">
            <v>22125.4179186464</v>
          </cell>
        </row>
        <row r="243">
          <cell r="A243" t="str">
            <v>Timor-Leste</v>
          </cell>
          <cell r="B243" t="str">
            <v>TLS</v>
          </cell>
          <cell r="C243" t="str">
            <v>Renewable internal freshwater resources per capita (cubic meters)</v>
          </cell>
          <cell r="D243" t="str">
            <v>ER.H2O.INTR.PC</v>
          </cell>
        </row>
        <row r="243">
          <cell r="AK243">
            <v>10488.9660325891</v>
          </cell>
        </row>
        <row r="243">
          <cell r="AP243">
            <v>9531.60007029818</v>
          </cell>
        </row>
        <row r="243">
          <cell r="AU243">
            <v>8903.22862882467</v>
          </cell>
        </row>
        <row r="243">
          <cell r="AZ243">
            <v>7926.56818931509</v>
          </cell>
        </row>
        <row r="243">
          <cell r="BE243">
            <v>7250.64929504793</v>
          </cell>
        </row>
        <row r="243">
          <cell r="BJ243">
            <v>6607.62845469804</v>
          </cell>
          <cell r="BK243">
            <v>6478.83448221605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Renewable internal freshwater resources per capita (cubic meters)</v>
          </cell>
          <cell r="D244" t="str">
            <v>ER.H2O.INTR.PC</v>
          </cell>
        </row>
        <row r="244">
          <cell r="AK244">
            <v>954.133664645817</v>
          </cell>
        </row>
        <row r="244">
          <cell r="AP244">
            <v>858.89239002099</v>
          </cell>
        </row>
        <row r="244">
          <cell r="AU244">
            <v>785.690638028187</v>
          </cell>
        </row>
        <row r="244">
          <cell r="AZ244">
            <v>720.510180272651</v>
          </cell>
        </row>
        <row r="244">
          <cell r="BE244">
            <v>659.366124937748</v>
          </cell>
        </row>
        <row r="244">
          <cell r="BJ244">
            <v>604.234525722105</v>
          </cell>
          <cell r="BK244">
            <v>594.250192082792</v>
          </cell>
        </row>
        <row r="245">
          <cell r="A245" t="str">
            <v>Tonga</v>
          </cell>
          <cell r="B245" t="str">
            <v>TON</v>
          </cell>
          <cell r="C245" t="str">
            <v>Renewable internal freshwater resources per capita (cubic meters)</v>
          </cell>
          <cell r="D245" t="str">
            <v>ER.H2O.INTR.PC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Renewable internal freshwater resources per capita (cubic meters)</v>
          </cell>
          <cell r="D246" t="str">
            <v>ER.H2O.INTR.PC</v>
          </cell>
        </row>
        <row r="246">
          <cell r="AK246">
            <v>1688.30648557747</v>
          </cell>
        </row>
        <row r="246">
          <cell r="AP246">
            <v>1511.54336395874</v>
          </cell>
        </row>
        <row r="246">
          <cell r="AU246">
            <v>1376.07056014055</v>
          </cell>
        </row>
        <row r="246">
          <cell r="AZ246">
            <v>1264.14284697511</v>
          </cell>
        </row>
        <row r="246">
          <cell r="BE246">
            <v>1177.2479513431</v>
          </cell>
        </row>
        <row r="246">
          <cell r="BJ246">
            <v>1105.58235891299</v>
          </cell>
          <cell r="BK246">
            <v>1092.43821315305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Renewable internal freshwater resources per capita (cubic meters)</v>
          </cell>
          <cell r="D247" t="str">
            <v>ER.H2O.INTR.PC</v>
          </cell>
        </row>
        <row r="247">
          <cell r="AK247">
            <v>8150.8626380894</v>
          </cell>
        </row>
        <row r="247">
          <cell r="AP247">
            <v>6597.19486948024</v>
          </cell>
        </row>
        <row r="247">
          <cell r="AU247">
            <v>5789.99700168001</v>
          </cell>
        </row>
        <row r="247">
          <cell r="AZ247">
            <v>5069.75241149501</v>
          </cell>
        </row>
        <row r="247">
          <cell r="BE247">
            <v>4232.34738034252</v>
          </cell>
        </row>
        <row r="247">
          <cell r="BJ247">
            <v>3698.5841067028</v>
          </cell>
          <cell r="BK247">
            <v>3602.00245739557</v>
          </cell>
        </row>
        <row r="248">
          <cell r="A248" t="str">
            <v>Trinidad and Tobago</v>
          </cell>
          <cell r="B248" t="str">
            <v>TTO</v>
          </cell>
          <cell r="C248" t="str">
            <v>Renewable internal freshwater resources per capita (cubic meters)</v>
          </cell>
          <cell r="D248" t="str">
            <v>ER.H2O.INTR.PC</v>
          </cell>
        </row>
        <row r="248">
          <cell r="AK248">
            <v>3105.07519228365</v>
          </cell>
        </row>
        <row r="248">
          <cell r="AP248">
            <v>3048.01086661087</v>
          </cell>
        </row>
        <row r="248">
          <cell r="AU248">
            <v>3006.55327954628</v>
          </cell>
        </row>
        <row r="248">
          <cell r="AZ248">
            <v>2934.77008228768</v>
          </cell>
        </row>
        <row r="248">
          <cell r="BE248">
            <v>2855.41339855869</v>
          </cell>
        </row>
        <row r="248">
          <cell r="BJ248">
            <v>2774.44613251543</v>
          </cell>
          <cell r="BK248">
            <v>2762.90591094183</v>
          </cell>
        </row>
        <row r="249">
          <cell r="A249" t="str">
            <v>Tunisia</v>
          </cell>
          <cell r="B249" t="str">
            <v>TUN</v>
          </cell>
          <cell r="C249" t="str">
            <v>Renewable internal freshwater resources per capita (cubic meters)</v>
          </cell>
          <cell r="D249" t="str">
            <v>ER.H2O.INTR.PC</v>
          </cell>
        </row>
        <row r="249">
          <cell r="AK249">
            <v>487.006128111209</v>
          </cell>
        </row>
        <row r="249">
          <cell r="AP249">
            <v>446.508465902495</v>
          </cell>
        </row>
        <row r="249">
          <cell r="AU249">
            <v>424.971051992383</v>
          </cell>
        </row>
        <row r="249">
          <cell r="AZ249">
            <v>407.094662233367</v>
          </cell>
        </row>
        <row r="249">
          <cell r="BE249">
            <v>386.74314362159</v>
          </cell>
        </row>
        <row r="249">
          <cell r="BJ249">
            <v>366.906277154901</v>
          </cell>
          <cell r="BK249">
            <v>362.726030114766</v>
          </cell>
        </row>
        <row r="250">
          <cell r="A250" t="str">
            <v>Turkiye</v>
          </cell>
          <cell r="B250" t="str">
            <v>TUR</v>
          </cell>
          <cell r="C250" t="str">
            <v>Renewable internal freshwater resources per capita (cubic meters)</v>
          </cell>
          <cell r="D250" t="str">
            <v>ER.H2O.INTR.PC</v>
          </cell>
        </row>
        <row r="250">
          <cell r="AK250">
            <v>4071.82586016963</v>
          </cell>
        </row>
        <row r="250">
          <cell r="AP250">
            <v>3759.98563983634</v>
          </cell>
        </row>
        <row r="250">
          <cell r="AU250">
            <v>3484.51540452837</v>
          </cell>
        </row>
        <row r="250">
          <cell r="AZ250">
            <v>3262.34480616168</v>
          </cell>
        </row>
        <row r="250">
          <cell r="BE250">
            <v>3040.81472615936</v>
          </cell>
        </row>
        <row r="250">
          <cell r="BJ250">
            <v>2798.44590340867</v>
          </cell>
          <cell r="BK250">
            <v>2756.85877924107</v>
          </cell>
        </row>
        <row r="251">
          <cell r="A251" t="str">
            <v>Tuvalu</v>
          </cell>
          <cell r="B251" t="str">
            <v>TUV</v>
          </cell>
          <cell r="C251" t="str">
            <v>Renewable internal freshwater resources per capita (cubic meters)</v>
          </cell>
          <cell r="D251" t="str">
            <v>ER.H2O.INTR.PC</v>
          </cell>
        </row>
        <row r="252">
          <cell r="A252" t="str">
            <v>Tanzania</v>
          </cell>
          <cell r="B252" t="str">
            <v>TZA</v>
          </cell>
          <cell r="C252" t="str">
            <v>Renewable internal freshwater resources per capita (cubic meters)</v>
          </cell>
          <cell r="D252" t="str">
            <v>ER.H2O.INTR.PC</v>
          </cell>
        </row>
        <row r="252">
          <cell r="AK252">
            <v>3115.58786469625</v>
          </cell>
        </row>
        <row r="252">
          <cell r="AP252">
            <v>2692.92456191808</v>
          </cell>
        </row>
        <row r="252">
          <cell r="AU252">
            <v>2377.26048463851</v>
          </cell>
        </row>
        <row r="252">
          <cell r="AZ252">
            <v>2064.82488220174</v>
          </cell>
        </row>
        <row r="252">
          <cell r="BE252">
            <v>1785.21966904875</v>
          </cell>
        </row>
        <row r="252">
          <cell r="BJ252">
            <v>1536.76307751076</v>
          </cell>
          <cell r="BK252">
            <v>1491.65091021604</v>
          </cell>
        </row>
        <row r="253">
          <cell r="A253" t="str">
            <v>Uganda</v>
          </cell>
          <cell r="B253" t="str">
            <v>UGA</v>
          </cell>
          <cell r="C253" t="str">
            <v>Renewable internal freshwater resources per capita (cubic meters)</v>
          </cell>
          <cell r="D253" t="str">
            <v>ER.H2O.INTR.PC</v>
          </cell>
        </row>
        <row r="253">
          <cell r="AK253">
            <v>2101.10427575798</v>
          </cell>
        </row>
        <row r="253">
          <cell r="AP253">
            <v>1800.9371522806</v>
          </cell>
        </row>
        <row r="253">
          <cell r="AU253">
            <v>1549.6322782205</v>
          </cell>
        </row>
        <row r="253">
          <cell r="AZ253">
            <v>1322.64657509996</v>
          </cell>
        </row>
        <row r="253">
          <cell r="BE253">
            <v>1128.51467213755</v>
          </cell>
        </row>
        <row r="253">
          <cell r="BJ253">
            <v>947.37023141194</v>
          </cell>
          <cell r="BK253">
            <v>912.728376341406</v>
          </cell>
        </row>
        <row r="254">
          <cell r="A254" t="str">
            <v>Ukraine</v>
          </cell>
          <cell r="B254" t="str">
            <v>UKR</v>
          </cell>
          <cell r="C254" t="str">
            <v>Renewable internal freshwater resources per capita (cubic meters)</v>
          </cell>
          <cell r="D254" t="str">
            <v>ER.H2O.INTR.PC</v>
          </cell>
        </row>
        <row r="254">
          <cell r="AK254">
            <v>1056.55946021739</v>
          </cell>
        </row>
        <row r="254">
          <cell r="AP254">
            <v>1089.04899878883</v>
          </cell>
        </row>
        <row r="254">
          <cell r="AU254">
            <v>1143.0949176281</v>
          </cell>
        </row>
        <row r="254">
          <cell r="AZ254">
            <v>1184.707860905</v>
          </cell>
        </row>
        <row r="254">
          <cell r="BE254">
            <v>1208.50975289596</v>
          </cell>
        </row>
        <row r="254">
          <cell r="BJ254">
            <v>1229.05651338341</v>
          </cell>
          <cell r="BK254">
            <v>1234.80253790521</v>
          </cell>
        </row>
        <row r="255">
          <cell r="A255" t="str">
            <v>Upper middle income</v>
          </cell>
          <cell r="B255" t="str">
            <v>UMC</v>
          </cell>
          <cell r="C255" t="str">
            <v>Renewable internal freshwater resources per capita (cubic meters)</v>
          </cell>
          <cell r="D255" t="str">
            <v>ER.H2O.INTR.PC</v>
          </cell>
        </row>
        <row r="255">
          <cell r="AK255">
            <v>10207.6381748689</v>
          </cell>
        </row>
        <row r="255">
          <cell r="AP255">
            <v>9644.5911769953</v>
          </cell>
        </row>
        <row r="255">
          <cell r="AU255">
            <v>9218.01335554783</v>
          </cell>
        </row>
        <row r="255">
          <cell r="AZ255">
            <v>8863.31912952571</v>
          </cell>
        </row>
        <row r="255">
          <cell r="BE255">
            <v>8543.76707545425</v>
          </cell>
        </row>
        <row r="255">
          <cell r="BJ255">
            <v>8212.28376139008</v>
          </cell>
          <cell r="BK255">
            <v>8157.5298631952</v>
          </cell>
        </row>
        <row r="256">
          <cell r="A256" t="str">
            <v>Uruguay</v>
          </cell>
          <cell r="B256" t="str">
            <v>URY</v>
          </cell>
          <cell r="C256" t="str">
            <v>Renewable internal freshwater resources per capita (cubic meters)</v>
          </cell>
          <cell r="D256" t="str">
            <v>ER.H2O.INTR.PC</v>
          </cell>
        </row>
        <row r="256">
          <cell r="AK256">
            <v>29228.4657839085</v>
          </cell>
        </row>
        <row r="256">
          <cell r="AP256">
            <v>28194.3554251025</v>
          </cell>
        </row>
        <row r="256">
          <cell r="AU256">
            <v>27720.6018642683</v>
          </cell>
        </row>
        <row r="256">
          <cell r="AZ256">
            <v>27673.118910148</v>
          </cell>
        </row>
        <row r="256">
          <cell r="BE256">
            <v>27286.3803219148</v>
          </cell>
        </row>
        <row r="256">
          <cell r="BJ256">
            <v>26828.4902712507</v>
          </cell>
          <cell r="BK256">
            <v>26730.1377814687</v>
          </cell>
        </row>
        <row r="257">
          <cell r="A257" t="str">
            <v>United States</v>
          </cell>
          <cell r="B257" t="str">
            <v>USA</v>
          </cell>
          <cell r="C257" t="str">
            <v>Renewable internal freshwater resources per capita (cubic meters)</v>
          </cell>
          <cell r="D257" t="str">
            <v>ER.H2O.INTR.PC</v>
          </cell>
        </row>
        <row r="257">
          <cell r="AK257">
            <v>10985.7551634609</v>
          </cell>
        </row>
        <row r="257">
          <cell r="AP257">
            <v>10335.3297366288</v>
          </cell>
        </row>
        <row r="257">
          <cell r="AU257">
            <v>9797.47278257368</v>
          </cell>
        </row>
        <row r="257">
          <cell r="AZ257">
            <v>9354.94043948773</v>
          </cell>
        </row>
        <row r="257">
          <cell r="BE257">
            <v>8978.02023260897</v>
          </cell>
        </row>
        <row r="257">
          <cell r="BJ257">
            <v>8667.51216638198</v>
          </cell>
          <cell r="BK257">
            <v>8622.00320715878</v>
          </cell>
        </row>
        <row r="258">
          <cell r="A258" t="str">
            <v>Uzbekistan</v>
          </cell>
          <cell r="B258" t="str">
            <v>UZB</v>
          </cell>
          <cell r="C258" t="str">
            <v>Renewable internal freshwater resources per capita (cubic meters)</v>
          </cell>
          <cell r="D258" t="str">
            <v>ER.H2O.INTR.PC</v>
          </cell>
        </row>
        <row r="258">
          <cell r="AK258">
            <v>761.807084367006</v>
          </cell>
        </row>
        <row r="258">
          <cell r="AP258">
            <v>690.412817534453</v>
          </cell>
        </row>
        <row r="258">
          <cell r="AU258">
            <v>646.569212486933</v>
          </cell>
        </row>
        <row r="258">
          <cell r="AZ258">
            <v>608.158409728595</v>
          </cell>
        </row>
        <row r="258">
          <cell r="BE258">
            <v>548.791756455621</v>
          </cell>
        </row>
        <row r="258">
          <cell r="BJ258">
            <v>504.498501095691</v>
          </cell>
          <cell r="BK258">
            <v>495.811098782559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Renewable internal freshwater resources per capita (cubic meters)</v>
          </cell>
          <cell r="D259" t="str">
            <v>ER.H2O.INTR.PC</v>
          </cell>
        </row>
        <row r="259">
          <cell r="AK259">
            <v>926.432046118861</v>
          </cell>
        </row>
        <row r="259">
          <cell r="AP259">
            <v>926.827021549803</v>
          </cell>
        </row>
        <row r="259">
          <cell r="AU259">
            <v>925.112183635839</v>
          </cell>
        </row>
        <row r="259">
          <cell r="AZ259">
            <v>921.523107100483</v>
          </cell>
        </row>
        <row r="259">
          <cell r="BE259">
            <v>922.211476830507</v>
          </cell>
        </row>
        <row r="259">
          <cell r="BJ259">
            <v>910.531217472329</v>
          </cell>
          <cell r="BK259">
            <v>907.35869240646</v>
          </cell>
        </row>
        <row r="260">
          <cell r="A260" t="str">
            <v>Venezuela, RB</v>
          </cell>
          <cell r="B260" t="str">
            <v>VEN</v>
          </cell>
          <cell r="C260" t="str">
            <v>Renewable internal freshwater resources per capita (cubic meters)</v>
          </cell>
          <cell r="D260" t="str">
            <v>ER.H2O.INTR.PC</v>
          </cell>
        </row>
        <row r="260">
          <cell r="AK260">
            <v>39158.0884509712</v>
          </cell>
        </row>
        <row r="260">
          <cell r="AP260">
            <v>35248.667085885</v>
          </cell>
        </row>
        <row r="260">
          <cell r="AU260">
            <v>32071.193108542</v>
          </cell>
        </row>
        <row r="260">
          <cell r="AZ260">
            <v>29543.8853497598</v>
          </cell>
        </row>
        <row r="260">
          <cell r="BE260">
            <v>27417.4838467595</v>
          </cell>
        </row>
        <row r="260">
          <cell r="BJ260">
            <v>27378.6428899875</v>
          </cell>
          <cell r="BK260">
            <v>27867.0938328667</v>
          </cell>
        </row>
        <row r="261">
          <cell r="A261" t="str">
            <v>British Virgin Islands</v>
          </cell>
          <cell r="B261" t="str">
            <v>VGB</v>
          </cell>
          <cell r="C261" t="str">
            <v>Renewable internal freshwater resources per capita (cubic meters)</v>
          </cell>
          <cell r="D261" t="str">
            <v>ER.H2O.INTR.PC</v>
          </cell>
        </row>
        <row r="262">
          <cell r="A262" t="str">
            <v>Virgin Islands (U.S.)</v>
          </cell>
          <cell r="B262" t="str">
            <v>VIR</v>
          </cell>
          <cell r="C262" t="str">
            <v>Renewable internal freshwater resources per capita (cubic meters)</v>
          </cell>
          <cell r="D262" t="str">
            <v>ER.H2O.INTR.PC</v>
          </cell>
        </row>
        <row r="263">
          <cell r="A263" t="str">
            <v>Vietnam</v>
          </cell>
          <cell r="B263" t="str">
            <v>VNM</v>
          </cell>
          <cell r="C263" t="str">
            <v>Renewable internal freshwater resources per capita (cubic meters)</v>
          </cell>
          <cell r="D263" t="str">
            <v>ER.H2O.INTR.PC</v>
          </cell>
        </row>
        <row r="263">
          <cell r="AK263">
            <v>5070.57459457602</v>
          </cell>
        </row>
        <row r="263">
          <cell r="AP263">
            <v>4659.7309266433</v>
          </cell>
        </row>
        <row r="263">
          <cell r="AU263">
            <v>4408.20055066979</v>
          </cell>
        </row>
        <row r="263">
          <cell r="AZ263">
            <v>4207.70015219149</v>
          </cell>
        </row>
        <row r="263">
          <cell r="BE263">
            <v>4002.36419681838</v>
          </cell>
        </row>
        <row r="263">
          <cell r="BJ263">
            <v>3799.3400682037</v>
          </cell>
          <cell r="BK263">
            <v>3761.75002260152</v>
          </cell>
        </row>
        <row r="264">
          <cell r="A264" t="str">
            <v>Vanuatu</v>
          </cell>
          <cell r="B264" t="str">
            <v>VUT</v>
          </cell>
          <cell r="C264" t="str">
            <v>Renewable internal freshwater resources per capita (cubic meters)</v>
          </cell>
          <cell r="D264" t="str">
            <v>ER.H2O.INTR.PC</v>
          </cell>
        </row>
        <row r="264">
          <cell r="AK264">
            <v>64442.9550961489</v>
          </cell>
        </row>
        <row r="264">
          <cell r="AP264">
            <v>57169.9720438837</v>
          </cell>
        </row>
        <row r="264">
          <cell r="AU264">
            <v>51565.7953766108</v>
          </cell>
        </row>
        <row r="264">
          <cell r="AZ264">
            <v>45565.5597273357</v>
          </cell>
        </row>
        <row r="264">
          <cell r="BE264">
            <v>40079.3571271117</v>
          </cell>
        </row>
        <row r="264">
          <cell r="BJ264">
            <v>35026.3923866633</v>
          </cell>
          <cell r="BK264">
            <v>34167.5920389511</v>
          </cell>
        </row>
        <row r="265">
          <cell r="A265" t="str">
            <v>World</v>
          </cell>
          <cell r="B265" t="str">
            <v>WLD</v>
          </cell>
          <cell r="C265" t="str">
            <v>Renewable internal freshwater resources per capita (cubic meters)</v>
          </cell>
          <cell r="D265" t="str">
            <v>ER.H2O.INTR.PC</v>
          </cell>
        </row>
        <row r="265">
          <cell r="AK265">
            <v>8018.76940911442</v>
          </cell>
        </row>
        <row r="265">
          <cell r="AP265">
            <v>7374.17218774691</v>
          </cell>
        </row>
        <row r="265">
          <cell r="AU265">
            <v>6903.92867464055</v>
          </cell>
        </row>
        <row r="265">
          <cell r="AZ265">
            <v>6483.24413485074</v>
          </cell>
        </row>
        <row r="265">
          <cell r="BE265">
            <v>6069.3305373255</v>
          </cell>
        </row>
        <row r="265">
          <cell r="BJ265">
            <v>5720.99735252485</v>
          </cell>
          <cell r="BK265">
            <v>5658.06001439018</v>
          </cell>
        </row>
        <row r="266">
          <cell r="A266" t="str">
            <v>Samoa</v>
          </cell>
          <cell r="B266" t="str">
            <v>WSM</v>
          </cell>
          <cell r="C266" t="str">
            <v>Renewable internal freshwater resources per capita (cubic meters)</v>
          </cell>
          <cell r="D266" t="str">
            <v>ER.H2O.INTR.PC</v>
          </cell>
        </row>
        <row r="267">
          <cell r="A267" t="str">
            <v>Kosovo</v>
          </cell>
          <cell r="B267" t="str">
            <v>XKX</v>
          </cell>
          <cell r="C267" t="str">
            <v>Renewable internal freshwater resources per capita (cubic meters)</v>
          </cell>
          <cell r="D267" t="str">
            <v>ER.H2O.INTR.PC</v>
          </cell>
        </row>
        <row r="268">
          <cell r="A268" t="str">
            <v>Yemen, Rep.</v>
          </cell>
          <cell r="B268" t="str">
            <v>YEM</v>
          </cell>
          <cell r="C268" t="str">
            <v>Renewable internal freshwater resources per capita (cubic meters)</v>
          </cell>
          <cell r="D268" t="str">
            <v>ER.H2O.INTR.PC</v>
          </cell>
        </row>
        <row r="268">
          <cell r="AK268">
            <v>162.110116824473</v>
          </cell>
        </row>
        <row r="268">
          <cell r="AP268">
            <v>131.449830644573</v>
          </cell>
        </row>
        <row r="268">
          <cell r="AU268">
            <v>113.860110845131</v>
          </cell>
        </row>
        <row r="268">
          <cell r="AZ268">
            <v>98.6725489588575</v>
          </cell>
        </row>
        <row r="268">
          <cell r="BE268">
            <v>85.8082295748035</v>
          </cell>
        </row>
        <row r="268">
          <cell r="BJ268">
            <v>75.4450930035979</v>
          </cell>
          <cell r="BK268">
            <v>73.6876123234386</v>
          </cell>
        </row>
        <row r="269">
          <cell r="A269" t="str">
            <v>South Africa</v>
          </cell>
          <cell r="B269" t="str">
            <v>ZAF</v>
          </cell>
          <cell r="C269" t="str">
            <v>Renewable internal freshwater resources per capita (cubic meters)</v>
          </cell>
          <cell r="D269" t="str">
            <v>ER.H2O.INTR.PC</v>
          </cell>
        </row>
        <row r="269">
          <cell r="AK269">
            <v>1158.44257935055</v>
          </cell>
        </row>
        <row r="269">
          <cell r="AP269">
            <v>1042.16446856172</v>
          </cell>
        </row>
        <row r="269">
          <cell r="AU269">
            <v>970.728341540296</v>
          </cell>
        </row>
        <row r="269">
          <cell r="AZ269">
            <v>912.056446625998</v>
          </cell>
        </row>
        <row r="269">
          <cell r="BE269">
            <v>847.960335236212</v>
          </cell>
        </row>
        <row r="269">
          <cell r="BJ269">
            <v>785.830466739988</v>
          </cell>
          <cell r="BK269">
            <v>775.186810283762</v>
          </cell>
        </row>
        <row r="270">
          <cell r="A270" t="str">
            <v>Zambia</v>
          </cell>
          <cell r="B270" t="str">
            <v>ZMB</v>
          </cell>
          <cell r="C270" t="str">
            <v>Renewable internal freshwater resources per capita (cubic meters)</v>
          </cell>
          <cell r="D270" t="str">
            <v>ER.H2O.INTR.PC</v>
          </cell>
        </row>
        <row r="270">
          <cell r="AK270">
            <v>9489.6122994186</v>
          </cell>
        </row>
        <row r="270">
          <cell r="AP270">
            <v>8356.24670602809</v>
          </cell>
        </row>
        <row r="270">
          <cell r="AU270">
            <v>7309.71205094871</v>
          </cell>
        </row>
        <row r="270">
          <cell r="AZ270">
            <v>6414.48183287844</v>
          </cell>
        </row>
        <row r="270">
          <cell r="BE270">
            <v>5544.36062100728</v>
          </cell>
        </row>
        <row r="270">
          <cell r="BJ270">
            <v>4758.62479703113</v>
          </cell>
          <cell r="BK270">
            <v>4622.02160249081</v>
          </cell>
        </row>
        <row r="271">
          <cell r="A271" t="str">
            <v>Zimbabwe</v>
          </cell>
          <cell r="B271" t="str">
            <v>ZWE</v>
          </cell>
          <cell r="C271" t="str">
            <v>Renewable internal freshwater resources per capita (cubic meters)</v>
          </cell>
          <cell r="D271" t="str">
            <v>ER.H2O.INTR.PC</v>
          </cell>
        </row>
        <row r="271">
          <cell r="AK271">
            <v>1124.71793559786</v>
          </cell>
        </row>
        <row r="271">
          <cell r="AP271">
            <v>1052.06667844722</v>
          </cell>
        </row>
        <row r="271">
          <cell r="AU271">
            <v>1025.57300786268</v>
          </cell>
        </row>
        <row r="271">
          <cell r="AZ271">
            <v>1000.33291902051</v>
          </cell>
        </row>
        <row r="271">
          <cell r="BE271">
            <v>934.796869549999</v>
          </cell>
        </row>
        <row r="271">
          <cell r="BJ271">
            <v>861.160746950996</v>
          </cell>
          <cell r="BK271">
            <v>849.100343496529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PI_ER.MRN.PTMR.ZS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Marine protected areas (% of territorial waters)</v>
          </cell>
          <cell r="D6" t="str">
            <v>ER.MRN.PTMR.ZS</v>
          </cell>
        </row>
        <row r="6">
          <cell r="BJ6">
            <v>0.000105156683687689</v>
          </cell>
          <cell r="BK6">
            <v>0.000105156683687689</v>
          </cell>
          <cell r="BL6">
            <v>0.000105</v>
          </cell>
          <cell r="BM6">
            <v>0.000105</v>
          </cell>
          <cell r="BN6">
            <v>0.000105157</v>
          </cell>
        </row>
        <row r="7">
          <cell r="A7" t="str">
            <v>Africa Eastern and Southern</v>
          </cell>
          <cell r="B7" t="str">
            <v>AFE</v>
          </cell>
          <cell r="C7" t="str">
            <v>Marine protected areas (% of territorial waters)</v>
          </cell>
          <cell r="D7" t="str">
            <v>ER.MRN.PTMR.ZS</v>
          </cell>
        </row>
        <row r="7">
          <cell r="BI7">
            <v>4.91100544640567</v>
          </cell>
          <cell r="BJ7">
            <v>4.92257077023748</v>
          </cell>
          <cell r="BK7">
            <v>4.92256917790108</v>
          </cell>
        </row>
        <row r="8">
          <cell r="A8" t="str">
            <v>Afghanistan</v>
          </cell>
          <cell r="B8" t="str">
            <v>AFG</v>
          </cell>
          <cell r="C8" t="str">
            <v>Marine protected areas (% of territorial waters)</v>
          </cell>
          <cell r="D8" t="str">
            <v>ER.MRN.PTMR.ZS</v>
          </cell>
        </row>
        <row r="9">
          <cell r="A9" t="str">
            <v>Africa Western and Central</v>
          </cell>
          <cell r="B9" t="str">
            <v>AFW</v>
          </cell>
          <cell r="C9" t="str">
            <v>Marine protected areas (% of territorial waters)</v>
          </cell>
          <cell r="D9" t="str">
            <v>ER.MRN.PTMR.ZS</v>
          </cell>
        </row>
        <row r="10">
          <cell r="A10" t="str">
            <v>Angola</v>
          </cell>
          <cell r="B10" t="str">
            <v>AGO</v>
          </cell>
          <cell r="C10" t="str">
            <v>Marine protected areas (% of territorial waters)</v>
          </cell>
          <cell r="D10" t="str">
            <v>ER.MRN.PTMR.ZS</v>
          </cell>
        </row>
        <row r="10">
          <cell r="BI10">
            <v>0.004860726</v>
          </cell>
          <cell r="BJ10">
            <v>0.00492982714246822</v>
          </cell>
          <cell r="BK10">
            <v>0.00492982714246822</v>
          </cell>
          <cell r="BL10">
            <v>0.00493</v>
          </cell>
          <cell r="BM10">
            <v>0.00493</v>
          </cell>
          <cell r="BN10">
            <v>0.004929823</v>
          </cell>
        </row>
        <row r="11">
          <cell r="A11" t="str">
            <v>Albania</v>
          </cell>
          <cell r="B11" t="str">
            <v>ALB</v>
          </cell>
          <cell r="C11" t="str">
            <v>Marine protected areas (% of territorial waters)</v>
          </cell>
          <cell r="D11" t="str">
            <v>ER.MRN.PTMR.ZS</v>
          </cell>
        </row>
        <row r="11">
          <cell r="BI11">
            <v>2.71443113</v>
          </cell>
          <cell r="BJ11">
            <v>2.71803297867369</v>
          </cell>
          <cell r="BK11">
            <v>2.71803297867369</v>
          </cell>
          <cell r="BL11">
            <v>2.839279</v>
          </cell>
          <cell r="BM11">
            <v>2.839279</v>
          </cell>
          <cell r="BN11">
            <v>2.839279175</v>
          </cell>
        </row>
        <row r="12">
          <cell r="A12" t="str">
            <v>Andorra</v>
          </cell>
          <cell r="B12" t="str">
            <v>AND</v>
          </cell>
          <cell r="C12" t="str">
            <v>Marine protected areas (% of territorial waters)</v>
          </cell>
          <cell r="D12" t="str">
            <v>ER.MRN.PTMR.ZS</v>
          </cell>
        </row>
        <row r="13">
          <cell r="A13" t="str">
            <v>Arab World</v>
          </cell>
          <cell r="B13" t="str">
            <v>ARB</v>
          </cell>
          <cell r="C13" t="str">
            <v>Marine protected areas (% of territorial waters)</v>
          </cell>
          <cell r="D13" t="str">
            <v>ER.MRN.PTMR.ZS</v>
          </cell>
        </row>
        <row r="13">
          <cell r="BI13">
            <v>3.95920483428274</v>
          </cell>
          <cell r="BJ13">
            <v>4.03915574880835</v>
          </cell>
          <cell r="BK13">
            <v>4.03915430045655</v>
          </cell>
        </row>
        <row r="14">
          <cell r="A14" t="str">
            <v>United Arab Emirates</v>
          </cell>
          <cell r="B14" t="str">
            <v>ARE</v>
          </cell>
          <cell r="C14" t="str">
            <v>Marine protected areas (% of territorial waters)</v>
          </cell>
          <cell r="D14" t="str">
            <v>ER.MRN.PTMR.ZS</v>
          </cell>
        </row>
        <row r="14">
          <cell r="BI14">
            <v>4.269708103</v>
          </cell>
          <cell r="BJ14">
            <v>11.2703538609644</v>
          </cell>
          <cell r="BK14">
            <v>11.2703538609644</v>
          </cell>
          <cell r="BL14">
            <v>11.27034</v>
          </cell>
          <cell r="BM14">
            <v>11.48045</v>
          </cell>
          <cell r="BN14">
            <v>11.48044777</v>
          </cell>
        </row>
        <row r="15">
          <cell r="A15" t="str">
            <v>Argentina</v>
          </cell>
          <cell r="B15" t="str">
            <v>ARG</v>
          </cell>
          <cell r="C15" t="str">
            <v>Marine protected areas (% of territorial waters)</v>
          </cell>
          <cell r="D15" t="str">
            <v>ER.MRN.PTMR.ZS</v>
          </cell>
        </row>
        <row r="15">
          <cell r="BI15">
            <v>4.01993961</v>
          </cell>
          <cell r="BJ15">
            <v>3.79699243606319</v>
          </cell>
          <cell r="BK15">
            <v>3.79699243606319</v>
          </cell>
          <cell r="BL15">
            <v>11.76767</v>
          </cell>
          <cell r="BM15">
            <v>11.76653</v>
          </cell>
          <cell r="BN15">
            <v>11.76652527</v>
          </cell>
        </row>
        <row r="16">
          <cell r="A16" t="str">
            <v>Armenia</v>
          </cell>
          <cell r="B16" t="str">
            <v>ARM</v>
          </cell>
          <cell r="C16" t="str">
            <v>Marine protected areas (% of territorial waters)</v>
          </cell>
          <cell r="D16" t="str">
            <v>ER.MRN.PTMR.ZS</v>
          </cell>
        </row>
        <row r="17">
          <cell r="A17" t="str">
            <v>American Samoa</v>
          </cell>
          <cell r="B17" t="str">
            <v>ASM</v>
          </cell>
          <cell r="C17" t="str">
            <v>Marine protected areas (% of territorial waters)</v>
          </cell>
          <cell r="D17" t="str">
            <v>ER.MRN.PTMR.ZS</v>
          </cell>
        </row>
        <row r="17">
          <cell r="BI17">
            <v>8.710817667</v>
          </cell>
          <cell r="BJ17">
            <v>8.71587580537483</v>
          </cell>
          <cell r="BK17">
            <v>8.71587580537483</v>
          </cell>
          <cell r="BL17">
            <v>8.715876</v>
          </cell>
          <cell r="BM17">
            <v>0.002208</v>
          </cell>
          <cell r="BN17">
            <v>8.723742485</v>
          </cell>
        </row>
        <row r="18">
          <cell r="A18" t="str">
            <v>Antigua and Barbuda</v>
          </cell>
          <cell r="B18" t="str">
            <v>ATG</v>
          </cell>
          <cell r="C18" t="str">
            <v>Marine protected areas (% of territorial waters)</v>
          </cell>
          <cell r="D18" t="str">
            <v>ER.MRN.PTMR.ZS</v>
          </cell>
        </row>
        <row r="18">
          <cell r="BI18">
            <v>0.191718498</v>
          </cell>
          <cell r="BJ18">
            <v>0.181504473350006</v>
          </cell>
          <cell r="BK18">
            <v>0.181504473350006</v>
          </cell>
          <cell r="BL18">
            <v>0.181504</v>
          </cell>
          <cell r="BM18">
            <v>0.299509</v>
          </cell>
          <cell r="BN18">
            <v>0.299942076</v>
          </cell>
        </row>
        <row r="19">
          <cell r="A19" t="str">
            <v>Australia</v>
          </cell>
          <cell r="B19" t="str">
            <v>AUS</v>
          </cell>
          <cell r="C19" t="str">
            <v>Marine protected areas (% of territorial waters)</v>
          </cell>
          <cell r="D19" t="str">
            <v>ER.MRN.PTMR.ZS</v>
          </cell>
        </row>
        <row r="19">
          <cell r="BI19">
            <v>40.65344145</v>
          </cell>
          <cell r="BJ19">
            <v>40.5594116036044</v>
          </cell>
          <cell r="BK19">
            <v>40.5594116036044</v>
          </cell>
          <cell r="BL19">
            <v>40.55941</v>
          </cell>
          <cell r="BM19">
            <v>40.84466</v>
          </cell>
          <cell r="BN19">
            <v>44.33663559</v>
          </cell>
        </row>
        <row r="20">
          <cell r="A20" t="str">
            <v>Austria</v>
          </cell>
          <cell r="B20" t="str">
            <v>AUT</v>
          </cell>
          <cell r="C20" t="str">
            <v>Marine protected areas (% of territorial waters)</v>
          </cell>
          <cell r="D20" t="str">
            <v>ER.MRN.PTMR.ZS</v>
          </cell>
        </row>
        <row r="21">
          <cell r="A21" t="str">
            <v>Azerbaijan</v>
          </cell>
          <cell r="B21" t="str">
            <v>AZE</v>
          </cell>
          <cell r="C21" t="str">
            <v>Marine protected areas (% of territorial waters)</v>
          </cell>
          <cell r="D21" t="str">
            <v>ER.MRN.PTMR.ZS</v>
          </cell>
        </row>
        <row r="21">
          <cell r="BI21">
            <v>0.436531485</v>
          </cell>
          <cell r="BJ21">
            <v>0.436929518301171</v>
          </cell>
          <cell r="BK21">
            <v>0.436929518301171</v>
          </cell>
          <cell r="BL21">
            <v>0.436929</v>
          </cell>
          <cell r="BM21">
            <v>0.436929</v>
          </cell>
          <cell r="BN21">
            <v>0.436928868</v>
          </cell>
        </row>
        <row r="22">
          <cell r="A22" t="str">
            <v>Burundi</v>
          </cell>
          <cell r="B22" t="str">
            <v>BDI</v>
          </cell>
          <cell r="C22" t="str">
            <v>Marine protected areas (% of territorial waters)</v>
          </cell>
          <cell r="D22" t="str">
            <v>ER.MRN.PTMR.ZS</v>
          </cell>
        </row>
        <row r="23">
          <cell r="A23" t="str">
            <v>Belgium</v>
          </cell>
          <cell r="B23" t="str">
            <v>BEL</v>
          </cell>
          <cell r="C23" t="str">
            <v>Marine protected areas (% of territorial waters)</v>
          </cell>
          <cell r="D23" t="str">
            <v>ER.MRN.PTMR.ZS</v>
          </cell>
        </row>
        <row r="23">
          <cell r="BI23">
            <v>36.6511789</v>
          </cell>
          <cell r="BJ23">
            <v>36.6552430210351</v>
          </cell>
          <cell r="BK23">
            <v>36.6552430210351</v>
          </cell>
          <cell r="BL23">
            <v>36.65342</v>
          </cell>
          <cell r="BM23">
            <v>36.65342</v>
          </cell>
          <cell r="BN23">
            <v>36.65341568</v>
          </cell>
        </row>
        <row r="24">
          <cell r="A24" t="str">
            <v>Benin</v>
          </cell>
          <cell r="B24" t="str">
            <v>BEN</v>
          </cell>
          <cell r="C24" t="str">
            <v>Marine protected areas (% of territorial waters)</v>
          </cell>
          <cell r="D24" t="str">
            <v>ER.MRN.PTMR.ZS</v>
          </cell>
        </row>
        <row r="24">
          <cell r="BJ24">
            <v>0</v>
          </cell>
          <cell r="BK24">
            <v>0</v>
          </cell>
        </row>
        <row r="25">
          <cell r="A25" t="str">
            <v>Burkina Faso</v>
          </cell>
          <cell r="B25" t="str">
            <v>BFA</v>
          </cell>
          <cell r="C25" t="str">
            <v>Marine protected areas (% of territorial waters)</v>
          </cell>
          <cell r="D25" t="str">
            <v>ER.MRN.PTMR.ZS</v>
          </cell>
        </row>
        <row r="26">
          <cell r="A26" t="str">
            <v>Bangladesh</v>
          </cell>
          <cell r="B26" t="str">
            <v>BGD</v>
          </cell>
          <cell r="C26" t="str">
            <v>Marine protected areas (% of territorial waters)</v>
          </cell>
          <cell r="D26" t="str">
            <v>ER.MRN.PTMR.ZS</v>
          </cell>
        </row>
        <row r="26">
          <cell r="BI26">
            <v>5.356940135</v>
          </cell>
          <cell r="BJ26">
            <v>5.35719019951986</v>
          </cell>
          <cell r="BK26">
            <v>5.35719019951986</v>
          </cell>
          <cell r="BL26">
            <v>5.356943</v>
          </cell>
          <cell r="BM26">
            <v>5.356943</v>
          </cell>
          <cell r="BN26">
            <v>5.356942654</v>
          </cell>
        </row>
        <row r="27">
          <cell r="A27" t="str">
            <v>Bulgaria</v>
          </cell>
          <cell r="B27" t="str">
            <v>BGR</v>
          </cell>
          <cell r="C27" t="str">
            <v>Marine protected areas (% of territorial waters)</v>
          </cell>
          <cell r="D27" t="str">
            <v>ER.MRN.PTMR.ZS</v>
          </cell>
        </row>
        <row r="27">
          <cell r="BI27">
            <v>8.103059545</v>
          </cell>
          <cell r="BJ27">
            <v>8.10330994468942</v>
          </cell>
          <cell r="BK27">
            <v>8.10330994468942</v>
          </cell>
          <cell r="BL27">
            <v>8.10862</v>
          </cell>
          <cell r="BM27">
            <v>8.108338</v>
          </cell>
          <cell r="BN27">
            <v>8.108338356</v>
          </cell>
        </row>
        <row r="28">
          <cell r="A28" t="str">
            <v>Bahrain</v>
          </cell>
          <cell r="B28" t="str">
            <v>BHR</v>
          </cell>
          <cell r="C28" t="str">
            <v>Marine protected areas (% of territorial waters)</v>
          </cell>
          <cell r="D28" t="str">
            <v>ER.MRN.PTMR.ZS</v>
          </cell>
        </row>
        <row r="28">
          <cell r="BI28">
            <v>1.244628446</v>
          </cell>
          <cell r="BJ28">
            <v>1.24223918679232</v>
          </cell>
          <cell r="BK28">
            <v>1.24223918679232</v>
          </cell>
          <cell r="BL28">
            <v>1.242278</v>
          </cell>
          <cell r="BM28">
            <v>1.242278</v>
          </cell>
          <cell r="BN28">
            <v>1.242277741</v>
          </cell>
        </row>
        <row r="29">
          <cell r="A29" t="str">
            <v>Bahamas, The</v>
          </cell>
          <cell r="B29" t="str">
            <v>BHS</v>
          </cell>
          <cell r="C29" t="str">
            <v>Marine protected areas (% of territorial waters)</v>
          </cell>
          <cell r="D29" t="str">
            <v>ER.MRN.PTMR.ZS</v>
          </cell>
        </row>
        <row r="29">
          <cell r="BI29">
            <v>0.565663569</v>
          </cell>
          <cell r="BJ29">
            <v>7.92288620534516</v>
          </cell>
          <cell r="BK29">
            <v>7.92288620534516</v>
          </cell>
          <cell r="BL29">
            <v>7.922884</v>
          </cell>
          <cell r="BM29">
            <v>7.922884</v>
          </cell>
          <cell r="BN29">
            <v>7.922884464</v>
          </cell>
        </row>
        <row r="30">
          <cell r="A30" t="str">
            <v>Bosnia and Herzegovina</v>
          </cell>
          <cell r="B30" t="str">
            <v>BIH</v>
          </cell>
          <cell r="C30" t="str">
            <v>Marine protected areas (% of territorial waters)</v>
          </cell>
          <cell r="D30" t="str">
            <v>ER.MRN.PTMR.ZS</v>
          </cell>
        </row>
        <row r="30">
          <cell r="BJ30">
            <v>0</v>
          </cell>
          <cell r="BK30">
            <v>0</v>
          </cell>
        </row>
        <row r="31">
          <cell r="A31" t="str">
            <v>Belarus</v>
          </cell>
          <cell r="B31" t="str">
            <v>BLR</v>
          </cell>
          <cell r="C31" t="str">
            <v>Marine protected areas (% of territorial waters)</v>
          </cell>
          <cell r="D31" t="str">
            <v>ER.MRN.PTMR.ZS</v>
          </cell>
        </row>
        <row r="32">
          <cell r="A32" t="str">
            <v>Belize</v>
          </cell>
          <cell r="B32" t="str">
            <v>BLZ</v>
          </cell>
          <cell r="C32" t="str">
            <v>Marine protected areas (% of territorial waters)</v>
          </cell>
          <cell r="D32" t="str">
            <v>ER.MRN.PTMR.ZS</v>
          </cell>
        </row>
        <row r="32">
          <cell r="BI32">
            <v>10.08005561</v>
          </cell>
          <cell r="BJ32">
            <v>10.0788752290615</v>
          </cell>
          <cell r="BK32">
            <v>10.0788752290615</v>
          </cell>
          <cell r="BL32">
            <v>10.07892</v>
          </cell>
          <cell r="BM32">
            <v>11.01918</v>
          </cell>
          <cell r="BN32">
            <v>11.01918316</v>
          </cell>
        </row>
        <row r="33">
          <cell r="A33" t="str">
            <v>Bermuda</v>
          </cell>
          <cell r="B33" t="str">
            <v>BMU</v>
          </cell>
          <cell r="C33" t="str">
            <v>Marine protected areas (% of territorial waters)</v>
          </cell>
          <cell r="D33" t="str">
            <v>ER.MRN.PTMR.ZS</v>
          </cell>
        </row>
        <row r="33">
          <cell r="BI33">
            <v>0.032990607</v>
          </cell>
          <cell r="BJ33">
            <v>5.64206970825242e-5</v>
          </cell>
          <cell r="BK33">
            <v>5.64206970825242e-5</v>
          </cell>
          <cell r="BL33">
            <v>5.6e-5</v>
          </cell>
          <cell r="BM33">
            <v>5.6e-5</v>
          </cell>
          <cell r="BN33">
            <v>5.64e-5</v>
          </cell>
        </row>
        <row r="34">
          <cell r="A34" t="str">
            <v>Bolivia</v>
          </cell>
          <cell r="B34" t="str">
            <v>BOL</v>
          </cell>
          <cell r="C34" t="str">
            <v>Marine protected areas (% of territorial waters)</v>
          </cell>
          <cell r="D34" t="str">
            <v>ER.MRN.PTMR.ZS</v>
          </cell>
        </row>
        <row r="35">
          <cell r="A35" t="str">
            <v>Brazil</v>
          </cell>
          <cell r="B35" t="str">
            <v>BRA</v>
          </cell>
          <cell r="C35" t="str">
            <v>Marine protected areas (% of territorial waters)</v>
          </cell>
          <cell r="D35" t="str">
            <v>ER.MRN.PTMR.ZS</v>
          </cell>
        </row>
        <row r="35">
          <cell r="BI35">
            <v>1.684944305</v>
          </cell>
          <cell r="BJ35">
            <v>26.6241067049733</v>
          </cell>
          <cell r="BK35">
            <v>26.6241067049733</v>
          </cell>
          <cell r="BL35">
            <v>26.6241</v>
          </cell>
          <cell r="BM35">
            <v>26.82149</v>
          </cell>
          <cell r="BN35">
            <v>26.82148552</v>
          </cell>
        </row>
        <row r="36">
          <cell r="A36" t="str">
            <v>Barbados</v>
          </cell>
          <cell r="B36" t="str">
            <v>BRB</v>
          </cell>
          <cell r="C36" t="str">
            <v>Marine protected areas (% of territorial waters)</v>
          </cell>
          <cell r="D36" t="str">
            <v>ER.MRN.PTMR.ZS</v>
          </cell>
        </row>
        <row r="36">
          <cell r="BI36">
            <v>0.00594531</v>
          </cell>
          <cell r="BJ36">
            <v>0.00584651219433888</v>
          </cell>
          <cell r="BK36">
            <v>0.00584651219433888</v>
          </cell>
          <cell r="BL36">
            <v>0.005578</v>
          </cell>
          <cell r="BM36">
            <v>0.005578</v>
          </cell>
          <cell r="BN36">
            <v>0.005578455</v>
          </cell>
        </row>
        <row r="37">
          <cell r="A37" t="str">
            <v>Brunei Darussalam</v>
          </cell>
          <cell r="B37" t="str">
            <v>BRN</v>
          </cell>
          <cell r="C37" t="str">
            <v>Marine protected areas (% of territorial waters)</v>
          </cell>
          <cell r="D37" t="str">
            <v>ER.MRN.PTMR.ZS</v>
          </cell>
        </row>
        <row r="37">
          <cell r="BI37">
            <v>0.202347228</v>
          </cell>
          <cell r="BJ37">
            <v>0.201102067315263</v>
          </cell>
          <cell r="BK37">
            <v>0.201102067315263</v>
          </cell>
          <cell r="BL37">
            <v>0.201099</v>
          </cell>
          <cell r="BM37">
            <v>0.201099</v>
          </cell>
          <cell r="BN37">
            <v>0.2010988</v>
          </cell>
        </row>
        <row r="38">
          <cell r="A38" t="str">
            <v>Bhutan</v>
          </cell>
          <cell r="B38" t="str">
            <v>BTN</v>
          </cell>
          <cell r="C38" t="str">
            <v>Marine protected areas (% of territorial waters)</v>
          </cell>
          <cell r="D38" t="str">
            <v>ER.MRN.PTMR.ZS</v>
          </cell>
        </row>
        <row r="39">
          <cell r="A39" t="str">
            <v>Botswana</v>
          </cell>
          <cell r="B39" t="str">
            <v>BWA</v>
          </cell>
          <cell r="C39" t="str">
            <v>Marine protected areas (% of territorial waters)</v>
          </cell>
          <cell r="D39" t="str">
            <v>ER.MRN.PTMR.ZS</v>
          </cell>
        </row>
        <row r="40">
          <cell r="A40" t="str">
            <v>Central African Republic</v>
          </cell>
          <cell r="B40" t="str">
            <v>CAF</v>
          </cell>
          <cell r="C40" t="str">
            <v>Marine protected areas (% of territorial waters)</v>
          </cell>
          <cell r="D40" t="str">
            <v>ER.MRN.PTMR.ZS</v>
          </cell>
        </row>
        <row r="41">
          <cell r="A41" t="str">
            <v>Canada</v>
          </cell>
          <cell r="B41" t="str">
            <v>CAN</v>
          </cell>
          <cell r="C41" t="str">
            <v>Marine protected areas (% of territorial waters)</v>
          </cell>
          <cell r="D41" t="str">
            <v>ER.MRN.PTMR.ZS</v>
          </cell>
        </row>
        <row r="41">
          <cell r="BI41">
            <v>0.871872218</v>
          </cell>
          <cell r="BJ41">
            <v>0.871881853190504</v>
          </cell>
          <cell r="BK41">
            <v>0.871881853190504</v>
          </cell>
          <cell r="BL41">
            <v>2.907388</v>
          </cell>
          <cell r="BM41">
            <v>8.784922</v>
          </cell>
          <cell r="BN41">
            <v>8.857775688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Marine protected areas (% of territorial waters)</v>
          </cell>
          <cell r="D42" t="str">
            <v>ER.MRN.PTMR.ZS</v>
          </cell>
        </row>
        <row r="42">
          <cell r="BI42">
            <v>16.987722482155</v>
          </cell>
          <cell r="BJ42">
            <v>20.9489004344899</v>
          </cell>
          <cell r="BK42">
            <v>23.4049371500161</v>
          </cell>
        </row>
        <row r="43">
          <cell r="A43" t="str">
            <v>Switzerland</v>
          </cell>
          <cell r="B43" t="str">
            <v>CHE</v>
          </cell>
          <cell r="C43" t="str">
            <v>Marine protected areas (% of territorial waters)</v>
          </cell>
          <cell r="D43" t="str">
            <v>ER.MRN.PTMR.ZS</v>
          </cell>
        </row>
        <row r="44">
          <cell r="A44" t="str">
            <v>Channel Islands</v>
          </cell>
          <cell r="B44" t="str">
            <v>CHI</v>
          </cell>
          <cell r="C44" t="str">
            <v>Marine protected areas (% of territorial waters)</v>
          </cell>
          <cell r="D44" t="str">
            <v>ER.MRN.PTMR.ZS</v>
          </cell>
        </row>
        <row r="45">
          <cell r="A45" t="str">
            <v>Chile</v>
          </cell>
          <cell r="B45" t="str">
            <v>CHL</v>
          </cell>
          <cell r="C45" t="str">
            <v>Marine protected areas (% of territorial waters)</v>
          </cell>
          <cell r="D45" t="str">
            <v>ER.MRN.PTMR.ZS</v>
          </cell>
        </row>
        <row r="45">
          <cell r="BI45">
            <v>12.59520309</v>
          </cell>
          <cell r="BJ45">
            <v>28.814450666394</v>
          </cell>
          <cell r="BK45">
            <v>28.814450666394</v>
          </cell>
          <cell r="BL45">
            <v>41.19151</v>
          </cell>
          <cell r="BM45">
            <v>41.32516</v>
          </cell>
          <cell r="BN45">
            <v>41.32516098</v>
          </cell>
        </row>
        <row r="46">
          <cell r="A46" t="str">
            <v>China</v>
          </cell>
          <cell r="B46" t="str">
            <v>CHN</v>
          </cell>
          <cell r="C46" t="str">
            <v>Marine protected areas (% of territorial waters)</v>
          </cell>
          <cell r="D46" t="str">
            <v>ER.MRN.PTMR.ZS</v>
          </cell>
        </row>
        <row r="46">
          <cell r="BI46">
            <v>3.766775077</v>
          </cell>
          <cell r="BJ46">
            <v>5.40683189597192</v>
          </cell>
          <cell r="BK46">
            <v>5.40683189597192</v>
          </cell>
          <cell r="BL46">
            <v>5.406831</v>
          </cell>
          <cell r="BM46">
            <v>5.479009</v>
          </cell>
          <cell r="BN46">
            <v>5.479008675</v>
          </cell>
        </row>
        <row r="47">
          <cell r="A47" t="str">
            <v>Cote d'Ivoire</v>
          </cell>
          <cell r="B47" t="str">
            <v>CIV</v>
          </cell>
          <cell r="C47" t="str">
            <v>Marine protected areas (% of territorial waters)</v>
          </cell>
          <cell r="D47" t="str">
            <v>ER.MRN.PTMR.ZS</v>
          </cell>
        </row>
        <row r="47">
          <cell r="BI47">
            <v>0.074352759</v>
          </cell>
          <cell r="BJ47">
            <v>0.0745659769547534</v>
          </cell>
          <cell r="BK47">
            <v>0.0745659769547534</v>
          </cell>
          <cell r="BL47">
            <v>0.074566</v>
          </cell>
          <cell r="BM47">
            <v>0.072576</v>
          </cell>
          <cell r="BN47">
            <v>0.072575644</v>
          </cell>
        </row>
        <row r="48">
          <cell r="A48" t="str">
            <v>Cameroon</v>
          </cell>
          <cell r="B48" t="str">
            <v>CMR</v>
          </cell>
          <cell r="C48" t="str">
            <v>Marine protected areas (% of territorial waters)</v>
          </cell>
          <cell r="D48" t="str">
            <v>ER.MRN.PTMR.ZS</v>
          </cell>
        </row>
        <row r="48">
          <cell r="BI48">
            <v>3.407166611</v>
          </cell>
          <cell r="BJ48">
            <v>3.40964063973876</v>
          </cell>
          <cell r="BK48">
            <v>3.40964063973876</v>
          </cell>
          <cell r="BL48">
            <v>11.46265</v>
          </cell>
          <cell r="BM48">
            <v>10.8919</v>
          </cell>
          <cell r="BN48">
            <v>10.89189816</v>
          </cell>
        </row>
        <row r="49">
          <cell r="A49" t="str">
            <v>Congo, Dem. Rep.</v>
          </cell>
          <cell r="B49" t="str">
            <v>COD</v>
          </cell>
          <cell r="C49" t="str">
            <v>Marine protected areas (% of territorial waters)</v>
          </cell>
          <cell r="D49" t="str">
            <v>ER.MRN.PTMR.ZS</v>
          </cell>
        </row>
        <row r="49">
          <cell r="BI49">
            <v>0.233690654</v>
          </cell>
          <cell r="BJ49">
            <v>0.236439195438816</v>
          </cell>
          <cell r="BK49">
            <v>0.236439195438816</v>
          </cell>
          <cell r="BL49">
            <v>0.236432</v>
          </cell>
          <cell r="BM49">
            <v>0.236432</v>
          </cell>
          <cell r="BN49">
            <v>0.236431941</v>
          </cell>
        </row>
        <row r="50">
          <cell r="A50" t="str">
            <v>Congo, Rep.</v>
          </cell>
          <cell r="B50" t="str">
            <v>COG</v>
          </cell>
          <cell r="C50" t="str">
            <v>Marine protected areas (% of territorial waters)</v>
          </cell>
          <cell r="D50" t="str">
            <v>ER.MRN.PTMR.ZS</v>
          </cell>
        </row>
        <row r="50">
          <cell r="BI50">
            <v>3.205932229</v>
          </cell>
          <cell r="BJ50">
            <v>3.2117029732529</v>
          </cell>
          <cell r="BK50">
            <v>3.2117029732529</v>
          </cell>
          <cell r="BL50">
            <v>3.211738</v>
          </cell>
          <cell r="BM50">
            <v>3.010546</v>
          </cell>
          <cell r="BN50">
            <v>3.010546446</v>
          </cell>
        </row>
        <row r="51">
          <cell r="A51" t="str">
            <v>Colombia</v>
          </cell>
          <cell r="B51" t="str">
            <v>COL</v>
          </cell>
          <cell r="C51" t="str">
            <v>Marine protected areas (% of territorial waters)</v>
          </cell>
          <cell r="D51" t="str">
            <v>ER.MRN.PTMR.ZS</v>
          </cell>
        </row>
        <row r="51">
          <cell r="BI51">
            <v>2.063793258</v>
          </cell>
          <cell r="BJ51">
            <v>17.0698862847978</v>
          </cell>
          <cell r="BK51">
            <v>17.0698862847978</v>
          </cell>
          <cell r="BL51">
            <v>17.06084</v>
          </cell>
          <cell r="BM51">
            <v>17.1657</v>
          </cell>
          <cell r="BN51">
            <v>17.16570282</v>
          </cell>
        </row>
        <row r="52">
          <cell r="A52" t="str">
            <v>Comoros</v>
          </cell>
          <cell r="B52" t="str">
            <v>COM</v>
          </cell>
          <cell r="C52" t="str">
            <v>Marine protected areas (% of territorial waters)</v>
          </cell>
          <cell r="D52" t="str">
            <v>ER.MRN.PTMR.ZS</v>
          </cell>
        </row>
        <row r="52">
          <cell r="BI52">
            <v>0.022960018</v>
          </cell>
          <cell r="BJ52">
            <v>0.0226364027578958</v>
          </cell>
          <cell r="BK52">
            <v>0.0226364027578958</v>
          </cell>
          <cell r="BL52">
            <v>0.022636</v>
          </cell>
          <cell r="BM52">
            <v>0.374477</v>
          </cell>
          <cell r="BN52">
            <v>0.374477267</v>
          </cell>
        </row>
        <row r="53">
          <cell r="A53" t="str">
            <v>Cabo Verde</v>
          </cell>
          <cell r="B53" t="str">
            <v>CPV</v>
          </cell>
          <cell r="C53" t="str">
            <v>Marine protected areas (% of territorial waters)</v>
          </cell>
          <cell r="D53" t="str">
            <v>ER.MRN.PTMR.ZS</v>
          </cell>
        </row>
        <row r="53">
          <cell r="BJ53">
            <v>0.000676993988023627</v>
          </cell>
          <cell r="BK53">
            <v>0.000676993988023627</v>
          </cell>
          <cell r="BL53">
            <v>0.000677</v>
          </cell>
          <cell r="BM53">
            <v>0.000677</v>
          </cell>
          <cell r="BN53">
            <v>0.000676994</v>
          </cell>
        </row>
        <row r="54">
          <cell r="A54" t="str">
            <v>Costa Rica</v>
          </cell>
          <cell r="B54" t="str">
            <v>CRI</v>
          </cell>
          <cell r="C54" t="str">
            <v>Marine protected areas (% of territorial waters)</v>
          </cell>
          <cell r="D54" t="str">
            <v>ER.MRN.PTMR.ZS</v>
          </cell>
        </row>
        <row r="54">
          <cell r="BI54">
            <v>0.833521087</v>
          </cell>
          <cell r="BJ54">
            <v>0.833447452118705</v>
          </cell>
          <cell r="BK54">
            <v>0.833447452118705</v>
          </cell>
          <cell r="BL54">
            <v>2.614376</v>
          </cell>
          <cell r="BM54">
            <v>2.728769</v>
          </cell>
          <cell r="BN54">
            <v>2.728768587</v>
          </cell>
        </row>
        <row r="55">
          <cell r="A55" t="str">
            <v>Caribbean small states</v>
          </cell>
          <cell r="B55" t="str">
            <v>CSS</v>
          </cell>
          <cell r="C55" t="str">
            <v>Marine protected areas (% of territorial waters)</v>
          </cell>
          <cell r="D55" t="str">
            <v>ER.MRN.PTMR.ZS</v>
          </cell>
        </row>
        <row r="55">
          <cell r="BI55">
            <v>1.15818443627366</v>
          </cell>
          <cell r="BJ55">
            <v>1.39319343853239</v>
          </cell>
          <cell r="BK55">
            <v>1.39319343853239</v>
          </cell>
        </row>
        <row r="56">
          <cell r="A56" t="str">
            <v>Cuba</v>
          </cell>
          <cell r="B56" t="str">
            <v>CUB</v>
          </cell>
          <cell r="C56" t="str">
            <v>Marine protected areas (% of territorial waters)</v>
          </cell>
          <cell r="D56" t="str">
            <v>ER.MRN.PTMR.ZS</v>
          </cell>
        </row>
        <row r="56">
          <cell r="BI56">
            <v>4.324744631</v>
          </cell>
          <cell r="BJ56">
            <v>4.3249505259467</v>
          </cell>
          <cell r="BK56">
            <v>4.3249505259467</v>
          </cell>
          <cell r="BL56">
            <v>3.851971</v>
          </cell>
          <cell r="BM56">
            <v>3.852249</v>
          </cell>
          <cell r="BN56">
            <v>3.852249146</v>
          </cell>
        </row>
        <row r="57">
          <cell r="A57" t="str">
            <v>Curacao</v>
          </cell>
          <cell r="B57" t="str">
            <v>CUW</v>
          </cell>
          <cell r="C57" t="str">
            <v>Marine protected areas (% of territorial waters)</v>
          </cell>
          <cell r="D57" t="str">
            <v>ER.MRN.PTMR.ZS</v>
          </cell>
        </row>
        <row r="57">
          <cell r="BI57">
            <v>0.032749304</v>
          </cell>
          <cell r="BJ57">
            <v>0.0341709310928601</v>
          </cell>
          <cell r="BK57">
            <v>0.0341709310928601</v>
          </cell>
          <cell r="BL57">
            <v>0.038174</v>
          </cell>
          <cell r="BM57">
            <v>0.038174</v>
          </cell>
          <cell r="BN57">
            <v>0.038173836</v>
          </cell>
        </row>
        <row r="58">
          <cell r="A58" t="str">
            <v>Cayman Islands</v>
          </cell>
          <cell r="B58" t="str">
            <v>CYM</v>
          </cell>
          <cell r="C58" t="str">
            <v>Marine protected areas (% of territorial waters)</v>
          </cell>
          <cell r="D58" t="str">
            <v>ER.MRN.PTMR.ZS</v>
          </cell>
        </row>
        <row r="58">
          <cell r="BI58">
            <v>0.077755622</v>
          </cell>
          <cell r="BJ58">
            <v>0.0776734150587337</v>
          </cell>
          <cell r="BK58">
            <v>0.0776734150587337</v>
          </cell>
          <cell r="BL58">
            <v>0.077673</v>
          </cell>
          <cell r="BM58">
            <v>0.077673</v>
          </cell>
          <cell r="BN58">
            <v>0.077673122</v>
          </cell>
        </row>
        <row r="59">
          <cell r="A59" t="str">
            <v>Cyprus</v>
          </cell>
          <cell r="B59" t="str">
            <v>CYP</v>
          </cell>
          <cell r="C59" t="str">
            <v>Marine protected areas (% of territorial waters)</v>
          </cell>
          <cell r="D59" t="str">
            <v>ER.MRN.PTMR.ZS</v>
          </cell>
        </row>
        <row r="59">
          <cell r="BI59">
            <v>0.123118249</v>
          </cell>
          <cell r="BJ59">
            <v>0.122715523666451</v>
          </cell>
          <cell r="BK59">
            <v>0.122715523666451</v>
          </cell>
          <cell r="BL59">
            <v>0.123078</v>
          </cell>
          <cell r="BM59">
            <v>8.620539</v>
          </cell>
          <cell r="BN59">
            <v>8.620538712</v>
          </cell>
        </row>
        <row r="60">
          <cell r="A60" t="str">
            <v>Czech Republic</v>
          </cell>
          <cell r="B60" t="str">
            <v>CZE</v>
          </cell>
          <cell r="C60" t="str">
            <v>Marine protected areas (% of territorial waters)</v>
          </cell>
          <cell r="D60" t="str">
            <v>ER.MRN.PTMR.ZS</v>
          </cell>
        </row>
        <row r="61">
          <cell r="A61" t="str">
            <v>Germany</v>
          </cell>
          <cell r="B61" t="str">
            <v>DEU</v>
          </cell>
          <cell r="C61" t="str">
            <v>Marine protected areas (% of territorial waters)</v>
          </cell>
          <cell r="D61" t="str">
            <v>ER.MRN.PTMR.ZS</v>
          </cell>
        </row>
        <row r="61">
          <cell r="BI61">
            <v>45.35655161</v>
          </cell>
          <cell r="BJ61">
            <v>45.3573960418849</v>
          </cell>
          <cell r="BK61">
            <v>45.3573960418849</v>
          </cell>
          <cell r="BL61">
            <v>45.38045</v>
          </cell>
          <cell r="BM61">
            <v>45.38863</v>
          </cell>
          <cell r="BN61">
            <v>45.46042633</v>
          </cell>
        </row>
        <row r="62">
          <cell r="A62" t="str">
            <v>Djibouti</v>
          </cell>
          <cell r="B62" t="str">
            <v>DJI</v>
          </cell>
          <cell r="C62" t="str">
            <v>Marine protected areas (% of territorial waters)</v>
          </cell>
          <cell r="D62" t="str">
            <v>ER.MRN.PTMR.ZS</v>
          </cell>
        </row>
        <row r="62">
          <cell r="BI62">
            <v>0.540455974</v>
          </cell>
          <cell r="BJ62">
            <v>0.167867459666831</v>
          </cell>
          <cell r="BK62">
            <v>0.167867459666831</v>
          </cell>
          <cell r="BL62">
            <v>0.167865</v>
          </cell>
          <cell r="BM62">
            <v>0.167865</v>
          </cell>
          <cell r="BN62">
            <v>0.167864516</v>
          </cell>
        </row>
        <row r="63">
          <cell r="A63" t="str">
            <v>Dominica</v>
          </cell>
          <cell r="B63" t="str">
            <v>DMA</v>
          </cell>
          <cell r="C63" t="str">
            <v>Marine protected areas (% of territorial waters)</v>
          </cell>
          <cell r="D63" t="str">
            <v>ER.MRN.PTMR.ZS</v>
          </cell>
        </row>
        <row r="63">
          <cell r="BI63">
            <v>0.013913431</v>
          </cell>
          <cell r="BJ63">
            <v>0.105277967308817</v>
          </cell>
          <cell r="BK63">
            <v>0.105277967308817</v>
          </cell>
          <cell r="BL63">
            <v>0.034827</v>
          </cell>
          <cell r="BM63">
            <v>0.034789</v>
          </cell>
          <cell r="BN63">
            <v>0.034776829</v>
          </cell>
        </row>
        <row r="64">
          <cell r="A64" t="str">
            <v>Denmark</v>
          </cell>
          <cell r="B64" t="str">
            <v>DNK</v>
          </cell>
          <cell r="C64" t="str">
            <v>Marine protected areas (% of territorial waters)</v>
          </cell>
          <cell r="D64" t="str">
            <v>ER.MRN.PTMR.ZS</v>
          </cell>
        </row>
        <row r="64">
          <cell r="BI64">
            <v>17.84814939</v>
          </cell>
          <cell r="BJ64">
            <v>17.8489925277439</v>
          </cell>
          <cell r="BK64">
            <v>17.8489925277439</v>
          </cell>
          <cell r="BL64">
            <v>17.91984</v>
          </cell>
          <cell r="BM64">
            <v>18.32221</v>
          </cell>
          <cell r="BN64">
            <v>18.32213974</v>
          </cell>
        </row>
        <row r="65">
          <cell r="A65" t="str">
            <v>Dominican Republic</v>
          </cell>
          <cell r="B65" t="str">
            <v>DOM</v>
          </cell>
          <cell r="C65" t="str">
            <v>Marine protected areas (% of territorial waters)</v>
          </cell>
          <cell r="D65" t="str">
            <v>ER.MRN.PTMR.ZS</v>
          </cell>
        </row>
        <row r="65">
          <cell r="BI65">
            <v>9.08469123</v>
          </cell>
          <cell r="BJ65">
            <v>17.9579055499101</v>
          </cell>
          <cell r="BK65">
            <v>17.9579055499101</v>
          </cell>
          <cell r="BL65">
            <v>17.95776</v>
          </cell>
          <cell r="BM65">
            <v>17.95776</v>
          </cell>
          <cell r="BN65">
            <v>17.95775986</v>
          </cell>
        </row>
        <row r="66">
          <cell r="A66" t="str">
            <v>Algeria</v>
          </cell>
          <cell r="B66" t="str">
            <v>DZA</v>
          </cell>
          <cell r="C66" t="str">
            <v>Marine protected areas (% of territorial waters)</v>
          </cell>
          <cell r="D66" t="str">
            <v>ER.MRN.PTMR.ZS</v>
          </cell>
        </row>
        <row r="66">
          <cell r="BI66">
            <v>0.085275945</v>
          </cell>
          <cell r="BJ66">
            <v>0.0854831025889078</v>
          </cell>
          <cell r="BK66">
            <v>0.0854831025889078</v>
          </cell>
          <cell r="BL66">
            <v>0.085483</v>
          </cell>
          <cell r="BM66">
            <v>0.068023</v>
          </cell>
          <cell r="BN66">
            <v>0.068022594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Marine protected areas (% of territorial waters)</v>
          </cell>
          <cell r="D67" t="str">
            <v>ER.MRN.PTMR.ZS</v>
          </cell>
        </row>
        <row r="67">
          <cell r="BI67">
            <v>3.02508959834139</v>
          </cell>
          <cell r="BJ67">
            <v>4.24219074781786</v>
          </cell>
          <cell r="BK67">
            <v>4.24218747100488</v>
          </cell>
        </row>
        <row r="68">
          <cell r="A68" t="str">
            <v>Early-demographic dividend</v>
          </cell>
          <cell r="B68" t="str">
            <v>EAR</v>
          </cell>
          <cell r="C68" t="str">
            <v>Marine protected areas (% of territorial waters)</v>
          </cell>
          <cell r="D68" t="str">
            <v>ER.MRN.PTMR.ZS</v>
          </cell>
        </row>
        <row r="68">
          <cell r="BI68">
            <v>2.21518331762717</v>
          </cell>
          <cell r="BJ68">
            <v>3.90037374773679</v>
          </cell>
          <cell r="BK68">
            <v>3.90035239773664</v>
          </cell>
        </row>
        <row r="69">
          <cell r="A69" t="str">
            <v>East Asia &amp; Pacific</v>
          </cell>
          <cell r="B69" t="str">
            <v>EAS</v>
          </cell>
          <cell r="C69" t="str">
            <v>Marine protected areas (% of territorial waters)</v>
          </cell>
          <cell r="D69" t="str">
            <v>ER.MRN.PTMR.ZS</v>
          </cell>
        </row>
        <row r="69">
          <cell r="BI69">
            <v>15.9968400098121</v>
          </cell>
          <cell r="BJ69">
            <v>16.85610591544</v>
          </cell>
          <cell r="BK69">
            <v>16.8560715330902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Marine protected areas (% of territorial waters)</v>
          </cell>
          <cell r="D70" t="str">
            <v>ER.MRN.PTMR.ZS</v>
          </cell>
        </row>
        <row r="70">
          <cell r="BI70">
            <v>2.65442372039619</v>
          </cell>
          <cell r="BJ70">
            <v>2.64655391473431</v>
          </cell>
          <cell r="BK70">
            <v>2.64655391473431</v>
          </cell>
        </row>
        <row r="71">
          <cell r="A71" t="str">
            <v>Europe &amp; Central Asia</v>
          </cell>
          <cell r="B71" t="str">
            <v>ECS</v>
          </cell>
          <cell r="C71" t="str">
            <v>Marine protected areas (% of territorial waters)</v>
          </cell>
          <cell r="D71" t="str">
            <v>ER.MRN.PTMR.ZS</v>
          </cell>
        </row>
        <row r="71">
          <cell r="BI71">
            <v>4.78550371301844</v>
          </cell>
          <cell r="BJ71">
            <v>5.52392112586343</v>
          </cell>
          <cell r="BK71">
            <v>5.60942476182747</v>
          </cell>
        </row>
        <row r="72">
          <cell r="A72" t="str">
            <v>Ecuador</v>
          </cell>
          <cell r="B72" t="str">
            <v>ECU</v>
          </cell>
          <cell r="C72" t="str">
            <v>Marine protected areas (% of territorial waters)</v>
          </cell>
          <cell r="D72" t="str">
            <v>ER.MRN.PTMR.ZS</v>
          </cell>
        </row>
        <row r="72">
          <cell r="BI72">
            <v>13.05063954</v>
          </cell>
          <cell r="BJ72">
            <v>13.3461718314051</v>
          </cell>
          <cell r="BK72">
            <v>13.3461718314051</v>
          </cell>
          <cell r="BL72">
            <v>13.34592</v>
          </cell>
          <cell r="BM72">
            <v>13.34592</v>
          </cell>
          <cell r="BN72">
            <v>13.34592247</v>
          </cell>
        </row>
        <row r="73">
          <cell r="A73" t="str">
            <v>Egypt, Arab Rep.</v>
          </cell>
          <cell r="B73" t="str">
            <v>EGY</v>
          </cell>
          <cell r="C73" t="str">
            <v>Marine protected areas (% of territorial waters)</v>
          </cell>
          <cell r="D73" t="str">
            <v>ER.MRN.PTMR.ZS</v>
          </cell>
        </row>
        <row r="73">
          <cell r="BI73">
            <v>4.951564185</v>
          </cell>
          <cell r="BJ73">
            <v>4.95148884185994</v>
          </cell>
          <cell r="BK73">
            <v>4.95148884185994</v>
          </cell>
          <cell r="BL73">
            <v>4.951488</v>
          </cell>
          <cell r="BM73">
            <v>4.951488</v>
          </cell>
          <cell r="BN73">
            <v>4.951487541</v>
          </cell>
        </row>
        <row r="74">
          <cell r="A74" t="str">
            <v>Euro area</v>
          </cell>
          <cell r="B74" t="str">
            <v>EMU</v>
          </cell>
          <cell r="C74" t="str">
            <v>Marine protected areas (% of territorial waters)</v>
          </cell>
          <cell r="D74" t="str">
            <v>ER.MRN.PTMR.ZS</v>
          </cell>
        </row>
        <row r="74">
          <cell r="BI74">
            <v>19.0182655900771</v>
          </cell>
          <cell r="BJ74">
            <v>23.4410592529043</v>
          </cell>
          <cell r="BK74">
            <v>24.3218269382093</v>
          </cell>
        </row>
        <row r="75">
          <cell r="A75" t="str">
            <v>Eritrea</v>
          </cell>
          <cell r="B75" t="str">
            <v>ERI</v>
          </cell>
          <cell r="C75" t="str">
            <v>Marine protected areas (% of territorial waters)</v>
          </cell>
          <cell r="D75" t="str">
            <v>ER.MRN.PTMR.ZS</v>
          </cell>
        </row>
        <row r="75">
          <cell r="BJ75">
            <v>0</v>
          </cell>
          <cell r="BK75">
            <v>0</v>
          </cell>
        </row>
        <row r="76">
          <cell r="A76" t="str">
            <v>Spain</v>
          </cell>
          <cell r="B76" t="str">
            <v>ESP</v>
          </cell>
          <cell r="C76" t="str">
            <v>Marine protected areas (% of territorial waters)</v>
          </cell>
          <cell r="D76" t="str">
            <v>ER.MRN.PTMR.ZS</v>
          </cell>
        </row>
        <row r="76">
          <cell r="BI76">
            <v>8.729888608</v>
          </cell>
          <cell r="BJ76">
            <v>8.37411263885255</v>
          </cell>
          <cell r="BK76">
            <v>8.37411263885255</v>
          </cell>
          <cell r="BL76">
            <v>12.68843</v>
          </cell>
          <cell r="BM76">
            <v>12.7587</v>
          </cell>
          <cell r="BN76">
            <v>12.75744438</v>
          </cell>
        </row>
        <row r="77">
          <cell r="A77" t="str">
            <v>Estonia</v>
          </cell>
          <cell r="B77" t="str">
            <v>EST</v>
          </cell>
          <cell r="C77" t="str">
            <v>Marine protected areas (% of territorial waters)</v>
          </cell>
          <cell r="D77" t="str">
            <v>ER.MRN.PTMR.ZS</v>
          </cell>
        </row>
        <row r="77">
          <cell r="BI77">
            <v>18.62632888</v>
          </cell>
          <cell r="BJ77">
            <v>18.6204423838105</v>
          </cell>
          <cell r="BK77">
            <v>18.6204423838105</v>
          </cell>
          <cell r="BL77">
            <v>18.63492</v>
          </cell>
          <cell r="BM77">
            <v>18.77884</v>
          </cell>
          <cell r="BN77">
            <v>18.77870941</v>
          </cell>
        </row>
        <row r="78">
          <cell r="A78" t="str">
            <v>Ethiopia</v>
          </cell>
          <cell r="B78" t="str">
            <v>ETH</v>
          </cell>
          <cell r="C78" t="str">
            <v>Marine protected areas (% of territorial waters)</v>
          </cell>
          <cell r="D78" t="str">
            <v>ER.MRN.PTMR.ZS</v>
          </cell>
        </row>
        <row r="79">
          <cell r="A79" t="str">
            <v>European Union</v>
          </cell>
          <cell r="B79" t="str">
            <v>EUU</v>
          </cell>
          <cell r="C79" t="str">
            <v>Marine protected areas (% of territorial waters)</v>
          </cell>
          <cell r="D79" t="str">
            <v>ER.MRN.PTMR.ZS</v>
          </cell>
        </row>
        <row r="79">
          <cell r="BI79">
            <v>16.8353556426212</v>
          </cell>
          <cell r="BJ79">
            <v>21.5547009350397</v>
          </cell>
          <cell r="BK79">
            <v>22.1531908903222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Marine protected areas (% of territorial waters)</v>
          </cell>
          <cell r="D80" t="str">
            <v>ER.MRN.PTMR.ZS</v>
          </cell>
        </row>
        <row r="81">
          <cell r="A81" t="str">
            <v>Finland</v>
          </cell>
          <cell r="B81" t="str">
            <v>FIN</v>
          </cell>
          <cell r="C81" t="str">
            <v>Marine protected areas (% of territorial waters)</v>
          </cell>
          <cell r="D81" t="str">
            <v>ER.MRN.PTMR.ZS</v>
          </cell>
        </row>
        <row r="81">
          <cell r="BI81">
            <v>11.13029428</v>
          </cell>
          <cell r="BJ81">
            <v>10.5099633551937</v>
          </cell>
          <cell r="BK81">
            <v>10.5099633551937</v>
          </cell>
          <cell r="BL81">
            <v>12.11062</v>
          </cell>
          <cell r="BM81">
            <v>11.98687</v>
          </cell>
          <cell r="BN81">
            <v>11.98700523</v>
          </cell>
        </row>
        <row r="82">
          <cell r="A82" t="str">
            <v>Fiji</v>
          </cell>
          <cell r="B82" t="str">
            <v>FJI</v>
          </cell>
          <cell r="C82" t="str">
            <v>Marine protected areas (% of territorial waters)</v>
          </cell>
          <cell r="D82" t="str">
            <v>ER.MRN.PTMR.ZS</v>
          </cell>
        </row>
        <row r="82">
          <cell r="BI82">
            <v>0.92441448</v>
          </cell>
          <cell r="BJ82">
            <v>0.924879431405508</v>
          </cell>
          <cell r="BK82">
            <v>0.924879431405508</v>
          </cell>
          <cell r="BL82">
            <v>0.92488</v>
          </cell>
          <cell r="BM82">
            <v>0.92488</v>
          </cell>
          <cell r="BN82">
            <v>0.924879611</v>
          </cell>
        </row>
        <row r="83">
          <cell r="A83" t="str">
            <v>France</v>
          </cell>
          <cell r="B83" t="str">
            <v>FRA</v>
          </cell>
          <cell r="C83" t="str">
            <v>Marine protected areas (% of territorial waters)</v>
          </cell>
          <cell r="D83" t="str">
            <v>ER.MRN.PTMR.ZS</v>
          </cell>
        </row>
        <row r="83">
          <cell r="BI83">
            <v>26.16684852</v>
          </cell>
          <cell r="BJ83">
            <v>45.0457953940979</v>
          </cell>
          <cell r="BK83">
            <v>45.0457953940979</v>
          </cell>
          <cell r="BL83">
            <v>48.92877</v>
          </cell>
          <cell r="BM83">
            <v>50.35653</v>
          </cell>
          <cell r="BN83">
            <v>49.82694626</v>
          </cell>
        </row>
        <row r="84">
          <cell r="A84" t="str">
            <v>Faroe Islands</v>
          </cell>
          <cell r="B84" t="str">
            <v>FRO</v>
          </cell>
          <cell r="C84" t="str">
            <v>Marine protected areas (% of territorial waters)</v>
          </cell>
          <cell r="D84" t="str">
            <v>ER.MRN.PTMR.ZS</v>
          </cell>
        </row>
        <row r="84">
          <cell r="BI84">
            <v>0.010872809</v>
          </cell>
          <cell r="BJ84">
            <v>0.0108312493723335</v>
          </cell>
          <cell r="BK84">
            <v>0.0108312493723335</v>
          </cell>
          <cell r="BL84">
            <v>0.010831</v>
          </cell>
          <cell r="BM84">
            <v>0.010831</v>
          </cell>
          <cell r="BN84">
            <v>0.010831232</v>
          </cell>
        </row>
        <row r="85">
          <cell r="A85" t="str">
            <v>Micronesia, Fed. Sts.</v>
          </cell>
          <cell r="B85" t="str">
            <v>FSM</v>
          </cell>
          <cell r="C85" t="str">
            <v>Marine protected areas (% of territorial waters)</v>
          </cell>
          <cell r="D85" t="str">
            <v>ER.MRN.PTMR.ZS</v>
          </cell>
        </row>
        <row r="85">
          <cell r="BI85">
            <v>0.017563565</v>
          </cell>
          <cell r="BJ85">
            <v>0.0157723799070518</v>
          </cell>
          <cell r="BK85">
            <v>0.0157723799070518</v>
          </cell>
          <cell r="BL85">
            <v>0.015772</v>
          </cell>
          <cell r="BM85">
            <v>0.015772</v>
          </cell>
          <cell r="BN85">
            <v>0.01577238</v>
          </cell>
        </row>
        <row r="86">
          <cell r="A86" t="str">
            <v>Gabon</v>
          </cell>
          <cell r="B86" t="str">
            <v>GAB</v>
          </cell>
          <cell r="C86" t="str">
            <v>Marine protected areas (% of territorial waters)</v>
          </cell>
          <cell r="D86" t="str">
            <v>ER.MRN.PTMR.ZS</v>
          </cell>
        </row>
        <row r="86">
          <cell r="BI86">
            <v>0.968998765</v>
          </cell>
          <cell r="BJ86">
            <v>28.8271766191915</v>
          </cell>
          <cell r="BK86">
            <v>28.8271766191915</v>
          </cell>
          <cell r="BL86">
            <v>28.82714</v>
          </cell>
          <cell r="BM86">
            <v>28.82714</v>
          </cell>
          <cell r="BN86">
            <v>28.82713699</v>
          </cell>
        </row>
        <row r="87">
          <cell r="A87" t="str">
            <v>United Kingdom</v>
          </cell>
          <cell r="B87" t="str">
            <v>GBR</v>
          </cell>
          <cell r="C87" t="str">
            <v>Marine protected areas (% of territorial waters)</v>
          </cell>
          <cell r="D87" t="str">
            <v>ER.MRN.PTMR.ZS</v>
          </cell>
        </row>
        <row r="87">
          <cell r="BI87">
            <v>20.23542286</v>
          </cell>
          <cell r="BJ87">
            <v>28.8733055538075</v>
          </cell>
          <cell r="BK87">
            <v>28.8733055538075</v>
          </cell>
          <cell r="BL87">
            <v>29.16274</v>
          </cell>
          <cell r="BM87">
            <v>44.20283</v>
          </cell>
          <cell r="BN87">
            <v>44.20282745</v>
          </cell>
        </row>
        <row r="88">
          <cell r="A88" t="str">
            <v>Georgia</v>
          </cell>
          <cell r="B88" t="str">
            <v>GEO</v>
          </cell>
          <cell r="C88" t="str">
            <v>Marine protected areas (% of territorial waters)</v>
          </cell>
          <cell r="D88" t="str">
            <v>ER.MRN.PTMR.ZS</v>
          </cell>
        </row>
        <row r="88">
          <cell r="BI88">
            <v>0.667918104</v>
          </cell>
          <cell r="BJ88">
            <v>0.667756100327337</v>
          </cell>
          <cell r="BK88">
            <v>0.667756100327337</v>
          </cell>
          <cell r="BL88">
            <v>0.667756</v>
          </cell>
          <cell r="BM88">
            <v>0.667756</v>
          </cell>
          <cell r="BN88">
            <v>0.667755842</v>
          </cell>
        </row>
        <row r="89">
          <cell r="A89" t="str">
            <v>Ghana</v>
          </cell>
          <cell r="B89" t="str">
            <v>GHA</v>
          </cell>
          <cell r="C89" t="str">
            <v>Marine protected areas (% of territorial waters)</v>
          </cell>
          <cell r="D89" t="str">
            <v>ER.MRN.PTMR.ZS</v>
          </cell>
        </row>
        <row r="89">
          <cell r="BI89">
            <v>0.092609498</v>
          </cell>
          <cell r="BJ89">
            <v>0.0974062095921647</v>
          </cell>
          <cell r="BK89">
            <v>0.0974062095921647</v>
          </cell>
          <cell r="BL89">
            <v>0.097406</v>
          </cell>
          <cell r="BM89">
            <v>0.096692</v>
          </cell>
          <cell r="BN89">
            <v>0.09669181</v>
          </cell>
        </row>
        <row r="90">
          <cell r="A90" t="str">
            <v>Gibraltar</v>
          </cell>
          <cell r="B90" t="str">
            <v>GIB</v>
          </cell>
          <cell r="C90" t="str">
            <v>Marine protected areas (% of territorial waters)</v>
          </cell>
          <cell r="D90" t="str">
            <v>ER.MRN.PTMR.ZS</v>
          </cell>
        </row>
        <row r="90">
          <cell r="BI90">
            <v>12.889618</v>
          </cell>
          <cell r="BJ90">
            <v>12.8217275107356</v>
          </cell>
          <cell r="BK90">
            <v>12.8217275107356</v>
          </cell>
          <cell r="BL90">
            <v>12.82936</v>
          </cell>
        </row>
        <row r="91">
          <cell r="A91" t="str">
            <v>Guinea</v>
          </cell>
          <cell r="B91" t="str">
            <v>GIN</v>
          </cell>
          <cell r="C91" t="str">
            <v>Marine protected areas (% of territorial waters)</v>
          </cell>
          <cell r="D91" t="str">
            <v>ER.MRN.PTMR.ZS</v>
          </cell>
        </row>
        <row r="91">
          <cell r="BI91">
            <v>0.529344095</v>
          </cell>
          <cell r="BJ91">
            <v>0.529571455146597</v>
          </cell>
          <cell r="BK91">
            <v>0.529571455146597</v>
          </cell>
          <cell r="BL91">
            <v>0.52957</v>
          </cell>
          <cell r="BM91">
            <v>0.52957</v>
          </cell>
          <cell r="BN91">
            <v>0.52972877</v>
          </cell>
        </row>
        <row r="92">
          <cell r="A92" t="str">
            <v>Gambia, The</v>
          </cell>
          <cell r="B92" t="str">
            <v>GMB</v>
          </cell>
          <cell r="C92" t="str">
            <v>Marine protected areas (% of territorial waters)</v>
          </cell>
          <cell r="D92" t="str">
            <v>ER.MRN.PTMR.ZS</v>
          </cell>
        </row>
        <row r="92">
          <cell r="BI92">
            <v>0.070343584</v>
          </cell>
          <cell r="BJ92">
            <v>0.0696771265532355</v>
          </cell>
          <cell r="BK92">
            <v>0.0696771265532355</v>
          </cell>
          <cell r="BL92">
            <v>0.069679</v>
          </cell>
          <cell r="BM92">
            <v>0.60384</v>
          </cell>
          <cell r="BN92">
            <v>0.603840232</v>
          </cell>
        </row>
        <row r="93">
          <cell r="A93" t="str">
            <v>Guinea-Bissau</v>
          </cell>
          <cell r="B93" t="str">
            <v>GNB</v>
          </cell>
          <cell r="C93" t="str">
            <v>Marine protected areas (% of territorial waters)</v>
          </cell>
          <cell r="D93" t="str">
            <v>ER.MRN.PTMR.ZS</v>
          </cell>
        </row>
        <row r="93">
          <cell r="BI93">
            <v>10.00970832</v>
          </cell>
          <cell r="BJ93">
            <v>10.0094124457438</v>
          </cell>
          <cell r="BK93">
            <v>10.0094124457438</v>
          </cell>
          <cell r="BL93">
            <v>10.00945</v>
          </cell>
          <cell r="BM93">
            <v>8.988976</v>
          </cell>
          <cell r="BN93">
            <v>8.988976479</v>
          </cell>
        </row>
        <row r="94">
          <cell r="A94" t="str">
            <v>Equatorial Guinea</v>
          </cell>
          <cell r="B94" t="str">
            <v>GNQ</v>
          </cell>
          <cell r="C94" t="str">
            <v>Marine protected areas (% of territorial waters)</v>
          </cell>
          <cell r="D94" t="str">
            <v>ER.MRN.PTMR.ZS</v>
          </cell>
        </row>
        <row r="94">
          <cell r="BI94">
            <v>0.235206631</v>
          </cell>
          <cell r="BJ94">
            <v>0.235115094159034</v>
          </cell>
          <cell r="BK94">
            <v>0.235115094159034</v>
          </cell>
          <cell r="BL94">
            <v>0.235115</v>
          </cell>
          <cell r="BM94">
            <v>0.235115</v>
          </cell>
          <cell r="BN94">
            <v>0.235114738</v>
          </cell>
        </row>
        <row r="95">
          <cell r="A95" t="str">
            <v>Greece</v>
          </cell>
          <cell r="B95" t="str">
            <v>GRC</v>
          </cell>
          <cell r="C95" t="str">
            <v>Marine protected areas (% of territorial waters)</v>
          </cell>
          <cell r="D95" t="str">
            <v>ER.MRN.PTMR.ZS</v>
          </cell>
        </row>
        <row r="95">
          <cell r="BI95">
            <v>1.457183473</v>
          </cell>
          <cell r="BJ95">
            <v>4.51786536462105</v>
          </cell>
          <cell r="BK95">
            <v>4.51786536462105</v>
          </cell>
          <cell r="BL95">
            <v>4.517861</v>
          </cell>
          <cell r="BM95">
            <v>4.517863</v>
          </cell>
          <cell r="BN95">
            <v>4.51787138</v>
          </cell>
        </row>
        <row r="96">
          <cell r="A96" t="str">
            <v>Grenada</v>
          </cell>
          <cell r="B96" t="str">
            <v>GRD</v>
          </cell>
          <cell r="C96" t="str">
            <v>Marine protected areas (% of territorial waters)</v>
          </cell>
          <cell r="D96" t="str">
            <v>ER.MRN.PTMR.ZS</v>
          </cell>
        </row>
        <row r="96">
          <cell r="BI96">
            <v>0.041854536</v>
          </cell>
          <cell r="BJ96">
            <v>0.0862502716404704</v>
          </cell>
          <cell r="BK96">
            <v>0.0862502716404704</v>
          </cell>
          <cell r="BL96">
            <v>0.086252</v>
          </cell>
          <cell r="BM96">
            <v>0.098036</v>
          </cell>
          <cell r="BN96">
            <v>0.098035686</v>
          </cell>
        </row>
        <row r="97">
          <cell r="A97" t="str">
            <v>Greenland</v>
          </cell>
          <cell r="B97" t="str">
            <v>GRL</v>
          </cell>
          <cell r="C97" t="str">
            <v>Marine protected areas (% of territorial waters)</v>
          </cell>
          <cell r="D97" t="str">
            <v>ER.MRN.PTMR.ZS</v>
          </cell>
        </row>
        <row r="97">
          <cell r="BI97">
            <v>4.518723191</v>
          </cell>
          <cell r="BJ97">
            <v>4.51873918534929</v>
          </cell>
          <cell r="BK97">
            <v>4.51873918534929</v>
          </cell>
          <cell r="BL97">
            <v>4.51875</v>
          </cell>
          <cell r="BM97">
            <v>4.515592</v>
          </cell>
          <cell r="BN97">
            <v>4.513874531</v>
          </cell>
        </row>
        <row r="98">
          <cell r="A98" t="str">
            <v>Guatemala</v>
          </cell>
          <cell r="B98" t="str">
            <v>GTM</v>
          </cell>
          <cell r="C98" t="str">
            <v>Marine protected areas (% of territorial waters)</v>
          </cell>
          <cell r="D98" t="str">
            <v>ER.MRN.PTMR.ZS</v>
          </cell>
        </row>
        <row r="98">
          <cell r="BI98">
            <v>0.807866388</v>
          </cell>
          <cell r="BJ98">
            <v>0.900143643771587</v>
          </cell>
          <cell r="BK98">
            <v>0.900143643771587</v>
          </cell>
          <cell r="BL98">
            <v>0.900141</v>
          </cell>
          <cell r="BM98">
            <v>0.805985</v>
          </cell>
          <cell r="BN98">
            <v>0.805985153</v>
          </cell>
        </row>
        <row r="99">
          <cell r="A99" t="str">
            <v>Guam</v>
          </cell>
          <cell r="B99" t="str">
            <v>GUM</v>
          </cell>
          <cell r="C99" t="str">
            <v>Marine protected areas (% of territorial waters)</v>
          </cell>
          <cell r="D99" t="str">
            <v>ER.MRN.PTMR.ZS</v>
          </cell>
        </row>
        <row r="99">
          <cell r="BI99">
            <v>0.008887348</v>
          </cell>
          <cell r="BJ99">
            <v>0.00906741557270616</v>
          </cell>
          <cell r="BK99">
            <v>0.00906741557270616</v>
          </cell>
          <cell r="BL99">
            <v>0.009067</v>
          </cell>
          <cell r="BM99">
            <v>0.018284</v>
          </cell>
          <cell r="BN99">
            <v>0.0197942</v>
          </cell>
        </row>
        <row r="100">
          <cell r="A100" t="str">
            <v>Guyana</v>
          </cell>
          <cell r="B100" t="str">
            <v>GUY</v>
          </cell>
          <cell r="C100" t="str">
            <v>Marine protected areas (% of territorial waters)</v>
          </cell>
          <cell r="D100" t="str">
            <v>ER.MRN.PTMR.ZS</v>
          </cell>
        </row>
        <row r="100">
          <cell r="BI100">
            <v>0.012416916</v>
          </cell>
          <cell r="BJ100">
            <v>0.0127123723136723</v>
          </cell>
          <cell r="BK100">
            <v>0.0127123723136723</v>
          </cell>
          <cell r="BL100">
            <v>0.018885</v>
          </cell>
          <cell r="BM100">
            <v>0.018885</v>
          </cell>
          <cell r="BN100">
            <v>0.018885171</v>
          </cell>
        </row>
        <row r="101">
          <cell r="A101" t="str">
            <v>High income</v>
          </cell>
          <cell r="B101" t="str">
            <v>HIC</v>
          </cell>
          <cell r="C101" t="str">
            <v>Marine protected areas (% of territorial waters)</v>
          </cell>
          <cell r="D101" t="str">
            <v>ER.MRN.PTMR.ZS</v>
          </cell>
        </row>
        <row r="101">
          <cell r="BI101">
            <v>22.1986367233997</v>
          </cell>
          <cell r="BJ101">
            <v>23.2108887905295</v>
          </cell>
          <cell r="BK101">
            <v>23.2732731532632</v>
          </cell>
        </row>
        <row r="102">
          <cell r="A102" t="str">
            <v>Hong Kong SAR, China</v>
          </cell>
          <cell r="B102" t="str">
            <v>HKG</v>
          </cell>
          <cell r="C102" t="str">
            <v>Marine protected areas (% of territorial waters)</v>
          </cell>
          <cell r="D102" t="str">
            <v>ER.MRN.PTMR.ZS</v>
          </cell>
        </row>
        <row r="102">
          <cell r="BN102">
            <v>100</v>
          </cell>
        </row>
        <row r="103">
          <cell r="A103" t="str">
            <v>Honduras</v>
          </cell>
          <cell r="B103" t="str">
            <v>HND</v>
          </cell>
          <cell r="C103" t="str">
            <v>Marine protected areas (% of territorial waters)</v>
          </cell>
          <cell r="D103" t="str">
            <v>ER.MRN.PTMR.ZS</v>
          </cell>
        </row>
        <row r="103">
          <cell r="BI103">
            <v>4.182820296</v>
          </cell>
          <cell r="BJ103">
            <v>4.15706760137244</v>
          </cell>
          <cell r="BK103">
            <v>4.15706760137244</v>
          </cell>
          <cell r="BL103">
            <v>4.157064</v>
          </cell>
          <cell r="BM103">
            <v>4.577913</v>
          </cell>
          <cell r="BN103">
            <v>4.577913284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Marine protected areas (% of territorial waters)</v>
          </cell>
          <cell r="D104" t="str">
            <v>ER.MRN.PTMR.ZS</v>
          </cell>
        </row>
        <row r="105">
          <cell r="A105" t="str">
            <v>Croatia</v>
          </cell>
          <cell r="B105" t="str">
            <v>HRV</v>
          </cell>
          <cell r="C105" t="str">
            <v>Marine protected areas (% of territorial waters)</v>
          </cell>
          <cell r="D105" t="str">
            <v>ER.MRN.PTMR.ZS</v>
          </cell>
        </row>
        <row r="105">
          <cell r="BI105">
            <v>8.540921417</v>
          </cell>
          <cell r="BJ105">
            <v>8.54108490852191</v>
          </cell>
          <cell r="BK105">
            <v>8.54108490852191</v>
          </cell>
          <cell r="BL105">
            <v>8.541029</v>
          </cell>
          <cell r="BM105">
            <v>8.99141</v>
          </cell>
          <cell r="BN105">
            <v>8.987750053</v>
          </cell>
        </row>
        <row r="106">
          <cell r="A106" t="str">
            <v>Haiti</v>
          </cell>
          <cell r="B106" t="str">
            <v>HTI</v>
          </cell>
          <cell r="C106" t="str">
            <v>Marine protected areas (% of territorial waters)</v>
          </cell>
          <cell r="D106" t="str">
            <v>ER.MRN.PTMR.ZS</v>
          </cell>
        </row>
        <row r="106">
          <cell r="BJ106">
            <v>0</v>
          </cell>
          <cell r="BK106">
            <v>0</v>
          </cell>
          <cell r="BL106">
            <v>1.463562</v>
          </cell>
          <cell r="BM106">
            <v>1.463562</v>
          </cell>
          <cell r="BN106">
            <v>1.474483371</v>
          </cell>
        </row>
        <row r="107">
          <cell r="A107" t="str">
            <v>Hungary</v>
          </cell>
          <cell r="B107" t="str">
            <v>HUN</v>
          </cell>
          <cell r="C107" t="str">
            <v>Marine protected areas (% of territorial waters)</v>
          </cell>
          <cell r="D107" t="str">
            <v>ER.MRN.PTMR.ZS</v>
          </cell>
        </row>
        <row r="108">
          <cell r="A108" t="str">
            <v>IBRD only</v>
          </cell>
          <cell r="B108" t="str">
            <v>IBD</v>
          </cell>
          <cell r="C108" t="str">
            <v>Marine protected areas (% of territorial waters)</v>
          </cell>
          <cell r="D108" t="str">
            <v>ER.MRN.PTMR.ZS</v>
          </cell>
        </row>
        <row r="108">
          <cell r="BI108">
            <v>2.78092510423711</v>
          </cell>
          <cell r="BJ108">
            <v>7.21294871696695</v>
          </cell>
          <cell r="BK108">
            <v>7.21294843132525</v>
          </cell>
        </row>
        <row r="109">
          <cell r="A109" t="str">
            <v>IDA &amp; IBRD total</v>
          </cell>
          <cell r="B109" t="str">
            <v>IBT</v>
          </cell>
          <cell r="C109" t="str">
            <v>Marine protected areas (% of territorial waters)</v>
          </cell>
          <cell r="D109" t="str">
            <v>ER.MRN.PTMR.ZS</v>
          </cell>
        </row>
        <row r="109">
          <cell r="BI109">
            <v>2.83669373967668</v>
          </cell>
          <cell r="BJ109">
            <v>6.49537736162465</v>
          </cell>
          <cell r="BK109">
            <v>6.49538292100923</v>
          </cell>
        </row>
        <row r="110">
          <cell r="A110" t="str">
            <v>IDA total</v>
          </cell>
          <cell r="B110" t="str">
            <v>IDA</v>
          </cell>
          <cell r="C110" t="str">
            <v>Marine protected areas (% of territorial waters)</v>
          </cell>
          <cell r="D110" t="str">
            <v>ER.MRN.PTMR.ZS</v>
          </cell>
        </row>
        <row r="111">
          <cell r="A111" t="str">
            <v>IDA blend</v>
          </cell>
          <cell r="B111" t="str">
            <v>IDB</v>
          </cell>
          <cell r="C111" t="str">
            <v>Marine protected areas (% of territorial waters)</v>
          </cell>
          <cell r="D111" t="str">
            <v>ER.MRN.PTMR.ZS</v>
          </cell>
        </row>
        <row r="111">
          <cell r="BI111">
            <v>1.08817889161921</v>
          </cell>
          <cell r="BJ111">
            <v>1.08782596706782</v>
          </cell>
          <cell r="BK111">
            <v>1.08782596706782</v>
          </cell>
        </row>
        <row r="112">
          <cell r="A112" t="str">
            <v>Indonesia</v>
          </cell>
          <cell r="B112" t="str">
            <v>IDN</v>
          </cell>
          <cell r="C112" t="str">
            <v>Marine protected areas (% of territorial waters)</v>
          </cell>
          <cell r="D112" t="str">
            <v>ER.MRN.PTMR.ZS</v>
          </cell>
        </row>
        <row r="112">
          <cell r="BI112">
            <v>2.882554139</v>
          </cell>
          <cell r="BJ112">
            <v>3.05732314978845</v>
          </cell>
          <cell r="BK112">
            <v>3.05732314978845</v>
          </cell>
          <cell r="BL112">
            <v>3.057332</v>
          </cell>
          <cell r="BM112">
            <v>3.0576</v>
          </cell>
          <cell r="BN112">
            <v>3.057600498</v>
          </cell>
        </row>
        <row r="113">
          <cell r="A113" t="str">
            <v>IDA only</v>
          </cell>
          <cell r="B113" t="str">
            <v>IDX</v>
          </cell>
          <cell r="C113" t="str">
            <v>Marine protected areas (% of territorial waters)</v>
          </cell>
          <cell r="D113" t="str">
            <v>ER.MRN.PTMR.ZS</v>
          </cell>
        </row>
        <row r="114">
          <cell r="A114" t="str">
            <v>Isle of Man</v>
          </cell>
          <cell r="B114" t="str">
            <v>IMN</v>
          </cell>
          <cell r="C114" t="str">
            <v>Marine protected areas (% of territorial waters)</v>
          </cell>
          <cell r="D114" t="str">
            <v>ER.MRN.PTMR.ZS</v>
          </cell>
        </row>
        <row r="114">
          <cell r="BI114">
            <v>0</v>
          </cell>
        </row>
        <row r="114">
          <cell r="BN114">
            <v>100</v>
          </cell>
        </row>
        <row r="115">
          <cell r="A115" t="str">
            <v>India</v>
          </cell>
          <cell r="B115" t="str">
            <v>IND</v>
          </cell>
          <cell r="C115" t="str">
            <v>Marine protected areas (% of territorial waters)</v>
          </cell>
          <cell r="D115" t="str">
            <v>ER.MRN.PTMR.ZS</v>
          </cell>
        </row>
        <row r="115">
          <cell r="BI115">
            <v>0.170691586</v>
          </cell>
          <cell r="BJ115">
            <v>0.17070584961861</v>
          </cell>
          <cell r="BK115">
            <v>0.17070584961861</v>
          </cell>
          <cell r="BL115">
            <v>0.170706</v>
          </cell>
          <cell r="BM115">
            <v>0.170706</v>
          </cell>
          <cell r="BN115">
            <v>0.240883142</v>
          </cell>
        </row>
        <row r="116">
          <cell r="A116" t="str">
            <v>Not classified</v>
          </cell>
          <cell r="B116" t="str">
            <v>INX</v>
          </cell>
          <cell r="C116" t="str">
            <v>Marine protected areas (% of territorial waters)</v>
          </cell>
          <cell r="D116" t="str">
            <v>ER.MRN.PTMR.ZS</v>
          </cell>
        </row>
        <row r="117">
          <cell r="A117" t="str">
            <v>Ireland</v>
          </cell>
          <cell r="B117" t="str">
            <v>IRL</v>
          </cell>
          <cell r="C117" t="str">
            <v>Marine protected areas (% of territorial waters)</v>
          </cell>
          <cell r="D117" t="str">
            <v>ER.MRN.PTMR.ZS</v>
          </cell>
        </row>
        <row r="117">
          <cell r="BI117">
            <v>2.332323504</v>
          </cell>
          <cell r="BJ117">
            <v>2.33211062388034</v>
          </cell>
          <cell r="BK117">
            <v>2.33211062388034</v>
          </cell>
          <cell r="BL117">
            <v>2.332142</v>
          </cell>
          <cell r="BM117">
            <v>2.331836</v>
          </cell>
          <cell r="BN117">
            <v>2.331835985</v>
          </cell>
        </row>
        <row r="118">
          <cell r="A118" t="str">
            <v>Iran, Islamic Rep.</v>
          </cell>
          <cell r="B118" t="str">
            <v>IRN</v>
          </cell>
          <cell r="C118" t="str">
            <v>Marine protected areas (% of territorial waters)</v>
          </cell>
          <cell r="D118" t="str">
            <v>ER.MRN.PTMR.ZS</v>
          </cell>
        </row>
        <row r="118">
          <cell r="BI118">
            <v>0.804713155</v>
          </cell>
          <cell r="BJ118">
            <v>0.804553421456393</v>
          </cell>
          <cell r="BK118">
            <v>0.804553421456393</v>
          </cell>
          <cell r="BL118">
            <v>0.804555</v>
          </cell>
          <cell r="BM118">
            <v>0.804555</v>
          </cell>
          <cell r="BN118">
            <v>0.80455476</v>
          </cell>
        </row>
        <row r="119">
          <cell r="A119" t="str">
            <v>Iraq</v>
          </cell>
          <cell r="B119" t="str">
            <v>IRQ</v>
          </cell>
          <cell r="C119" t="str">
            <v>Marine protected areas (% of territorial waters)</v>
          </cell>
          <cell r="D119" t="str">
            <v>ER.MRN.PTMR.ZS</v>
          </cell>
        </row>
        <row r="119">
          <cell r="BJ119">
            <v>0</v>
          </cell>
          <cell r="BK119">
            <v>0</v>
          </cell>
        </row>
        <row r="120">
          <cell r="A120" t="str">
            <v>Iceland</v>
          </cell>
          <cell r="B120" t="str">
            <v>ISL</v>
          </cell>
          <cell r="C120" t="str">
            <v>Marine protected areas (% of territorial waters)</v>
          </cell>
          <cell r="D120" t="str">
            <v>ER.MRN.PTMR.ZS</v>
          </cell>
        </row>
        <row r="120">
          <cell r="BI120">
            <v>0.380321832</v>
          </cell>
          <cell r="BJ120">
            <v>0.380335278189585</v>
          </cell>
          <cell r="BK120">
            <v>0.380335278189585</v>
          </cell>
          <cell r="BL120">
            <v>0.380436</v>
          </cell>
          <cell r="BM120">
            <v>0.421106</v>
          </cell>
          <cell r="BN120">
            <v>0.424580783</v>
          </cell>
        </row>
        <row r="121">
          <cell r="A121" t="str">
            <v>Israel</v>
          </cell>
          <cell r="B121" t="str">
            <v>ISR</v>
          </cell>
          <cell r="C121" t="str">
            <v>Marine protected areas (% of territorial waters)</v>
          </cell>
          <cell r="D121" t="str">
            <v>ER.MRN.PTMR.ZS</v>
          </cell>
        </row>
        <row r="121">
          <cell r="BI121">
            <v>0.032310178</v>
          </cell>
          <cell r="BJ121">
            <v>0.0325519366905822</v>
          </cell>
          <cell r="BK121">
            <v>0.0325519366905822</v>
          </cell>
          <cell r="BL121">
            <v>0.032552</v>
          </cell>
          <cell r="BM121">
            <v>0.042507</v>
          </cell>
          <cell r="BN121">
            <v>0.042506821</v>
          </cell>
        </row>
        <row r="122">
          <cell r="A122" t="str">
            <v>Italy</v>
          </cell>
          <cell r="B122" t="str">
            <v>ITA</v>
          </cell>
          <cell r="C122" t="str">
            <v>Marine protected areas (% of territorial waters)</v>
          </cell>
          <cell r="D122" t="str">
            <v>ER.MRN.PTMR.ZS</v>
          </cell>
        </row>
        <row r="122">
          <cell r="BI122">
            <v>8.783571883</v>
          </cell>
          <cell r="BJ122">
            <v>8.7946484947005</v>
          </cell>
          <cell r="BK122">
            <v>8.7946484947005</v>
          </cell>
          <cell r="BL122">
            <v>8.77793</v>
          </cell>
          <cell r="BM122">
            <v>9.735907</v>
          </cell>
          <cell r="BN122">
            <v>9.735966682</v>
          </cell>
        </row>
        <row r="123">
          <cell r="A123" t="str">
            <v>Jamaica</v>
          </cell>
          <cell r="B123" t="str">
            <v>JAM</v>
          </cell>
          <cell r="C123" t="str">
            <v>Marine protected areas (% of territorial waters)</v>
          </cell>
          <cell r="D123" t="str">
            <v>ER.MRN.PTMR.ZS</v>
          </cell>
        </row>
        <row r="123">
          <cell r="BI123">
            <v>0.754599099</v>
          </cell>
          <cell r="BJ123">
            <v>0.754597261190083</v>
          </cell>
          <cell r="BK123">
            <v>0.754597261190083</v>
          </cell>
          <cell r="BL123">
            <v>0.754596</v>
          </cell>
          <cell r="BM123">
            <v>0.754596</v>
          </cell>
          <cell r="BN123">
            <v>0.754464388</v>
          </cell>
        </row>
        <row r="124">
          <cell r="A124" t="str">
            <v>Jordan</v>
          </cell>
          <cell r="B124" t="str">
            <v>JOR</v>
          </cell>
          <cell r="C124" t="str">
            <v>Marine protected areas (% of territorial waters)</v>
          </cell>
          <cell r="D124" t="str">
            <v>ER.MRN.PTMR.ZS</v>
          </cell>
        </row>
        <row r="124">
          <cell r="BI124">
            <v>35.21878335</v>
          </cell>
          <cell r="BJ124">
            <v>35.5909103031074</v>
          </cell>
          <cell r="BK124">
            <v>35.5909103031074</v>
          </cell>
          <cell r="BL124">
            <v>35.71784</v>
          </cell>
          <cell r="BM124">
            <v>0.982071</v>
          </cell>
          <cell r="BN124">
            <v>0.982071519</v>
          </cell>
        </row>
        <row r="125">
          <cell r="A125" t="str">
            <v>Japan</v>
          </cell>
          <cell r="B125" t="str">
            <v>JPN</v>
          </cell>
          <cell r="C125" t="str">
            <v>Marine protected areas (% of territorial waters)</v>
          </cell>
          <cell r="D125" t="str">
            <v>ER.MRN.PTMR.ZS</v>
          </cell>
        </row>
        <row r="125">
          <cell r="BI125">
            <v>0.493492038</v>
          </cell>
          <cell r="BJ125">
            <v>8.23376220860353</v>
          </cell>
          <cell r="BK125">
            <v>8.23376220860353</v>
          </cell>
          <cell r="BL125">
            <v>8.233762</v>
          </cell>
          <cell r="BM125">
            <v>8.233667</v>
          </cell>
          <cell r="BN125">
            <v>13.89171028</v>
          </cell>
        </row>
        <row r="126">
          <cell r="A126" t="str">
            <v>Kazakhstan</v>
          </cell>
          <cell r="B126" t="str">
            <v>KAZ</v>
          </cell>
          <cell r="C126" t="str">
            <v>Marine protected areas (% of territorial waters)</v>
          </cell>
          <cell r="D126" t="str">
            <v>ER.MRN.PTMR.ZS</v>
          </cell>
        </row>
        <row r="126">
          <cell r="BI126">
            <v>1.049670403</v>
          </cell>
          <cell r="BJ126">
            <v>1.04921248631761</v>
          </cell>
          <cell r="BK126">
            <v>1.04921248631761</v>
          </cell>
          <cell r="BL126">
            <v>1.049212</v>
          </cell>
          <cell r="BM126">
            <v>50.72809</v>
          </cell>
          <cell r="BN126">
            <v>50.72809219</v>
          </cell>
        </row>
        <row r="127">
          <cell r="A127" t="str">
            <v>Kenya</v>
          </cell>
          <cell r="B127" t="str">
            <v>KEN</v>
          </cell>
          <cell r="C127" t="str">
            <v>Marine protected areas (% of territorial waters)</v>
          </cell>
          <cell r="D127" t="str">
            <v>ER.MRN.PTMR.ZS</v>
          </cell>
        </row>
        <row r="127">
          <cell r="BI127">
            <v>0.8042676</v>
          </cell>
          <cell r="BJ127">
            <v>0.804183961345371</v>
          </cell>
          <cell r="BK127">
            <v>0.804183961345371</v>
          </cell>
          <cell r="BL127">
            <v>0.804181</v>
          </cell>
          <cell r="BM127">
            <v>0.762877</v>
          </cell>
          <cell r="BN127">
            <v>0.762877524</v>
          </cell>
        </row>
        <row r="128">
          <cell r="A128" t="str">
            <v>Kyrgyz Republic</v>
          </cell>
          <cell r="B128" t="str">
            <v>KGZ</v>
          </cell>
          <cell r="C128" t="str">
            <v>Marine protected areas (% of territorial waters)</v>
          </cell>
          <cell r="D128" t="str">
            <v>ER.MRN.PTMR.ZS</v>
          </cell>
        </row>
        <row r="129">
          <cell r="A129" t="str">
            <v>Cambodia</v>
          </cell>
          <cell r="B129" t="str">
            <v>KHM</v>
          </cell>
          <cell r="C129" t="str">
            <v>Marine protected areas (% of territorial waters)</v>
          </cell>
          <cell r="D129" t="str">
            <v>ER.MRN.PTMR.ZS</v>
          </cell>
        </row>
        <row r="129">
          <cell r="BI129">
            <v>0.185544615</v>
          </cell>
          <cell r="BJ129">
            <v>0.18576737726616</v>
          </cell>
          <cell r="BK129">
            <v>0.18576737726616</v>
          </cell>
          <cell r="BL129">
            <v>0.185768</v>
          </cell>
          <cell r="BM129">
            <v>1.441558</v>
          </cell>
          <cell r="BN129">
            <v>1.441557646</v>
          </cell>
        </row>
        <row r="130">
          <cell r="A130" t="str">
            <v>Kiribati</v>
          </cell>
          <cell r="B130" t="str">
            <v>KIR</v>
          </cell>
          <cell r="C130" t="str">
            <v>Marine protected areas (% of territorial waters)</v>
          </cell>
          <cell r="D130" t="str">
            <v>ER.MRN.PTMR.ZS</v>
          </cell>
        </row>
        <row r="130">
          <cell r="BI130">
            <v>11.81415422</v>
          </cell>
          <cell r="BJ130">
            <v>11.8179006386751</v>
          </cell>
          <cell r="BK130">
            <v>11.8179006386751</v>
          </cell>
          <cell r="BL130">
            <v>11.8179</v>
          </cell>
          <cell r="BM130">
            <v>11.8179</v>
          </cell>
          <cell r="BN130">
            <v>11.81516457</v>
          </cell>
        </row>
        <row r="131">
          <cell r="A131" t="str">
            <v>St. Kitts and Nevis</v>
          </cell>
          <cell r="B131" t="str">
            <v>KNA</v>
          </cell>
          <cell r="C131" t="str">
            <v>Marine protected areas (% of territorial waters)</v>
          </cell>
          <cell r="D131" t="str">
            <v>ER.MRN.PTMR.ZS</v>
          </cell>
        </row>
        <row r="131">
          <cell r="BI131">
            <v>0.165645188</v>
          </cell>
          <cell r="BJ131">
            <v>0.169900821555798</v>
          </cell>
          <cell r="BK131">
            <v>0.169900821555798</v>
          </cell>
          <cell r="BL131">
            <v>3.977533</v>
          </cell>
          <cell r="BM131">
            <v>3.977533</v>
          </cell>
          <cell r="BN131">
            <v>3.977533102</v>
          </cell>
        </row>
        <row r="132">
          <cell r="A132" t="str">
            <v>Korea, Rep.</v>
          </cell>
          <cell r="B132" t="str">
            <v>KOR</v>
          </cell>
          <cell r="C132" t="str">
            <v>Marine protected areas (% of territorial waters)</v>
          </cell>
          <cell r="D132" t="str">
            <v>ER.MRN.PTMR.ZS</v>
          </cell>
        </row>
        <row r="132">
          <cell r="BI132">
            <v>1.630492643</v>
          </cell>
          <cell r="BJ132">
            <v>1.63364032173735</v>
          </cell>
          <cell r="BK132">
            <v>1.63364032173735</v>
          </cell>
          <cell r="BL132">
            <v>2.430444</v>
          </cell>
          <cell r="BM132">
            <v>2.455245</v>
          </cell>
          <cell r="BN132">
            <v>2.455245018</v>
          </cell>
        </row>
        <row r="133">
          <cell r="A133" t="str">
            <v>Kuwait</v>
          </cell>
          <cell r="B133" t="str">
            <v>KWT</v>
          </cell>
          <cell r="C133" t="str">
            <v>Marine protected areas (% of territorial waters)</v>
          </cell>
          <cell r="D133" t="str">
            <v>ER.MRN.PTMR.ZS</v>
          </cell>
        </row>
        <row r="133">
          <cell r="BI133">
            <v>1.479513778</v>
          </cell>
          <cell r="BJ133">
            <v>1.47927564445082</v>
          </cell>
          <cell r="BK133">
            <v>1.47927564445082</v>
          </cell>
          <cell r="BL133">
            <v>1.364254</v>
          </cell>
          <cell r="BM133">
            <v>1.364254</v>
          </cell>
          <cell r="BN133">
            <v>1.364254355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Marine protected areas (% of territorial waters)</v>
          </cell>
          <cell r="D134" t="str">
            <v>ER.MRN.PTMR.ZS</v>
          </cell>
        </row>
        <row r="134">
          <cell r="BI134">
            <v>2.28315280706778</v>
          </cell>
          <cell r="BJ134">
            <v>18.0598182243616</v>
          </cell>
          <cell r="BK134">
            <v>18.0598181660237</v>
          </cell>
        </row>
        <row r="135">
          <cell r="A135" t="str">
            <v>Lao PDR</v>
          </cell>
          <cell r="B135" t="str">
            <v>LAO</v>
          </cell>
          <cell r="C135" t="str">
            <v>Marine protected areas (% of territorial waters)</v>
          </cell>
          <cell r="D135" t="str">
            <v>ER.MRN.PTMR.ZS</v>
          </cell>
        </row>
        <row r="136">
          <cell r="A136" t="str">
            <v>Lebanon</v>
          </cell>
          <cell r="B136" t="str">
            <v>LBN</v>
          </cell>
          <cell r="C136" t="str">
            <v>Marine protected areas (% of territorial waters)</v>
          </cell>
          <cell r="D136" t="str">
            <v>ER.MRN.PTMR.ZS</v>
          </cell>
        </row>
        <row r="136">
          <cell r="BI136">
            <v>0.212261465</v>
          </cell>
          <cell r="BJ136">
            <v>0.21142857872149</v>
          </cell>
          <cell r="BK136">
            <v>0.21142857872149</v>
          </cell>
          <cell r="BL136">
            <v>0.21143</v>
          </cell>
          <cell r="BM136">
            <v>0.21143</v>
          </cell>
          <cell r="BN136">
            <v>0.225288525</v>
          </cell>
        </row>
        <row r="137">
          <cell r="A137" t="str">
            <v>Liberia</v>
          </cell>
          <cell r="B137" t="str">
            <v>LBR</v>
          </cell>
          <cell r="C137" t="str">
            <v>Marine protected areas (% of territorial waters)</v>
          </cell>
          <cell r="D137" t="str">
            <v>ER.MRN.PTMR.ZS</v>
          </cell>
        </row>
        <row r="137">
          <cell r="BI137">
            <v>0.101708173</v>
          </cell>
          <cell r="BJ137">
            <v>0.10334249125498</v>
          </cell>
          <cell r="BK137">
            <v>0.10334249125498</v>
          </cell>
          <cell r="BL137">
            <v>0.103343</v>
          </cell>
          <cell r="BM137">
            <v>0.103343</v>
          </cell>
          <cell r="BN137">
            <v>0.103342623</v>
          </cell>
        </row>
        <row r="138">
          <cell r="A138" t="str">
            <v>Libya</v>
          </cell>
          <cell r="B138" t="str">
            <v>LBY</v>
          </cell>
          <cell r="C138" t="str">
            <v>Marine protected areas (% of territorial waters)</v>
          </cell>
          <cell r="D138" t="str">
            <v>ER.MRN.PTMR.ZS</v>
          </cell>
        </row>
        <row r="138">
          <cell r="BI138">
            <v>0.636498998</v>
          </cell>
          <cell r="BJ138">
            <v>0.636429927635224</v>
          </cell>
          <cell r="BK138">
            <v>0.636429927635224</v>
          </cell>
          <cell r="BL138">
            <v>0.636429</v>
          </cell>
          <cell r="BM138">
            <v>0.633679</v>
          </cell>
          <cell r="BN138">
            <v>0.633679271</v>
          </cell>
        </row>
        <row r="139">
          <cell r="A139" t="str">
            <v>St. Lucia</v>
          </cell>
          <cell r="B139" t="str">
            <v>LCA</v>
          </cell>
          <cell r="C139" t="str">
            <v>Marine protected areas (% of territorial waters)</v>
          </cell>
          <cell r="D139" t="str">
            <v>ER.MRN.PTMR.ZS</v>
          </cell>
        </row>
        <row r="139">
          <cell r="BI139">
            <v>0.218504785</v>
          </cell>
          <cell r="BJ139">
            <v>0.218554217784975</v>
          </cell>
          <cell r="BK139">
            <v>0.218554217784975</v>
          </cell>
          <cell r="BL139">
            <v>0.21855</v>
          </cell>
          <cell r="BM139">
            <v>0.21855</v>
          </cell>
          <cell r="BN139">
            <v>0.218549892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Marine protected areas (% of territorial waters)</v>
          </cell>
          <cell r="D140" t="str">
            <v>ER.MRN.PTMR.ZS</v>
          </cell>
        </row>
        <row r="140">
          <cell r="BI140">
            <v>2.73499648802422</v>
          </cell>
          <cell r="BJ140">
            <v>17.5376233663056</v>
          </cell>
          <cell r="BK140">
            <v>17.5376233415847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Marine protected areas (% of territorial waters)</v>
          </cell>
          <cell r="D141" t="str">
            <v>ER.MRN.PTMR.ZS</v>
          </cell>
        </row>
        <row r="142">
          <cell r="A142" t="str">
            <v>Low income</v>
          </cell>
          <cell r="B142" t="str">
            <v>LIC</v>
          </cell>
          <cell r="C142" t="str">
            <v>Marine protected areas (% of territorial waters)</v>
          </cell>
          <cell r="D142" t="str">
            <v>ER.MRN.PTMR.ZS</v>
          </cell>
        </row>
        <row r="143">
          <cell r="A143" t="str">
            <v>Liechtenstein</v>
          </cell>
          <cell r="B143" t="str">
            <v>LIE</v>
          </cell>
          <cell r="C143" t="str">
            <v>Marine protected areas (% of territorial waters)</v>
          </cell>
          <cell r="D143" t="str">
            <v>ER.MRN.PTMR.ZS</v>
          </cell>
        </row>
        <row r="144">
          <cell r="A144" t="str">
            <v>Sri Lanka</v>
          </cell>
          <cell r="B144" t="str">
            <v>LKA</v>
          </cell>
          <cell r="C144" t="str">
            <v>Marine protected areas (% of territorial waters)</v>
          </cell>
          <cell r="D144" t="str">
            <v>ER.MRN.PTMR.ZS</v>
          </cell>
        </row>
        <row r="144">
          <cell r="BI144">
            <v>0.07470721</v>
          </cell>
          <cell r="BJ144">
            <v>0.0746256541871951</v>
          </cell>
          <cell r="BK144">
            <v>0.0746256541871951</v>
          </cell>
          <cell r="BL144">
            <v>0.074626</v>
          </cell>
          <cell r="BM144">
            <v>0.074626</v>
          </cell>
          <cell r="BN144">
            <v>0.074625649</v>
          </cell>
        </row>
        <row r="145">
          <cell r="A145" t="str">
            <v>Lower middle income</v>
          </cell>
          <cell r="B145" t="str">
            <v>LMC</v>
          </cell>
          <cell r="C145" t="str">
            <v>Marine protected areas (% of territorial waters)</v>
          </cell>
          <cell r="D145" t="str">
            <v>ER.MRN.PTMR.ZS</v>
          </cell>
        </row>
        <row r="145">
          <cell r="BI145">
            <v>1.33245141077744</v>
          </cell>
          <cell r="BJ145">
            <v>1.43037606177521</v>
          </cell>
          <cell r="BK145">
            <v>1.43030431348137</v>
          </cell>
        </row>
        <row r="146">
          <cell r="A146" t="str">
            <v>Low &amp; middle income</v>
          </cell>
          <cell r="B146" t="str">
            <v>LMY</v>
          </cell>
          <cell r="C146" t="str">
            <v>Marine protected areas (% of territorial waters)</v>
          </cell>
          <cell r="D146" t="str">
            <v>ER.MRN.PTMR.ZS</v>
          </cell>
        </row>
        <row r="146">
          <cell r="BI146">
            <v>2.64275491659009</v>
          </cell>
          <cell r="BJ146">
            <v>6.21471681238325</v>
          </cell>
          <cell r="BK146">
            <v>6.21471938710448</v>
          </cell>
        </row>
        <row r="147">
          <cell r="A147" t="str">
            <v>Lesotho</v>
          </cell>
          <cell r="B147" t="str">
            <v>LSO</v>
          </cell>
          <cell r="C147" t="str">
            <v>Marine protected areas (% of territorial waters)</v>
          </cell>
          <cell r="D147" t="str">
            <v>ER.MRN.PTMR.ZS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Marine protected areas (% of territorial waters)</v>
          </cell>
          <cell r="D148" t="str">
            <v>ER.MRN.PTMR.ZS</v>
          </cell>
        </row>
        <row r="148">
          <cell r="BI148">
            <v>3.01097244292726</v>
          </cell>
          <cell r="BJ148">
            <v>8.98277094757395</v>
          </cell>
          <cell r="BK148">
            <v>8.98277426321947</v>
          </cell>
        </row>
        <row r="149">
          <cell r="A149" t="str">
            <v>Lithuania</v>
          </cell>
          <cell r="B149" t="str">
            <v>LTU</v>
          </cell>
          <cell r="C149" t="str">
            <v>Marine protected areas (% of territorial waters)</v>
          </cell>
          <cell r="D149" t="str">
            <v>ER.MRN.PTMR.ZS</v>
          </cell>
        </row>
        <row r="149">
          <cell r="BI149">
            <v>21.51590839</v>
          </cell>
          <cell r="BJ149">
            <v>25.5910267323495</v>
          </cell>
          <cell r="BK149">
            <v>25.5910267323495</v>
          </cell>
          <cell r="BL149">
            <v>25.59247</v>
          </cell>
          <cell r="BM149">
            <v>25.59247</v>
          </cell>
          <cell r="BN149">
            <v>25.59327126</v>
          </cell>
        </row>
        <row r="150">
          <cell r="A150" t="str">
            <v>Luxembourg</v>
          </cell>
          <cell r="B150" t="str">
            <v>LUX</v>
          </cell>
          <cell r="C150" t="str">
            <v>Marine protected areas (% of territorial waters)</v>
          </cell>
          <cell r="D150" t="str">
            <v>ER.MRN.PTMR.ZS</v>
          </cell>
        </row>
        <row r="151">
          <cell r="A151" t="str">
            <v>Latvia</v>
          </cell>
          <cell r="B151" t="str">
            <v>LVA</v>
          </cell>
          <cell r="C151" t="str">
            <v>Marine protected areas (% of territorial waters)</v>
          </cell>
          <cell r="D151" t="str">
            <v>ER.MRN.PTMR.ZS</v>
          </cell>
        </row>
        <row r="151">
          <cell r="BI151">
            <v>16.03554066</v>
          </cell>
          <cell r="BJ151">
            <v>16.0363617853212</v>
          </cell>
          <cell r="BK151">
            <v>16.0363617853212</v>
          </cell>
          <cell r="BL151">
            <v>16.03661</v>
          </cell>
          <cell r="BM151">
            <v>16.03789</v>
          </cell>
          <cell r="BN151">
            <v>16.03735733</v>
          </cell>
        </row>
        <row r="152">
          <cell r="A152" t="str">
            <v>Macao SAR, China</v>
          </cell>
          <cell r="B152" t="str">
            <v>MAC</v>
          </cell>
          <cell r="C152" t="str">
            <v>Marine protected areas (% of territorial waters)</v>
          </cell>
          <cell r="D152" t="str">
            <v>ER.MRN.PTMR.ZS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Marine protected areas (% of territorial waters)</v>
          </cell>
          <cell r="D153" t="str">
            <v>ER.MRN.PTMR.ZS</v>
          </cell>
        </row>
        <row r="153">
          <cell r="BI153">
            <v>96.56592121</v>
          </cell>
          <cell r="BJ153">
            <v>96.4019006131393</v>
          </cell>
          <cell r="BK153">
            <v>96.4019006131393</v>
          </cell>
          <cell r="BL153">
            <v>96.42516</v>
          </cell>
          <cell r="BM153">
            <v>96.42509</v>
          </cell>
          <cell r="BN153">
            <v>96.42507935</v>
          </cell>
        </row>
        <row r="154">
          <cell r="A154" t="str">
            <v>Morocco</v>
          </cell>
          <cell r="B154" t="str">
            <v>MAR</v>
          </cell>
          <cell r="C154" t="str">
            <v>Marine protected areas (% of territorial waters)</v>
          </cell>
          <cell r="D154" t="str">
            <v>ER.MRN.PTMR.ZS</v>
          </cell>
        </row>
        <row r="154">
          <cell r="BI154">
            <v>0.460641915</v>
          </cell>
          <cell r="BJ154">
            <v>0.259984460474417</v>
          </cell>
          <cell r="BK154">
            <v>0.259984460474417</v>
          </cell>
          <cell r="BL154">
            <v>0.259984</v>
          </cell>
          <cell r="BM154">
            <v>0.689612</v>
          </cell>
          <cell r="BN154">
            <v>0.67562151</v>
          </cell>
        </row>
        <row r="155">
          <cell r="A155" t="str">
            <v>Monaco</v>
          </cell>
          <cell r="B155" t="str">
            <v>MCO</v>
          </cell>
          <cell r="C155" t="str">
            <v>Marine protected areas (% of territorial waters)</v>
          </cell>
          <cell r="D155" t="str">
            <v>ER.MRN.PTMR.ZS</v>
          </cell>
        </row>
        <row r="155">
          <cell r="BI155">
            <v>99.92962702</v>
          </cell>
          <cell r="BJ155">
            <v>99.8319954581051</v>
          </cell>
          <cell r="BK155">
            <v>99.8319954581051</v>
          </cell>
          <cell r="BL155">
            <v>99.75462</v>
          </cell>
          <cell r="BM155">
            <v>99.75462</v>
          </cell>
          <cell r="BN155">
            <v>99.71312714</v>
          </cell>
        </row>
        <row r="156">
          <cell r="A156" t="str">
            <v>Moldova</v>
          </cell>
          <cell r="B156" t="str">
            <v>MDA</v>
          </cell>
          <cell r="C156" t="str">
            <v>Marine protected areas (% of territorial waters)</v>
          </cell>
          <cell r="D156" t="str">
            <v>ER.MRN.PTMR.ZS</v>
          </cell>
        </row>
        <row r="157">
          <cell r="A157" t="str">
            <v>Madagascar</v>
          </cell>
          <cell r="B157" t="str">
            <v>MDG</v>
          </cell>
          <cell r="C157" t="str">
            <v>Marine protected areas (% of territorial waters)</v>
          </cell>
          <cell r="D157" t="str">
            <v>ER.MRN.PTMR.ZS</v>
          </cell>
        </row>
        <row r="157">
          <cell r="BI157">
            <v>0.357265832</v>
          </cell>
          <cell r="BJ157">
            <v>0.746184480636302</v>
          </cell>
          <cell r="BK157">
            <v>0.746184480636302</v>
          </cell>
          <cell r="BL157">
            <v>0.746185</v>
          </cell>
          <cell r="BM157">
            <v>0.913728</v>
          </cell>
          <cell r="BN157">
            <v>0.91372788</v>
          </cell>
        </row>
        <row r="158">
          <cell r="A158" t="str">
            <v>Maldives</v>
          </cell>
          <cell r="B158" t="str">
            <v>MDV</v>
          </cell>
          <cell r="C158" t="str">
            <v>Marine protected areas (% of territorial waters)</v>
          </cell>
          <cell r="D158" t="str">
            <v>ER.MRN.PTMR.ZS</v>
          </cell>
        </row>
        <row r="158">
          <cell r="BI158">
            <v>0.048692672</v>
          </cell>
          <cell r="BJ158">
            <v>0.0515050354543078</v>
          </cell>
          <cell r="BK158">
            <v>0.0515050354543078</v>
          </cell>
          <cell r="BL158">
            <v>0.051505</v>
          </cell>
          <cell r="BM158">
            <v>0.067595</v>
          </cell>
          <cell r="BN158">
            <v>0.067595109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Marine protected areas (% of territorial waters)</v>
          </cell>
          <cell r="D159" t="str">
            <v>ER.MRN.PTMR.ZS</v>
          </cell>
        </row>
        <row r="159">
          <cell r="BI159">
            <v>1.39688538082839</v>
          </cell>
          <cell r="BJ159">
            <v>1.58268498053276</v>
          </cell>
          <cell r="BK159">
            <v>1.58268498053276</v>
          </cell>
        </row>
        <row r="160">
          <cell r="A160" t="str">
            <v>Mexico</v>
          </cell>
          <cell r="B160" t="str">
            <v>MEX</v>
          </cell>
          <cell r="C160" t="str">
            <v>Marine protected areas (% of territorial waters)</v>
          </cell>
          <cell r="D160" t="str">
            <v>ER.MRN.PTMR.ZS</v>
          </cell>
        </row>
        <row r="160">
          <cell r="BI160">
            <v>2.251405222</v>
          </cell>
          <cell r="BJ160">
            <v>21.7820205104146</v>
          </cell>
          <cell r="BK160">
            <v>21.7820205104146</v>
          </cell>
          <cell r="BL160">
            <v>21.5534</v>
          </cell>
          <cell r="BM160">
            <v>21.55339</v>
          </cell>
          <cell r="BN160">
            <v>21.55339432</v>
          </cell>
        </row>
        <row r="161">
          <cell r="A161" t="str">
            <v>Marshall Islands</v>
          </cell>
          <cell r="B161" t="str">
            <v>MHL</v>
          </cell>
          <cell r="C161" t="str">
            <v>Marine protected areas (% of territorial waters)</v>
          </cell>
          <cell r="D161" t="str">
            <v>ER.MRN.PTMR.ZS</v>
          </cell>
        </row>
        <row r="161">
          <cell r="BI161">
            <v>0.268783505</v>
          </cell>
          <cell r="BJ161">
            <v>0.268803312449119</v>
          </cell>
          <cell r="BK161">
            <v>0.268803312449119</v>
          </cell>
          <cell r="BL161">
            <v>0.268803</v>
          </cell>
          <cell r="BM161">
            <v>0.268803</v>
          </cell>
          <cell r="BN161">
            <v>0.268803269</v>
          </cell>
        </row>
        <row r="162">
          <cell r="A162" t="str">
            <v>Middle income</v>
          </cell>
          <cell r="B162" t="str">
            <v>MIC</v>
          </cell>
          <cell r="C162" t="str">
            <v>Marine protected areas (% of territorial waters)</v>
          </cell>
          <cell r="D162" t="str">
            <v>ER.MRN.PTMR.ZS</v>
          </cell>
        </row>
        <row r="162">
          <cell r="BI162">
            <v>2.44495741894782</v>
          </cell>
          <cell r="BJ162">
            <v>6.35847625627883</v>
          </cell>
          <cell r="BK162">
            <v>6.35847997133355</v>
          </cell>
        </row>
        <row r="163">
          <cell r="A163" t="str">
            <v>North Macedonia</v>
          </cell>
          <cell r="B163" t="str">
            <v>MKD</v>
          </cell>
          <cell r="C163" t="str">
            <v>Marine protected areas (% of territorial waters)</v>
          </cell>
          <cell r="D163" t="str">
            <v>ER.MRN.PTMR.ZS</v>
          </cell>
        </row>
        <row r="164">
          <cell r="A164" t="str">
            <v>Mali</v>
          </cell>
          <cell r="B164" t="str">
            <v>MLI</v>
          </cell>
          <cell r="C164" t="str">
            <v>Marine protected areas (% of territorial waters)</v>
          </cell>
          <cell r="D164" t="str">
            <v>ER.MRN.PTMR.ZS</v>
          </cell>
        </row>
        <row r="165">
          <cell r="A165" t="str">
            <v>Malta</v>
          </cell>
          <cell r="B165" t="str">
            <v>MLT</v>
          </cell>
          <cell r="C165" t="str">
            <v>Marine protected areas (% of territorial waters)</v>
          </cell>
          <cell r="D165" t="str">
            <v>ER.MRN.PTMR.ZS</v>
          </cell>
        </row>
        <row r="165">
          <cell r="BI165">
            <v>6.264284958</v>
          </cell>
          <cell r="BJ165">
            <v>6.270051159836</v>
          </cell>
          <cell r="BK165">
            <v>6.270051159836</v>
          </cell>
          <cell r="BL165">
            <v>7.444799</v>
          </cell>
          <cell r="BM165">
            <v>7.44494</v>
          </cell>
          <cell r="BN165">
            <v>7.444803238</v>
          </cell>
        </row>
        <row r="166">
          <cell r="A166" t="str">
            <v>Myanmar</v>
          </cell>
          <cell r="B166" t="str">
            <v>MMR</v>
          </cell>
          <cell r="C166" t="str">
            <v>Marine protected areas (% of territorial waters)</v>
          </cell>
          <cell r="D166" t="str">
            <v>ER.MRN.PTMR.ZS</v>
          </cell>
        </row>
        <row r="166">
          <cell r="BI166">
            <v>0.052319647</v>
          </cell>
          <cell r="BJ166">
            <v>2.32704768669274</v>
          </cell>
          <cell r="BK166">
            <v>2.32704768669274</v>
          </cell>
          <cell r="BL166">
            <v>0.477839</v>
          </cell>
          <cell r="BM166">
            <v>0.477839</v>
          </cell>
          <cell r="BN166">
            <v>0.477839023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Marine protected areas (% of territorial waters)</v>
          </cell>
          <cell r="D167" t="str">
            <v>ER.MRN.PTMR.ZS</v>
          </cell>
        </row>
        <row r="167">
          <cell r="BI167">
            <v>1.381625914031</v>
          </cell>
          <cell r="BJ167">
            <v>1.30563128087114</v>
          </cell>
          <cell r="BK167">
            <v>1.30563128087114</v>
          </cell>
        </row>
        <row r="168">
          <cell r="A168" t="str">
            <v>Montenegro</v>
          </cell>
          <cell r="B168" t="str">
            <v>MNE</v>
          </cell>
          <cell r="C168" t="str">
            <v>Marine protected areas (% of territorial waters)</v>
          </cell>
          <cell r="D168" t="str">
            <v>ER.MRN.PTMR.ZS</v>
          </cell>
        </row>
        <row r="168">
          <cell r="BJ168">
            <v>0.0012194317877657</v>
          </cell>
          <cell r="BK168">
            <v>0.0012194317877657</v>
          </cell>
          <cell r="BL168">
            <v>0.139914</v>
          </cell>
          <cell r="BM168">
            <v>0.072146</v>
          </cell>
          <cell r="BN168">
            <v>0.072145797</v>
          </cell>
        </row>
        <row r="169">
          <cell r="A169" t="str">
            <v>Mongolia</v>
          </cell>
          <cell r="B169" t="str">
            <v>MNG</v>
          </cell>
          <cell r="C169" t="str">
            <v>Marine protected areas (% of territorial waters)</v>
          </cell>
          <cell r="D169" t="str">
            <v>ER.MRN.PTMR.ZS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Marine protected areas (% of territorial waters)</v>
          </cell>
          <cell r="D170" t="str">
            <v>ER.MRN.PTMR.ZS</v>
          </cell>
        </row>
        <row r="170">
          <cell r="BI170">
            <v>33.22808145</v>
          </cell>
          <cell r="BJ170">
            <v>33.2506864536383</v>
          </cell>
          <cell r="BK170">
            <v>33.2506864536383</v>
          </cell>
          <cell r="BL170">
            <v>33.25069</v>
          </cell>
          <cell r="BM170">
            <v>31.96741</v>
          </cell>
          <cell r="BN170">
            <v>33.15604401</v>
          </cell>
        </row>
        <row r="171">
          <cell r="A171" t="str">
            <v>Mozambique</v>
          </cell>
          <cell r="B171" t="str">
            <v>MOZ</v>
          </cell>
          <cell r="C171" t="str">
            <v>Marine protected areas (% of territorial waters)</v>
          </cell>
          <cell r="D171" t="str">
            <v>ER.MRN.PTMR.ZS</v>
          </cell>
        </row>
        <row r="171">
          <cell r="BI171">
            <v>2.232030941</v>
          </cell>
          <cell r="BJ171">
            <v>2.23203079290958</v>
          </cell>
          <cell r="BK171">
            <v>2.23203079290958</v>
          </cell>
          <cell r="BL171">
            <v>2.232032</v>
          </cell>
          <cell r="BM171">
            <v>2.145914</v>
          </cell>
          <cell r="BN171">
            <v>2.145914078</v>
          </cell>
        </row>
        <row r="172">
          <cell r="A172" t="str">
            <v>Mauritania</v>
          </cell>
          <cell r="B172" t="str">
            <v>MRT</v>
          </cell>
          <cell r="C172" t="str">
            <v>Marine protected areas (% of territorial waters)</v>
          </cell>
          <cell r="D172" t="str">
            <v>ER.MRN.PTMR.ZS</v>
          </cell>
        </row>
        <row r="172">
          <cell r="BI172">
            <v>4.153705011</v>
          </cell>
          <cell r="BJ172">
            <v>4.15343412031411</v>
          </cell>
          <cell r="BK172">
            <v>4.15343412031411</v>
          </cell>
          <cell r="BL172">
            <v>4.153438</v>
          </cell>
          <cell r="BM172">
            <v>4.153438</v>
          </cell>
          <cell r="BN172">
            <v>4.153437614</v>
          </cell>
        </row>
        <row r="173">
          <cell r="A173" t="str">
            <v>Mauritius</v>
          </cell>
          <cell r="B173" t="str">
            <v>MUS</v>
          </cell>
          <cell r="C173" t="str">
            <v>Marine protected areas (% of territorial waters)</v>
          </cell>
          <cell r="D173" t="str">
            <v>ER.MRN.PTMR.ZS</v>
          </cell>
        </row>
        <row r="173">
          <cell r="BI173">
            <v>0.003906042</v>
          </cell>
          <cell r="BJ173">
            <v>0.00387822523923533</v>
          </cell>
          <cell r="BK173">
            <v>0.00387822523923533</v>
          </cell>
          <cell r="BL173">
            <v>0.003878</v>
          </cell>
          <cell r="BM173">
            <v>0.003878</v>
          </cell>
          <cell r="BN173">
            <v>0.003878224</v>
          </cell>
        </row>
        <row r="174">
          <cell r="A174" t="str">
            <v>Malawi</v>
          </cell>
          <cell r="B174" t="str">
            <v>MWI</v>
          </cell>
          <cell r="C174" t="str">
            <v>Marine protected areas (% of territorial waters)</v>
          </cell>
          <cell r="D174" t="str">
            <v>ER.MRN.PTMR.ZS</v>
          </cell>
        </row>
        <row r="175">
          <cell r="A175" t="str">
            <v>Malaysia</v>
          </cell>
          <cell r="B175" t="str">
            <v>MYS</v>
          </cell>
          <cell r="C175" t="str">
            <v>Marine protected areas (% of territorial waters)</v>
          </cell>
          <cell r="D175" t="str">
            <v>ER.MRN.PTMR.ZS</v>
          </cell>
        </row>
        <row r="175">
          <cell r="BI175">
            <v>1.407442088</v>
          </cell>
          <cell r="BJ175">
            <v>1.54462068653388</v>
          </cell>
          <cell r="BK175">
            <v>1.54462068653388</v>
          </cell>
          <cell r="BL175">
            <v>1.544437</v>
          </cell>
          <cell r="BM175">
            <v>3.305017</v>
          </cell>
          <cell r="BN175">
            <v>5.556128502</v>
          </cell>
        </row>
        <row r="176">
          <cell r="A176" t="str">
            <v>North America</v>
          </cell>
          <cell r="B176" t="str">
            <v>NAC</v>
          </cell>
          <cell r="C176" t="str">
            <v>Marine protected areas (% of territorial waters)</v>
          </cell>
          <cell r="D176" t="str">
            <v>ER.MRN.PTMR.ZS</v>
          </cell>
        </row>
        <row r="176">
          <cell r="BI176">
            <v>20.9236431522185</v>
          </cell>
          <cell r="BJ176">
            <v>20.9109200621673</v>
          </cell>
          <cell r="BK176">
            <v>20.9109200621673</v>
          </cell>
        </row>
        <row r="177">
          <cell r="A177" t="str">
            <v>Namibia</v>
          </cell>
          <cell r="B177" t="str">
            <v>NAM</v>
          </cell>
          <cell r="C177" t="str">
            <v>Marine protected areas (% of territorial waters)</v>
          </cell>
          <cell r="D177" t="str">
            <v>ER.MRN.PTMR.ZS</v>
          </cell>
        </row>
        <row r="177">
          <cell r="BI177">
            <v>1.714150861</v>
          </cell>
          <cell r="BJ177">
            <v>1.71419850958611</v>
          </cell>
          <cell r="BK177">
            <v>1.71419850958611</v>
          </cell>
          <cell r="BL177">
            <v>1.7142</v>
          </cell>
          <cell r="BM177">
            <v>1.7142</v>
          </cell>
          <cell r="BN177">
            <v>1.714199662</v>
          </cell>
        </row>
        <row r="178">
          <cell r="A178" t="str">
            <v>New Caledonia</v>
          </cell>
          <cell r="B178" t="str">
            <v>NCL</v>
          </cell>
          <cell r="C178" t="str">
            <v>Marine protected areas (% of territorial waters)</v>
          </cell>
          <cell r="D178" t="str">
            <v>ER.MRN.PTMR.ZS</v>
          </cell>
        </row>
        <row r="178">
          <cell r="BI178">
            <v>96.34122446</v>
          </cell>
          <cell r="BJ178">
            <v>96.5933353380651</v>
          </cell>
          <cell r="BK178">
            <v>96.5933353380651</v>
          </cell>
          <cell r="BL178">
            <v>96.26025</v>
          </cell>
          <cell r="BM178">
            <v>96.26025</v>
          </cell>
          <cell r="BN178">
            <v>96.26024628</v>
          </cell>
        </row>
        <row r="179">
          <cell r="A179" t="str">
            <v>Niger</v>
          </cell>
          <cell r="B179" t="str">
            <v>NER</v>
          </cell>
          <cell r="C179" t="str">
            <v>Marine protected areas (% of territorial waters)</v>
          </cell>
          <cell r="D179" t="str">
            <v>ER.MRN.PTMR.ZS</v>
          </cell>
        </row>
        <row r="180">
          <cell r="A180" t="str">
            <v>Nigeria</v>
          </cell>
          <cell r="B180" t="str">
            <v>NGA</v>
          </cell>
          <cell r="C180" t="str">
            <v>Marine protected areas (% of territorial waters)</v>
          </cell>
          <cell r="D180" t="str">
            <v>ER.MRN.PTMR.ZS</v>
          </cell>
        </row>
        <row r="180">
          <cell r="BI180">
            <v>0.0169521</v>
          </cell>
          <cell r="BJ180">
            <v>0.0167093086853826</v>
          </cell>
          <cell r="BK180">
            <v>0.0167093086853826</v>
          </cell>
          <cell r="BL180">
            <v>0.016709</v>
          </cell>
          <cell r="BM180">
            <v>0.016709</v>
          </cell>
          <cell r="BN180">
            <v>0.016709292</v>
          </cell>
        </row>
        <row r="181">
          <cell r="A181" t="str">
            <v>Nicaragua</v>
          </cell>
          <cell r="B181" t="str">
            <v>NIC</v>
          </cell>
          <cell r="C181" t="str">
            <v>Marine protected areas (% of territorial waters)</v>
          </cell>
          <cell r="D181" t="str">
            <v>ER.MRN.PTMR.ZS</v>
          </cell>
        </row>
        <row r="181">
          <cell r="BI181">
            <v>2.930758541</v>
          </cell>
          <cell r="BJ181">
            <v>2.97423143422297</v>
          </cell>
          <cell r="BK181">
            <v>2.97423143422297</v>
          </cell>
          <cell r="BL181">
            <v>2.974228</v>
          </cell>
          <cell r="BM181">
            <v>3.392359</v>
          </cell>
          <cell r="BN181">
            <v>3.39235878</v>
          </cell>
        </row>
        <row r="182">
          <cell r="A182" t="str">
            <v>Netherlands</v>
          </cell>
          <cell r="B182" t="str">
            <v>NLD</v>
          </cell>
          <cell r="C182" t="str">
            <v>Marine protected areas (% of territorial waters)</v>
          </cell>
          <cell r="D182" t="str">
            <v>ER.MRN.PTMR.ZS</v>
          </cell>
        </row>
        <row r="182">
          <cell r="BI182">
            <v>21.49053812</v>
          </cell>
          <cell r="BJ182">
            <v>26.674686164467</v>
          </cell>
          <cell r="BK182">
            <v>26.674686164467</v>
          </cell>
          <cell r="BL182">
            <v>26.86234</v>
          </cell>
          <cell r="BM182">
            <v>26.86295</v>
          </cell>
          <cell r="BN182">
            <v>26.85873413</v>
          </cell>
        </row>
        <row r="183">
          <cell r="A183" t="str">
            <v>Norway</v>
          </cell>
          <cell r="B183" t="str">
            <v>NOR</v>
          </cell>
          <cell r="C183" t="str">
            <v>Marine protected areas (% of territorial waters)</v>
          </cell>
          <cell r="D183" t="str">
            <v>ER.MRN.PTMR.ZS</v>
          </cell>
        </row>
        <row r="183">
          <cell r="BI183">
            <v>0.746612096</v>
          </cell>
          <cell r="BJ183">
            <v>0.830781615307169</v>
          </cell>
          <cell r="BK183">
            <v>0.830781615307169</v>
          </cell>
          <cell r="BL183">
            <v>0.833068</v>
          </cell>
          <cell r="BM183">
            <v>1.534445</v>
          </cell>
          <cell r="BN183">
            <v>9.948864937</v>
          </cell>
        </row>
        <row r="184">
          <cell r="A184" t="str">
            <v>Nepal</v>
          </cell>
          <cell r="B184" t="str">
            <v>NPL</v>
          </cell>
          <cell r="C184" t="str">
            <v>Marine protected areas (% of territorial waters)</v>
          </cell>
          <cell r="D184" t="str">
            <v>ER.MRN.PTMR.ZS</v>
          </cell>
        </row>
        <row r="185">
          <cell r="A185" t="str">
            <v>Nauru</v>
          </cell>
          <cell r="B185" t="str">
            <v>NRU</v>
          </cell>
          <cell r="C185" t="str">
            <v>Marine protected areas (% of territorial waters)</v>
          </cell>
          <cell r="D185" t="str">
            <v>ER.MRN.PTMR.ZS</v>
          </cell>
        </row>
        <row r="186">
          <cell r="A186" t="str">
            <v>New Zealand</v>
          </cell>
          <cell r="B186" t="str">
            <v>NZL</v>
          </cell>
          <cell r="C186" t="str">
            <v>Marine protected areas (% of territorial waters)</v>
          </cell>
          <cell r="D186" t="str">
            <v>ER.MRN.PTMR.ZS</v>
          </cell>
        </row>
        <row r="186">
          <cell r="BI186">
            <v>30.34299947</v>
          </cell>
          <cell r="BJ186">
            <v>30.3711096049962</v>
          </cell>
          <cell r="BK186">
            <v>30.3711096049962</v>
          </cell>
          <cell r="BL186">
            <v>30.42272</v>
          </cell>
          <cell r="BM186">
            <v>30.42154</v>
          </cell>
          <cell r="BN186">
            <v>30.42153931</v>
          </cell>
        </row>
        <row r="187">
          <cell r="A187" t="str">
            <v>OECD members</v>
          </cell>
          <cell r="B187" t="str">
            <v>OED</v>
          </cell>
          <cell r="C187" t="str">
            <v>Marine protected areas (% of territorial waters)</v>
          </cell>
          <cell r="D187" t="str">
            <v>ER.MRN.PTMR.ZS</v>
          </cell>
        </row>
        <row r="187">
          <cell r="BI187">
            <v>21.9508739750726</v>
          </cell>
          <cell r="BJ187">
            <v>24.2726829837229</v>
          </cell>
          <cell r="BK187">
            <v>24.3346201246366</v>
          </cell>
        </row>
        <row r="188">
          <cell r="A188" t="str">
            <v>Oman</v>
          </cell>
          <cell r="B188" t="str">
            <v>OMN</v>
          </cell>
          <cell r="C188" t="str">
            <v>Marine protected areas (% of territorial waters)</v>
          </cell>
          <cell r="D188" t="str">
            <v>ER.MRN.PTMR.ZS</v>
          </cell>
        </row>
        <row r="188">
          <cell r="BI188">
            <v>0.12319562</v>
          </cell>
          <cell r="BJ188">
            <v>0.123193766688499</v>
          </cell>
          <cell r="BK188">
            <v>0.123193766688499</v>
          </cell>
          <cell r="BL188">
            <v>0.123194</v>
          </cell>
          <cell r="BM188">
            <v>0.123194</v>
          </cell>
          <cell r="BN188">
            <v>0.329986572</v>
          </cell>
        </row>
        <row r="189">
          <cell r="A189" t="str">
            <v>Other small states</v>
          </cell>
          <cell r="B189" t="str">
            <v>OSS</v>
          </cell>
          <cell r="C189" t="str">
            <v>Marine protected areas (% of territorial waters)</v>
          </cell>
          <cell r="D189" t="str">
            <v>ER.MRN.PTMR.ZS</v>
          </cell>
        </row>
        <row r="189">
          <cell r="BI189">
            <v>2.13794718285157</v>
          </cell>
          <cell r="BJ189">
            <v>7.4243795610771</v>
          </cell>
          <cell r="BK189">
            <v>7.42438475828323</v>
          </cell>
        </row>
        <row r="190">
          <cell r="A190" t="str">
            <v>Pakistan</v>
          </cell>
          <cell r="B190" t="str">
            <v>PAK</v>
          </cell>
          <cell r="C190" t="str">
            <v>Marine protected areas (% of territorial waters)</v>
          </cell>
          <cell r="D190" t="str">
            <v>ER.MRN.PTMR.ZS</v>
          </cell>
        </row>
        <row r="190">
          <cell r="BI190">
            <v>0.766350953</v>
          </cell>
          <cell r="BJ190">
            <v>0.766529034487532</v>
          </cell>
          <cell r="BK190">
            <v>0.766529034487532</v>
          </cell>
          <cell r="BL190">
            <v>0.766529</v>
          </cell>
          <cell r="BM190">
            <v>0.766529</v>
          </cell>
          <cell r="BN190">
            <v>0.766529322</v>
          </cell>
        </row>
        <row r="191">
          <cell r="A191" t="str">
            <v>Panama</v>
          </cell>
          <cell r="B191" t="str">
            <v>PAN</v>
          </cell>
          <cell r="C191" t="str">
            <v>Marine protected areas (% of territorial waters)</v>
          </cell>
          <cell r="D191" t="str">
            <v>ER.MRN.PTMR.ZS</v>
          </cell>
        </row>
        <row r="191">
          <cell r="BI191">
            <v>1.681379615</v>
          </cell>
          <cell r="BJ191">
            <v>1.68141684962454</v>
          </cell>
          <cell r="BK191">
            <v>1.68141684962454</v>
          </cell>
          <cell r="BL191">
            <v>1.681414</v>
          </cell>
          <cell r="BM191">
            <v>11.5708</v>
          </cell>
          <cell r="BN191">
            <v>26.84472847</v>
          </cell>
        </row>
        <row r="192">
          <cell r="A192" t="str">
            <v>Peru</v>
          </cell>
          <cell r="B192" t="str">
            <v>PER</v>
          </cell>
          <cell r="C192" t="str">
            <v>Marine protected areas (% of territorial waters)</v>
          </cell>
          <cell r="D192" t="str">
            <v>ER.MRN.PTMR.ZS</v>
          </cell>
        </row>
        <row r="192">
          <cell r="BI192">
            <v>0.480837131</v>
          </cell>
          <cell r="BJ192">
            <v>0.481531062400898</v>
          </cell>
          <cell r="BK192">
            <v>0.481531062400898</v>
          </cell>
          <cell r="BL192">
            <v>0.481531</v>
          </cell>
          <cell r="BM192">
            <v>0.481531</v>
          </cell>
          <cell r="BN192">
            <v>0.481531292</v>
          </cell>
        </row>
        <row r="193">
          <cell r="A193" t="str">
            <v>Philippines</v>
          </cell>
          <cell r="B193" t="str">
            <v>PHL</v>
          </cell>
          <cell r="C193" t="str">
            <v>Marine protected areas (% of territorial waters)</v>
          </cell>
          <cell r="D193" t="str">
            <v>ER.MRN.PTMR.ZS</v>
          </cell>
        </row>
        <row r="193">
          <cell r="BI193">
            <v>1.159055757</v>
          </cell>
          <cell r="BJ193">
            <v>1.15906292876311</v>
          </cell>
          <cell r="BK193">
            <v>1.15906292876311</v>
          </cell>
          <cell r="BL193">
            <v>1.159064</v>
          </cell>
          <cell r="BM193">
            <v>1.159064</v>
          </cell>
          <cell r="BN193">
            <v>1.744403958</v>
          </cell>
        </row>
        <row r="194">
          <cell r="A194" t="str">
            <v>Palau</v>
          </cell>
          <cell r="B194" t="str">
            <v>PLW</v>
          </cell>
          <cell r="C194" t="str">
            <v>Marine protected areas (% of territorial waters)</v>
          </cell>
          <cell r="D194" t="str">
            <v>ER.MRN.PTMR.ZS</v>
          </cell>
        </row>
        <row r="194">
          <cell r="BI194">
            <v>82.98527096</v>
          </cell>
          <cell r="BJ194">
            <v>82.987627518726</v>
          </cell>
          <cell r="BK194">
            <v>82.987627518726</v>
          </cell>
          <cell r="BL194">
            <v>100</v>
          </cell>
          <cell r="BM194">
            <v>100</v>
          </cell>
          <cell r="BN194">
            <v>100</v>
          </cell>
        </row>
        <row r="195">
          <cell r="A195" t="str">
            <v>Papua New Guinea</v>
          </cell>
          <cell r="B195" t="str">
            <v>PNG</v>
          </cell>
          <cell r="C195" t="str">
            <v>Marine protected areas (% of territorial waters)</v>
          </cell>
          <cell r="D195" t="str">
            <v>ER.MRN.PTMR.ZS</v>
          </cell>
        </row>
        <row r="195">
          <cell r="BI195">
            <v>0.190497411</v>
          </cell>
          <cell r="BJ195">
            <v>0.190475345710919</v>
          </cell>
          <cell r="BK195">
            <v>0.190475345710919</v>
          </cell>
          <cell r="BL195">
            <v>0.138886</v>
          </cell>
          <cell r="BM195">
            <v>0.138886</v>
          </cell>
          <cell r="BN195">
            <v>0.138885811</v>
          </cell>
        </row>
        <row r="196">
          <cell r="A196" t="str">
            <v>Poland</v>
          </cell>
          <cell r="B196" t="str">
            <v>POL</v>
          </cell>
          <cell r="C196" t="str">
            <v>Marine protected areas (% of territorial waters)</v>
          </cell>
          <cell r="D196" t="str">
            <v>ER.MRN.PTMR.ZS</v>
          </cell>
        </row>
        <row r="196">
          <cell r="BI196">
            <v>22.57274867</v>
          </cell>
          <cell r="BJ196">
            <v>22.5718228259043</v>
          </cell>
          <cell r="BK196">
            <v>22.5718228259043</v>
          </cell>
          <cell r="BL196">
            <v>22.57243</v>
          </cell>
          <cell r="BM196">
            <v>22.57247</v>
          </cell>
          <cell r="BN196">
            <v>22.57246971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Marine protected areas (% of territorial waters)</v>
          </cell>
          <cell r="D197" t="str">
            <v>ER.MRN.PTMR.ZS</v>
          </cell>
        </row>
        <row r="198">
          <cell r="A198" t="str">
            <v>Puerto Rico</v>
          </cell>
          <cell r="B198" t="str">
            <v>PRI</v>
          </cell>
          <cell r="C198" t="str">
            <v>Marine protected areas (% of territorial waters)</v>
          </cell>
          <cell r="D198" t="str">
            <v>ER.MRN.PTMR.ZS</v>
          </cell>
        </row>
        <row r="198">
          <cell r="BI198">
            <v>1.746109145</v>
          </cell>
          <cell r="BJ198">
            <v>1.74720503989319</v>
          </cell>
          <cell r="BK198">
            <v>1.74720503989319</v>
          </cell>
          <cell r="BL198">
            <v>1.747204</v>
          </cell>
          <cell r="BM198">
            <v>1.813428</v>
          </cell>
          <cell r="BN198">
            <v>1.817150354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Marine protected areas (% of territorial waters)</v>
          </cell>
          <cell r="D199" t="str">
            <v>ER.MRN.PTMR.ZS</v>
          </cell>
        </row>
        <row r="199">
          <cell r="BI199">
            <v>0.022420113</v>
          </cell>
          <cell r="BJ199">
            <v>0.0220855166086922</v>
          </cell>
          <cell r="BK199">
            <v>0.0220855166086922</v>
          </cell>
          <cell r="BL199">
            <v>0.022085</v>
          </cell>
          <cell r="BM199">
            <v>0.022085</v>
          </cell>
          <cell r="BN199">
            <v>0.022085465</v>
          </cell>
        </row>
        <row r="200">
          <cell r="A200" t="str">
            <v>Portugal</v>
          </cell>
          <cell r="B200" t="str">
            <v>PRT</v>
          </cell>
          <cell r="C200" t="str">
            <v>Marine protected areas (% of territorial waters)</v>
          </cell>
          <cell r="D200" t="str">
            <v>ER.MRN.PTMR.ZS</v>
          </cell>
        </row>
        <row r="200">
          <cell r="BI200">
            <v>8.356609453</v>
          </cell>
          <cell r="BJ200">
            <v>16.5639347523567</v>
          </cell>
          <cell r="BK200">
            <v>16.5639347523567</v>
          </cell>
          <cell r="BL200">
            <v>16.5646</v>
          </cell>
          <cell r="BM200">
            <v>16.81832</v>
          </cell>
          <cell r="BN200">
            <v>16.81914139</v>
          </cell>
        </row>
        <row r="201">
          <cell r="A201" t="str">
            <v>Paraguay</v>
          </cell>
          <cell r="B201" t="str">
            <v>PRY</v>
          </cell>
          <cell r="C201" t="str">
            <v>Marine protected areas (% of territorial waters)</v>
          </cell>
          <cell r="D201" t="str">
            <v>ER.MRN.PTMR.ZS</v>
          </cell>
        </row>
        <row r="202">
          <cell r="A202" t="str">
            <v>West Bank and Gaza</v>
          </cell>
          <cell r="B202" t="str">
            <v>PSE</v>
          </cell>
          <cell r="C202" t="str">
            <v>Marine protected areas (% of territorial waters)</v>
          </cell>
          <cell r="D202" t="str">
            <v>ER.MRN.PTMR.ZS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Marine protected areas (% of territorial waters)</v>
          </cell>
          <cell r="D203" t="str">
            <v>ER.MRN.PTMR.ZS</v>
          </cell>
        </row>
        <row r="203">
          <cell r="BI203">
            <v>1.06815911842669</v>
          </cell>
          <cell r="BJ203">
            <v>1.0683910239058</v>
          </cell>
          <cell r="BK203">
            <v>1.0683910239058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Marine protected areas (% of territorial waters)</v>
          </cell>
          <cell r="D204" t="str">
            <v>ER.MRN.PTMR.ZS</v>
          </cell>
        </row>
        <row r="204">
          <cell r="BI204">
            <v>24.2384324452831</v>
          </cell>
          <cell r="BJ204">
            <v>24.7723173029723</v>
          </cell>
          <cell r="BK204">
            <v>24.8424226528843</v>
          </cell>
        </row>
        <row r="205">
          <cell r="A205" t="str">
            <v>French Polynesia</v>
          </cell>
          <cell r="B205" t="str">
            <v>PYF</v>
          </cell>
          <cell r="C205" t="str">
            <v>Marine protected areas (% of territorial waters)</v>
          </cell>
          <cell r="D205" t="str">
            <v>ER.MRN.PTMR.ZS</v>
          </cell>
        </row>
        <row r="205">
          <cell r="BI205">
            <v>0.004316575</v>
          </cell>
          <cell r="BJ205">
            <v>0.00431538936782624</v>
          </cell>
          <cell r="BK205">
            <v>0.00431538936782624</v>
          </cell>
          <cell r="BL205">
            <v>0.004315</v>
          </cell>
          <cell r="BM205">
            <v>0.004315</v>
          </cell>
          <cell r="BN205">
            <v>0.042181484</v>
          </cell>
        </row>
        <row r="206">
          <cell r="A206" t="str">
            <v>Qatar</v>
          </cell>
          <cell r="B206" t="str">
            <v>QAT</v>
          </cell>
          <cell r="C206" t="str">
            <v>Marine protected areas (% of territorial waters)</v>
          </cell>
          <cell r="D206" t="str">
            <v>ER.MRN.PTMR.ZS</v>
          </cell>
        </row>
        <row r="206">
          <cell r="BI206">
            <v>0.181319695</v>
          </cell>
          <cell r="BJ206">
            <v>1.68232793319086</v>
          </cell>
          <cell r="BK206">
            <v>1.68232793319086</v>
          </cell>
          <cell r="BL206">
            <v>1.682346</v>
          </cell>
          <cell r="BM206">
            <v>2.292062</v>
          </cell>
          <cell r="BN206">
            <v>2.292061567</v>
          </cell>
        </row>
        <row r="207">
          <cell r="A207" t="str">
            <v>Romania</v>
          </cell>
          <cell r="B207" t="str">
            <v>ROU</v>
          </cell>
          <cell r="C207" t="str">
            <v>Marine protected areas (% of territorial waters)</v>
          </cell>
          <cell r="D207" t="str">
            <v>ER.MRN.PTMR.ZS</v>
          </cell>
        </row>
        <row r="207">
          <cell r="BI207">
            <v>8.426852898</v>
          </cell>
          <cell r="BJ207">
            <v>23.0963049640615</v>
          </cell>
          <cell r="BK207">
            <v>23.0963049640615</v>
          </cell>
          <cell r="BL207">
            <v>23.09595</v>
          </cell>
          <cell r="BM207">
            <v>23.09858</v>
          </cell>
          <cell r="BN207">
            <v>23.09858322</v>
          </cell>
        </row>
        <row r="208">
          <cell r="A208" t="str">
            <v>Russian Federation</v>
          </cell>
          <cell r="B208" t="str">
            <v>RUS</v>
          </cell>
          <cell r="C208" t="str">
            <v>Marine protected areas (% of territorial waters)</v>
          </cell>
          <cell r="D208" t="str">
            <v>ER.MRN.PTMR.ZS</v>
          </cell>
        </row>
        <row r="208">
          <cell r="BI208">
            <v>2.974555675</v>
          </cell>
          <cell r="BJ208">
            <v>2.97456010539994</v>
          </cell>
          <cell r="BK208">
            <v>2.97456010539994</v>
          </cell>
          <cell r="BL208">
            <v>2.97456</v>
          </cell>
          <cell r="BM208">
            <v>2.97456</v>
          </cell>
          <cell r="BN208">
            <v>2.243342161</v>
          </cell>
        </row>
        <row r="209">
          <cell r="A209" t="str">
            <v>Rwanda</v>
          </cell>
          <cell r="B209" t="str">
            <v>RWA</v>
          </cell>
          <cell r="C209" t="str">
            <v>Marine protected areas (% of territorial waters)</v>
          </cell>
          <cell r="D209" t="str">
            <v>ER.MRN.PTMR.ZS</v>
          </cell>
        </row>
        <row r="210">
          <cell r="A210" t="str">
            <v>South Asia</v>
          </cell>
          <cell r="B210" t="str">
            <v>SAS</v>
          </cell>
          <cell r="C210" t="str">
            <v>Marine protected areas (% of territorial waters)</v>
          </cell>
          <cell r="D210" t="str">
            <v>ER.MRN.PTMR.ZS</v>
          </cell>
        </row>
        <row r="210">
          <cell r="BI210">
            <v>0.457762834538541</v>
          </cell>
          <cell r="BJ210">
            <v>0.458209904600098</v>
          </cell>
          <cell r="BK210">
            <v>0.457745869298792</v>
          </cell>
        </row>
        <row r="211">
          <cell r="A211" t="str">
            <v>Saudi Arabia</v>
          </cell>
          <cell r="B211" t="str">
            <v>SAU</v>
          </cell>
          <cell r="C211" t="str">
            <v>Marine protected areas (% of territorial waters)</v>
          </cell>
          <cell r="D211" t="str">
            <v>ER.MRN.PTMR.ZS</v>
          </cell>
        </row>
        <row r="211">
          <cell r="BI211">
            <v>1.526743887</v>
          </cell>
          <cell r="BJ211">
            <v>2.49410110479624</v>
          </cell>
          <cell r="BK211">
            <v>2.49410110479624</v>
          </cell>
          <cell r="BL211">
            <v>2.494099</v>
          </cell>
          <cell r="BM211">
            <v>2.494099</v>
          </cell>
          <cell r="BN211">
            <v>2.494098663</v>
          </cell>
        </row>
        <row r="212">
          <cell r="A212" t="str">
            <v>Sudan</v>
          </cell>
          <cell r="B212" t="str">
            <v>SDN</v>
          </cell>
          <cell r="C212" t="str">
            <v>Marine protected areas (% of territorial waters)</v>
          </cell>
          <cell r="D212" t="str">
            <v>ER.MRN.PTMR.ZS</v>
          </cell>
        </row>
        <row r="212">
          <cell r="BI212">
            <v>15.9645193</v>
          </cell>
          <cell r="BJ212">
            <v>15.9643552354566</v>
          </cell>
          <cell r="BK212">
            <v>15.9643552354566</v>
          </cell>
          <cell r="BL212">
            <v>15.96444</v>
          </cell>
          <cell r="BM212">
            <v>15.96444</v>
          </cell>
          <cell r="BN212">
            <v>15.96443939</v>
          </cell>
        </row>
        <row r="213">
          <cell r="A213" t="str">
            <v>Senegal</v>
          </cell>
          <cell r="B213" t="str">
            <v>SEN</v>
          </cell>
          <cell r="C213" t="str">
            <v>Marine protected areas (% of territorial waters)</v>
          </cell>
          <cell r="D213" t="str">
            <v>ER.MRN.PTMR.ZS</v>
          </cell>
        </row>
        <row r="213">
          <cell r="BI213">
            <v>1.102720254</v>
          </cell>
          <cell r="BJ213">
            <v>1.11482648349117</v>
          </cell>
          <cell r="BK213">
            <v>1.11482648349117</v>
          </cell>
          <cell r="BL213">
            <v>1.114824</v>
          </cell>
          <cell r="BM213">
            <v>1.114824</v>
          </cell>
          <cell r="BN213">
            <v>1.851562619</v>
          </cell>
        </row>
        <row r="214">
          <cell r="A214" t="str">
            <v>Singapore</v>
          </cell>
          <cell r="B214" t="str">
            <v>SGP</v>
          </cell>
          <cell r="C214" t="str">
            <v>Marine protected areas (% of territorial waters)</v>
          </cell>
          <cell r="D214" t="str">
            <v>ER.MRN.PTMR.ZS</v>
          </cell>
        </row>
        <row r="214">
          <cell r="BJ214">
            <v>0.0131785692156559</v>
          </cell>
          <cell r="BK214">
            <v>0.0131785692156559</v>
          </cell>
          <cell r="BL214">
            <v>0.013184</v>
          </cell>
          <cell r="BM214">
            <v>0.013184</v>
          </cell>
          <cell r="BN214">
            <v>0.013184012</v>
          </cell>
        </row>
        <row r="215">
          <cell r="A215" t="str">
            <v>Solomon Islands</v>
          </cell>
          <cell r="B215" t="str">
            <v>SLB</v>
          </cell>
          <cell r="C215" t="str">
            <v>Marine protected areas (% of territorial waters)</v>
          </cell>
          <cell r="D215" t="str">
            <v>ER.MRN.PTMR.ZS</v>
          </cell>
        </row>
        <row r="215">
          <cell r="BI215">
            <v>0.118030274</v>
          </cell>
          <cell r="BJ215">
            <v>0.118055184897544</v>
          </cell>
          <cell r="BK215">
            <v>0.118055184897544</v>
          </cell>
          <cell r="BL215">
            <v>0.11675</v>
          </cell>
          <cell r="BM215">
            <v>0.11675</v>
          </cell>
          <cell r="BN215">
            <v>0.116749495</v>
          </cell>
        </row>
        <row r="216">
          <cell r="A216" t="str">
            <v>Sierra Leone</v>
          </cell>
          <cell r="B216" t="str">
            <v>SLE</v>
          </cell>
          <cell r="C216" t="str">
            <v>Marine protected areas (% of territorial waters)</v>
          </cell>
          <cell r="D216" t="str">
            <v>ER.MRN.PTMR.ZS</v>
          </cell>
        </row>
        <row r="216">
          <cell r="BI216">
            <v>0.537853547</v>
          </cell>
          <cell r="BJ216">
            <v>0.537561270535741</v>
          </cell>
          <cell r="BK216">
            <v>0.537561270535741</v>
          </cell>
          <cell r="BL216">
            <v>0.537563</v>
          </cell>
          <cell r="BM216">
            <v>0.537563</v>
          </cell>
          <cell r="BN216">
            <v>1.627439499</v>
          </cell>
        </row>
        <row r="217">
          <cell r="A217" t="str">
            <v>El Salvador</v>
          </cell>
          <cell r="B217" t="str">
            <v>SLV</v>
          </cell>
          <cell r="C217" t="str">
            <v>Marine protected areas (% of territorial waters)</v>
          </cell>
          <cell r="D217" t="str">
            <v>ER.MRN.PTMR.ZS</v>
          </cell>
        </row>
        <row r="217">
          <cell r="BI217">
            <v>0.705660137</v>
          </cell>
          <cell r="BJ217">
            <v>0.705446690690414</v>
          </cell>
          <cell r="BK217">
            <v>0.705446690690414</v>
          </cell>
          <cell r="BL217">
            <v>0.705446</v>
          </cell>
          <cell r="BM217">
            <v>0.707033</v>
          </cell>
          <cell r="BN217">
            <v>0.707033455</v>
          </cell>
        </row>
        <row r="218">
          <cell r="A218" t="str">
            <v>San Marino</v>
          </cell>
          <cell r="B218" t="str">
            <v>SMR</v>
          </cell>
          <cell r="C218" t="str">
            <v>Marine protected areas (% of territorial waters)</v>
          </cell>
          <cell r="D218" t="str">
            <v>ER.MRN.PTMR.ZS</v>
          </cell>
        </row>
        <row r="219">
          <cell r="A219" t="str">
            <v>Somalia</v>
          </cell>
          <cell r="B219" t="str">
            <v>SOM</v>
          </cell>
          <cell r="C219" t="str">
            <v>Marine protected areas (% of territorial waters)</v>
          </cell>
          <cell r="D219" t="str">
            <v>ER.MRN.PTMR.ZS</v>
          </cell>
        </row>
        <row r="220">
          <cell r="A220" t="str">
            <v>Serbia</v>
          </cell>
          <cell r="B220" t="str">
            <v>SRB</v>
          </cell>
          <cell r="C220" t="str">
            <v>Marine protected areas (% of territorial waters)</v>
          </cell>
          <cell r="D220" t="str">
            <v>ER.MRN.PTMR.ZS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Marine protected areas (% of territorial waters)</v>
          </cell>
          <cell r="D221" t="str">
            <v>ER.MRN.PTMR.ZS</v>
          </cell>
        </row>
        <row r="222">
          <cell r="A222" t="str">
            <v>South Sudan</v>
          </cell>
          <cell r="B222" t="str">
            <v>SSD</v>
          </cell>
          <cell r="C222" t="str">
            <v>Marine protected areas (% of territorial waters)</v>
          </cell>
          <cell r="D222" t="str">
            <v>ER.MRN.PTMR.ZS</v>
          </cell>
        </row>
        <row r="223">
          <cell r="A223" t="str">
            <v>Sub-Saharan Africa</v>
          </cell>
          <cell r="B223" t="str">
            <v>SSF</v>
          </cell>
          <cell r="C223" t="str">
            <v>Marine protected areas (% of territorial waters)</v>
          </cell>
          <cell r="D223" t="str">
            <v>ER.MRN.PTMR.ZS</v>
          </cell>
        </row>
        <row r="224">
          <cell r="A224" t="str">
            <v>Small states</v>
          </cell>
          <cell r="B224" t="str">
            <v>SST</v>
          </cell>
          <cell r="C224" t="str">
            <v>Marine protected areas (% of territorial waters)</v>
          </cell>
          <cell r="D224" t="str">
            <v>ER.MRN.PTMR.ZS</v>
          </cell>
        </row>
        <row r="224">
          <cell r="BI224">
            <v>1.87519706043752</v>
          </cell>
          <cell r="BJ224">
            <v>5.82994165111412</v>
          </cell>
          <cell r="BK224">
            <v>5.82994464696887</v>
          </cell>
        </row>
        <row r="225">
          <cell r="A225" t="str">
            <v>Sao Tome and Principe</v>
          </cell>
          <cell r="B225" t="str">
            <v>STP</v>
          </cell>
          <cell r="C225" t="str">
            <v>Marine protected areas (% of territorial waters)</v>
          </cell>
          <cell r="D225" t="str">
            <v>ER.MRN.PTMR.ZS</v>
          </cell>
        </row>
        <row r="225">
          <cell r="BI225">
            <v>0.026573694</v>
          </cell>
          <cell r="BJ225">
            <v>0.0267864929962601</v>
          </cell>
          <cell r="BK225">
            <v>0.0267864929962601</v>
          </cell>
          <cell r="BL225">
            <v>0.026786</v>
          </cell>
          <cell r="BM225">
            <v>0.026786</v>
          </cell>
          <cell r="BN225">
            <v>0.026786458</v>
          </cell>
        </row>
        <row r="226">
          <cell r="A226" t="str">
            <v>Suriname</v>
          </cell>
          <cell r="B226" t="str">
            <v>SUR</v>
          </cell>
          <cell r="C226" t="str">
            <v>Marine protected areas (% of territorial waters)</v>
          </cell>
          <cell r="D226" t="str">
            <v>ER.MRN.PTMR.ZS</v>
          </cell>
        </row>
        <row r="226">
          <cell r="BI226">
            <v>1.543279605</v>
          </cell>
          <cell r="BJ226">
            <v>1.54322371356405</v>
          </cell>
          <cell r="BK226">
            <v>1.54322371356405</v>
          </cell>
          <cell r="BL226">
            <v>1.543224</v>
          </cell>
          <cell r="BM226">
            <v>1.543224</v>
          </cell>
          <cell r="BN226">
            <v>1.543223858</v>
          </cell>
        </row>
        <row r="227">
          <cell r="A227" t="str">
            <v>Slovak Republic</v>
          </cell>
          <cell r="B227" t="str">
            <v>SVK</v>
          </cell>
          <cell r="C227" t="str">
            <v>Marine protected areas (% of territorial waters)</v>
          </cell>
          <cell r="D227" t="str">
            <v>ER.MRN.PTMR.ZS</v>
          </cell>
        </row>
        <row r="228">
          <cell r="A228" t="str">
            <v>Slovenia</v>
          </cell>
          <cell r="B228" t="str">
            <v>SVN</v>
          </cell>
          <cell r="C228" t="str">
            <v>Marine protected areas (% of territorial waters)</v>
          </cell>
          <cell r="D228" t="str">
            <v>ER.MRN.PTMR.ZS</v>
          </cell>
        </row>
        <row r="228">
          <cell r="BI228">
            <v>100</v>
          </cell>
          <cell r="BJ228">
            <v>100</v>
          </cell>
          <cell r="BK228">
            <v>213.425085245979</v>
          </cell>
          <cell r="BL228">
            <v>100</v>
          </cell>
          <cell r="BM228">
            <v>2.313674</v>
          </cell>
          <cell r="BN228">
            <v>2.31366992</v>
          </cell>
        </row>
        <row r="229">
          <cell r="A229" t="str">
            <v>Sweden</v>
          </cell>
          <cell r="B229" t="str">
            <v>SWE</v>
          </cell>
          <cell r="C229" t="str">
            <v>Marine protected areas (% of territorial waters)</v>
          </cell>
          <cell r="D229" t="str">
            <v>ER.MRN.PTMR.ZS</v>
          </cell>
        </row>
        <row r="229">
          <cell r="BI229">
            <v>8.204257955</v>
          </cell>
          <cell r="BJ229">
            <v>15.2131849830871</v>
          </cell>
          <cell r="BK229">
            <v>15.2131849830871</v>
          </cell>
          <cell r="BL229">
            <v>15.36861</v>
          </cell>
          <cell r="BM229">
            <v>15.37623</v>
          </cell>
          <cell r="BN229">
            <v>15.76342773</v>
          </cell>
        </row>
        <row r="230">
          <cell r="A230" t="str">
            <v>Eswatini</v>
          </cell>
          <cell r="B230" t="str">
            <v>SWZ</v>
          </cell>
          <cell r="C230" t="str">
            <v>Marine protected areas (% of territorial waters)</v>
          </cell>
          <cell r="D230" t="str">
            <v>ER.MRN.PTMR.ZS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Marine protected areas (% of territorial waters)</v>
          </cell>
          <cell r="D231" t="str">
            <v>ER.MRN.PTMR.ZS</v>
          </cell>
        </row>
        <row r="231">
          <cell r="BI231">
            <v>5.427135678</v>
          </cell>
          <cell r="BJ231">
            <v>8.69125972364776</v>
          </cell>
          <cell r="BK231">
            <v>8.69125972364776</v>
          </cell>
          <cell r="BL231">
            <v>8.699403</v>
          </cell>
          <cell r="BM231">
            <v>8.699418</v>
          </cell>
          <cell r="BN231">
            <v>8.699419975</v>
          </cell>
        </row>
        <row r="232">
          <cell r="A232" t="str">
            <v>Seychelles</v>
          </cell>
          <cell r="B232" t="str">
            <v>SYC</v>
          </cell>
          <cell r="C232" t="str">
            <v>Marine protected areas (% of territorial waters)</v>
          </cell>
          <cell r="D232" t="str">
            <v>ER.MRN.PTMR.ZS</v>
          </cell>
        </row>
        <row r="232">
          <cell r="BI232">
            <v>0.036096789</v>
          </cell>
          <cell r="BJ232">
            <v>0.0361027859453036</v>
          </cell>
          <cell r="BK232">
            <v>0.0361027859453036</v>
          </cell>
          <cell r="BL232">
            <v>15.65658</v>
          </cell>
          <cell r="BM232">
            <v>32.81502</v>
          </cell>
          <cell r="BN232">
            <v>32.8150177</v>
          </cell>
        </row>
        <row r="233">
          <cell r="A233" t="str">
            <v>Syrian Arab Republic</v>
          </cell>
          <cell r="B233" t="str">
            <v>SYR</v>
          </cell>
          <cell r="C233" t="str">
            <v>Marine protected areas (% of territorial waters)</v>
          </cell>
          <cell r="D233" t="str">
            <v>ER.MRN.PTMR.ZS</v>
          </cell>
        </row>
        <row r="233">
          <cell r="BI233">
            <v>0.245011565</v>
          </cell>
          <cell r="BJ233">
            <v>0.246979556483572</v>
          </cell>
          <cell r="BK233">
            <v>0.246979556483572</v>
          </cell>
          <cell r="BL233">
            <v>0.246989</v>
          </cell>
          <cell r="BM233">
            <v>0.246989</v>
          </cell>
          <cell r="BN233">
            <v>0.246988833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Marine protected areas (% of territorial waters)</v>
          </cell>
          <cell r="D234" t="str">
            <v>ER.MRN.PTMR.ZS</v>
          </cell>
        </row>
        <row r="234">
          <cell r="BI234">
            <v>0.09724965</v>
          </cell>
          <cell r="BJ234">
            <v>0.0971332601341424</v>
          </cell>
          <cell r="BK234">
            <v>0.0971332601341424</v>
          </cell>
          <cell r="BL234">
            <v>0.097133</v>
          </cell>
          <cell r="BM234">
            <v>0.097133</v>
          </cell>
          <cell r="BN234">
            <v>0.097133152</v>
          </cell>
        </row>
        <row r="235">
          <cell r="A235" t="str">
            <v>Chad</v>
          </cell>
          <cell r="B235" t="str">
            <v>TCD</v>
          </cell>
          <cell r="C235" t="str">
            <v>Marine protected areas (% of territorial waters)</v>
          </cell>
          <cell r="D235" t="str">
            <v>ER.MRN.PTMR.ZS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Marine protected areas (% of territorial waters)</v>
          </cell>
          <cell r="D236" t="str">
            <v>ER.MRN.PTMR.ZS</v>
          </cell>
        </row>
        <row r="236">
          <cell r="BI236">
            <v>3.050165056337</v>
          </cell>
          <cell r="BJ236">
            <v>4.27747402295322</v>
          </cell>
          <cell r="BK236">
            <v>4.27747061004477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Marine protected areas (% of territorial waters)</v>
          </cell>
          <cell r="D237" t="str">
            <v>ER.MRN.PTMR.ZS</v>
          </cell>
        </row>
        <row r="237">
          <cell r="BI237">
            <v>3.0132716586245</v>
          </cell>
          <cell r="BJ237">
            <v>3.15864249307366</v>
          </cell>
          <cell r="BK237">
            <v>3.15865033366754</v>
          </cell>
        </row>
        <row r="238">
          <cell r="A238" t="str">
            <v>Togo</v>
          </cell>
          <cell r="B238" t="str">
            <v>TGO</v>
          </cell>
          <cell r="C238" t="str">
            <v>Marine protected areas (% of territorial waters)</v>
          </cell>
          <cell r="D238" t="str">
            <v>ER.MRN.PTMR.ZS</v>
          </cell>
        </row>
        <row r="238">
          <cell r="BI238">
            <v>0.199730686</v>
          </cell>
          <cell r="BJ238">
            <v>0.199648310814398</v>
          </cell>
          <cell r="BK238">
            <v>0.199648310814398</v>
          </cell>
          <cell r="BL238">
            <v>0.199649</v>
          </cell>
          <cell r="BM238">
            <v>0.199649</v>
          </cell>
          <cell r="BN238">
            <v>0.199649096</v>
          </cell>
        </row>
        <row r="239">
          <cell r="A239" t="str">
            <v>Thailand</v>
          </cell>
          <cell r="B239" t="str">
            <v>THA</v>
          </cell>
          <cell r="C239" t="str">
            <v>Marine protected areas (% of territorial waters)</v>
          </cell>
          <cell r="D239" t="str">
            <v>ER.MRN.PTMR.ZS</v>
          </cell>
        </row>
        <row r="239">
          <cell r="BI239">
            <v>1.881452831</v>
          </cell>
          <cell r="BJ239">
            <v>1.88138445843919</v>
          </cell>
          <cell r="BK239">
            <v>1.88138445843919</v>
          </cell>
          <cell r="BL239">
            <v>1.881387</v>
          </cell>
          <cell r="BM239">
            <v>4.370125</v>
          </cell>
          <cell r="BN239">
            <v>4.443102837</v>
          </cell>
        </row>
        <row r="240">
          <cell r="A240" t="str">
            <v>Tajikistan</v>
          </cell>
          <cell r="B240" t="str">
            <v>TJK</v>
          </cell>
          <cell r="C240" t="str">
            <v>Marine protected areas (% of territorial waters)</v>
          </cell>
          <cell r="D240" t="str">
            <v>ER.MRN.PTMR.ZS</v>
          </cell>
        </row>
        <row r="241">
          <cell r="A241" t="str">
            <v>Turkmenistan</v>
          </cell>
          <cell r="B241" t="str">
            <v>TKM</v>
          </cell>
          <cell r="C241" t="str">
            <v>Marine protected areas (% of territorial waters)</v>
          </cell>
          <cell r="D241" t="str">
            <v>ER.MRN.PTMR.ZS</v>
          </cell>
        </row>
        <row r="241">
          <cell r="BI241">
            <v>2.994150365</v>
          </cell>
          <cell r="BJ241">
            <v>2.99386284449424</v>
          </cell>
          <cell r="BK241">
            <v>2.99386284449424</v>
          </cell>
          <cell r="BL241">
            <v>2.993857</v>
          </cell>
          <cell r="BM241">
            <v>2.993857</v>
          </cell>
          <cell r="BN241">
            <v>2.993856668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Marine protected areas (% of territorial waters)</v>
          </cell>
          <cell r="D242" t="str">
            <v>ER.MRN.PTMR.ZS</v>
          </cell>
        </row>
        <row r="242">
          <cell r="BI242">
            <v>2.72785582854839</v>
          </cell>
          <cell r="BJ242">
            <v>17.6318357527614</v>
          </cell>
          <cell r="BK242">
            <v>17.6318357228469</v>
          </cell>
        </row>
        <row r="243">
          <cell r="A243" t="str">
            <v>Timor-Leste</v>
          </cell>
          <cell r="B243" t="str">
            <v>TLS</v>
          </cell>
          <cell r="C243" t="str">
            <v>Marine protected areas (% of territorial waters)</v>
          </cell>
          <cell r="D243" t="str">
            <v>ER.MRN.PTMR.ZS</v>
          </cell>
        </row>
        <row r="243">
          <cell r="BI243">
            <v>1.374075617</v>
          </cell>
          <cell r="BJ243">
            <v>1.3743454660287</v>
          </cell>
          <cell r="BK243">
            <v>1.3743454660287</v>
          </cell>
          <cell r="BL243">
            <v>1.37165</v>
          </cell>
          <cell r="BM243">
            <v>1.37165</v>
          </cell>
          <cell r="BN243">
            <v>1.371649981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Marine protected areas (% of territorial waters)</v>
          </cell>
          <cell r="D244" t="str">
            <v>ER.MRN.PTMR.ZS</v>
          </cell>
        </row>
        <row r="244">
          <cell r="BI244">
            <v>1.381625914031</v>
          </cell>
          <cell r="BJ244">
            <v>1.30563128087114</v>
          </cell>
          <cell r="BK244">
            <v>1.30563128087114</v>
          </cell>
        </row>
        <row r="245">
          <cell r="A245" t="str">
            <v>Tonga</v>
          </cell>
          <cell r="B245" t="str">
            <v>TON</v>
          </cell>
          <cell r="C245" t="str">
            <v>Marine protected areas (% of territorial waters)</v>
          </cell>
          <cell r="D245" t="str">
            <v>ER.MRN.PTMR.ZS</v>
          </cell>
        </row>
        <row r="245">
          <cell r="BI245">
            <v>1.505116498</v>
          </cell>
          <cell r="BJ245">
            <v>1.50513952862475</v>
          </cell>
          <cell r="BK245">
            <v>1.50513952862475</v>
          </cell>
          <cell r="BL245">
            <v>0.058384</v>
          </cell>
          <cell r="BM245">
            <v>0.058384</v>
          </cell>
          <cell r="BN245">
            <v>0.058384005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Marine protected areas (% of territorial waters)</v>
          </cell>
          <cell r="D246" t="str">
            <v>ER.MRN.PTMR.ZS</v>
          </cell>
        </row>
        <row r="246">
          <cell r="BI246">
            <v>0.457762834538541</v>
          </cell>
          <cell r="BJ246">
            <v>0.458209904600098</v>
          </cell>
          <cell r="BK246">
            <v>0.457745869298792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Marine protected areas (% of territorial waters)</v>
          </cell>
          <cell r="D247" t="str">
            <v>ER.MRN.PTMR.ZS</v>
          </cell>
        </row>
        <row r="248">
          <cell r="A248" t="str">
            <v>Trinidad and Tobago</v>
          </cell>
          <cell r="B248" t="str">
            <v>TTO</v>
          </cell>
          <cell r="C248" t="str">
            <v>Marine protected areas (% of territorial waters)</v>
          </cell>
          <cell r="D248" t="str">
            <v>ER.MRN.PTMR.ZS</v>
          </cell>
        </row>
        <row r="248">
          <cell r="BI248">
            <v>0.048813631</v>
          </cell>
          <cell r="BJ248">
            <v>0.0489089122943094</v>
          </cell>
          <cell r="BK248">
            <v>0.0489089122943094</v>
          </cell>
          <cell r="BL248">
            <v>0.048909</v>
          </cell>
          <cell r="BM248">
            <v>0.048909</v>
          </cell>
          <cell r="BN248">
            <v>0.048908614</v>
          </cell>
        </row>
        <row r="249">
          <cell r="A249" t="str">
            <v>Tunisia</v>
          </cell>
          <cell r="B249" t="str">
            <v>TUN</v>
          </cell>
          <cell r="C249" t="str">
            <v>Marine protected areas (% of territorial waters)</v>
          </cell>
          <cell r="D249" t="str">
            <v>ER.MRN.PTMR.ZS</v>
          </cell>
        </row>
        <row r="249">
          <cell r="BI249">
            <v>1.04</v>
          </cell>
          <cell r="BJ249">
            <v>1.03551613107214</v>
          </cell>
          <cell r="BK249">
            <v>1.03551613107214</v>
          </cell>
          <cell r="BL249">
            <v>1.035521</v>
          </cell>
          <cell r="BM249">
            <v>1.035521</v>
          </cell>
          <cell r="BN249">
            <v>1.035521269</v>
          </cell>
        </row>
        <row r="250">
          <cell r="A250" t="str">
            <v>Turkiye</v>
          </cell>
          <cell r="B250" t="str">
            <v>TUR</v>
          </cell>
          <cell r="C250" t="str">
            <v>Marine protected areas (% of territorial waters)</v>
          </cell>
          <cell r="D250" t="str">
            <v>ER.MRN.PTMR.ZS</v>
          </cell>
        </row>
        <row r="250">
          <cell r="BI250">
            <v>0.105499246</v>
          </cell>
          <cell r="BJ250">
            <v>0.105570641629233</v>
          </cell>
          <cell r="BK250">
            <v>0.105570641629233</v>
          </cell>
          <cell r="BL250">
            <v>0.105571</v>
          </cell>
          <cell r="BM250">
            <v>0.105571</v>
          </cell>
          <cell r="BN250">
            <v>1.761303425</v>
          </cell>
        </row>
        <row r="251">
          <cell r="A251" t="str">
            <v>Tuvalu</v>
          </cell>
          <cell r="B251" t="str">
            <v>TUV</v>
          </cell>
          <cell r="C251" t="str">
            <v>Marine protected areas (% of territorial waters)</v>
          </cell>
          <cell r="D251" t="str">
            <v>ER.MRN.PTMR.ZS</v>
          </cell>
        </row>
        <row r="251">
          <cell r="BI251">
            <v>0.008471103</v>
          </cell>
          <cell r="BJ251">
            <v>0.00848309165420097</v>
          </cell>
          <cell r="BK251">
            <v>0.00848309165420097</v>
          </cell>
          <cell r="BL251">
            <v>0.02922</v>
          </cell>
          <cell r="BM251">
            <v>0.02922</v>
          </cell>
          <cell r="BN251">
            <v>0.029219836</v>
          </cell>
        </row>
        <row r="252">
          <cell r="A252" t="str">
            <v>Tanzania</v>
          </cell>
          <cell r="B252" t="str">
            <v>TZA</v>
          </cell>
          <cell r="C252" t="str">
            <v>Marine protected areas (% of territorial waters)</v>
          </cell>
          <cell r="D252" t="str">
            <v>ER.MRN.PTMR.ZS</v>
          </cell>
        </row>
        <row r="252">
          <cell r="BI252">
            <v>2.495788254</v>
          </cell>
          <cell r="BJ252">
            <v>3.01503117538247</v>
          </cell>
          <cell r="BK252">
            <v>3.01503117538247</v>
          </cell>
          <cell r="BL252">
            <v>3.015036</v>
          </cell>
          <cell r="BM252">
            <v>3.015036</v>
          </cell>
          <cell r="BN252">
            <v>3.015036106</v>
          </cell>
        </row>
        <row r="253">
          <cell r="A253" t="str">
            <v>Uganda</v>
          </cell>
          <cell r="B253" t="str">
            <v>UGA</v>
          </cell>
          <cell r="C253" t="str">
            <v>Marine protected areas (% of territorial waters)</v>
          </cell>
          <cell r="D253" t="str">
            <v>ER.MRN.PTMR.ZS</v>
          </cell>
        </row>
        <row r="254">
          <cell r="A254" t="str">
            <v>Ukraine</v>
          </cell>
          <cell r="B254" t="str">
            <v>UKR</v>
          </cell>
          <cell r="C254" t="str">
            <v>Marine protected areas (% of territorial waters)</v>
          </cell>
          <cell r="D254" t="str">
            <v>ER.MRN.PTMR.ZS</v>
          </cell>
        </row>
        <row r="254">
          <cell r="BI254">
            <v>3.415059478</v>
          </cell>
          <cell r="BJ254">
            <v>3.41515562380437</v>
          </cell>
          <cell r="BK254">
            <v>3.41515562380437</v>
          </cell>
          <cell r="BL254">
            <v>3.415151</v>
          </cell>
          <cell r="BM254">
            <v>3.415151</v>
          </cell>
          <cell r="BN254">
            <v>9.239787102</v>
          </cell>
        </row>
        <row r="255">
          <cell r="A255" t="str">
            <v>Upper middle income</v>
          </cell>
          <cell r="B255" t="str">
            <v>UMC</v>
          </cell>
          <cell r="C255" t="str">
            <v>Marine protected areas (% of territorial waters)</v>
          </cell>
          <cell r="D255" t="str">
            <v>ER.MRN.PTMR.ZS</v>
          </cell>
        </row>
        <row r="255">
          <cell r="BI255">
            <v>2.89163024845454</v>
          </cell>
          <cell r="BJ255">
            <v>8.33242581371929</v>
          </cell>
          <cell r="BK255">
            <v>8.33242586245162</v>
          </cell>
        </row>
        <row r="256">
          <cell r="A256" t="str">
            <v>Uruguay</v>
          </cell>
          <cell r="B256" t="str">
            <v>URY</v>
          </cell>
          <cell r="C256" t="str">
            <v>Marine protected areas (% of territorial waters)</v>
          </cell>
          <cell r="D256" t="str">
            <v>ER.MRN.PTMR.ZS</v>
          </cell>
        </row>
        <row r="256">
          <cell r="BI256">
            <v>0.716383034</v>
          </cell>
          <cell r="BJ256">
            <v>0.716039761481013</v>
          </cell>
          <cell r="BK256">
            <v>0.716039761481013</v>
          </cell>
          <cell r="BL256">
            <v>0.71604</v>
          </cell>
          <cell r="BM256">
            <v>0.752423</v>
          </cell>
          <cell r="BN256">
            <v>0.752423048</v>
          </cell>
        </row>
        <row r="257">
          <cell r="A257" t="str">
            <v>United States</v>
          </cell>
          <cell r="B257" t="str">
            <v>USA</v>
          </cell>
          <cell r="C257" t="str">
            <v>Marine protected areas (% of territorial waters)</v>
          </cell>
          <cell r="D257" t="str">
            <v>ER.MRN.PTMR.ZS</v>
          </cell>
        </row>
        <row r="257">
          <cell r="BI257">
            <v>41.08291724</v>
          </cell>
          <cell r="BJ257">
            <v>41.0574077685482</v>
          </cell>
          <cell r="BK257">
            <v>41.0574077685482</v>
          </cell>
          <cell r="BL257">
            <v>41.05742</v>
          </cell>
          <cell r="BM257">
            <v>37.3732</v>
          </cell>
          <cell r="BN257">
            <v>19.04817963</v>
          </cell>
        </row>
        <row r="258">
          <cell r="A258" t="str">
            <v>Uzbekistan</v>
          </cell>
          <cell r="B258" t="str">
            <v>UZB</v>
          </cell>
          <cell r="C258" t="str">
            <v>Marine protected areas (% of territorial waters)</v>
          </cell>
          <cell r="D258" t="str">
            <v>ER.MRN.PTMR.ZS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Marine protected areas (% of territorial waters)</v>
          </cell>
          <cell r="D259" t="str">
            <v>ER.MRN.PTMR.ZS</v>
          </cell>
        </row>
        <row r="259">
          <cell r="BI259">
            <v>0.219112649</v>
          </cell>
          <cell r="BJ259">
            <v>0.220097096415405</v>
          </cell>
          <cell r="BK259">
            <v>0.220097096415405</v>
          </cell>
          <cell r="BL259">
            <v>0.220098</v>
          </cell>
          <cell r="BM259">
            <v>0.220098</v>
          </cell>
          <cell r="BN259">
            <v>0.220097497</v>
          </cell>
        </row>
        <row r="260">
          <cell r="A260" t="str">
            <v>Venezuela, RB</v>
          </cell>
          <cell r="B260" t="str">
            <v>VEN</v>
          </cell>
          <cell r="C260" t="str">
            <v>Marine protected areas (% of territorial waters)</v>
          </cell>
          <cell r="D260" t="str">
            <v>ER.MRN.PTMR.ZS</v>
          </cell>
        </row>
        <row r="260">
          <cell r="BI260">
            <v>3.485976129</v>
          </cell>
          <cell r="BJ260">
            <v>3.48596490918941</v>
          </cell>
          <cell r="BK260">
            <v>3.48596490918941</v>
          </cell>
          <cell r="BL260">
            <v>3.485964</v>
          </cell>
          <cell r="BM260">
            <v>4.349998</v>
          </cell>
          <cell r="BN260">
            <v>4.349997997</v>
          </cell>
        </row>
        <row r="261">
          <cell r="A261" t="str">
            <v>British Virgin Islands</v>
          </cell>
          <cell r="B261" t="str">
            <v>VGB</v>
          </cell>
          <cell r="C261" t="str">
            <v>Marine protected areas (% of territorial waters)</v>
          </cell>
          <cell r="D261" t="str">
            <v>ER.MRN.PTMR.ZS</v>
          </cell>
        </row>
        <row r="261">
          <cell r="BI261">
            <v>0.055880143</v>
          </cell>
          <cell r="BJ261">
            <v>0.00411569575364715</v>
          </cell>
          <cell r="BK261">
            <v>0.00411569575364715</v>
          </cell>
          <cell r="BL261">
            <v>0.004116</v>
          </cell>
          <cell r="BM261">
            <v>0.004116</v>
          </cell>
          <cell r="BN261">
            <v>0.004115671</v>
          </cell>
        </row>
        <row r="262">
          <cell r="A262" t="str">
            <v>Virgin Islands (U.S.)</v>
          </cell>
          <cell r="B262" t="str">
            <v>VIR</v>
          </cell>
          <cell r="C262" t="str">
            <v>Marine protected areas (% of territorial waters)</v>
          </cell>
          <cell r="D262" t="str">
            <v>ER.MRN.PTMR.ZS</v>
          </cell>
        </row>
        <row r="262">
          <cell r="BI262">
            <v>0.849285185</v>
          </cell>
          <cell r="BJ262">
            <v>0.850065911232453</v>
          </cell>
          <cell r="BK262">
            <v>0.850065911232453</v>
          </cell>
          <cell r="BL262">
            <v>0.85006</v>
          </cell>
          <cell r="BM262">
            <v>0.490335</v>
          </cell>
          <cell r="BN262">
            <v>0.852163732</v>
          </cell>
        </row>
        <row r="263">
          <cell r="A263" t="str">
            <v>Vietnam</v>
          </cell>
          <cell r="B263" t="str">
            <v>VNM</v>
          </cell>
          <cell r="C263" t="str">
            <v>Marine protected areas (% of territorial waters)</v>
          </cell>
          <cell r="D263" t="str">
            <v>ER.MRN.PTMR.ZS</v>
          </cell>
        </row>
        <row r="263">
          <cell r="BI263">
            <v>0.560849723</v>
          </cell>
          <cell r="BJ263">
            <v>0.560890835455187</v>
          </cell>
          <cell r="BK263">
            <v>0.560890835455187</v>
          </cell>
          <cell r="BL263">
            <v>0.560891</v>
          </cell>
          <cell r="BM263">
            <v>0.560891</v>
          </cell>
          <cell r="BN263">
            <v>0.560890615</v>
          </cell>
        </row>
        <row r="264">
          <cell r="A264" t="str">
            <v>Vanuatu</v>
          </cell>
          <cell r="B264" t="str">
            <v>VUT</v>
          </cell>
          <cell r="C264" t="str">
            <v>Marine protected areas (% of territorial waters)</v>
          </cell>
          <cell r="D264" t="str">
            <v>ER.MRN.PTMR.ZS</v>
          </cell>
        </row>
        <row r="264">
          <cell r="BI264">
            <v>0.007716134</v>
          </cell>
          <cell r="BJ264">
            <v>0.00763734601990884</v>
          </cell>
          <cell r="BK264">
            <v>0.00763734601990884</v>
          </cell>
          <cell r="BL264">
            <v>0.007637</v>
          </cell>
          <cell r="BM264">
            <v>0.007637</v>
          </cell>
          <cell r="BN264">
            <v>0.007637343</v>
          </cell>
        </row>
        <row r="265">
          <cell r="A265" t="str">
            <v>World</v>
          </cell>
          <cell r="B265" t="str">
            <v>WLD</v>
          </cell>
          <cell r="C265" t="str">
            <v>Marine protected areas (% of territorial waters)</v>
          </cell>
          <cell r="D265" t="str">
            <v>ER.MRN.PTMR.ZS</v>
          </cell>
        </row>
        <row r="265">
          <cell r="BI265">
            <v>8.7484241847301</v>
          </cell>
          <cell r="BJ265">
            <v>11.4607466798525</v>
          </cell>
          <cell r="BK265">
            <v>11.4801733240721</v>
          </cell>
        </row>
        <row r="266">
          <cell r="A266" t="str">
            <v>Samoa</v>
          </cell>
          <cell r="B266" t="str">
            <v>WSM</v>
          </cell>
          <cell r="C266" t="str">
            <v>Marine protected areas (% of territorial waters)</v>
          </cell>
          <cell r="D266" t="str">
            <v>ER.MRN.PTMR.ZS</v>
          </cell>
        </row>
        <row r="266">
          <cell r="BI266">
            <v>0.085408327</v>
          </cell>
          <cell r="BJ266">
            <v>0.0868040515315485</v>
          </cell>
          <cell r="BK266">
            <v>0.0868040515315485</v>
          </cell>
          <cell r="BL266">
            <v>0.086804</v>
          </cell>
          <cell r="BM266">
            <v>0.144013</v>
          </cell>
          <cell r="BN266">
            <v>0.144013375</v>
          </cell>
        </row>
        <row r="267">
          <cell r="A267" t="str">
            <v>Kosovo</v>
          </cell>
          <cell r="B267" t="str">
            <v>XKX</v>
          </cell>
          <cell r="C267" t="str">
            <v>Marine protected areas (% of territorial waters)</v>
          </cell>
          <cell r="D267" t="str">
            <v>ER.MRN.PTMR.ZS</v>
          </cell>
        </row>
        <row r="268">
          <cell r="A268" t="str">
            <v>Yemen, Rep.</v>
          </cell>
          <cell r="B268" t="str">
            <v>YEM</v>
          </cell>
          <cell r="C268" t="str">
            <v>Marine protected areas (% of territorial waters)</v>
          </cell>
          <cell r="D268" t="str">
            <v>ER.MRN.PTMR.ZS</v>
          </cell>
        </row>
        <row r="268">
          <cell r="BI268">
            <v>0.467506305</v>
          </cell>
          <cell r="BJ268">
            <v>0.46757350017511</v>
          </cell>
          <cell r="BK268">
            <v>0.46757350017511</v>
          </cell>
          <cell r="BL268">
            <v>0.467573</v>
          </cell>
          <cell r="BM268">
            <v>0.467573</v>
          </cell>
          <cell r="BN268">
            <v>0.467573524</v>
          </cell>
        </row>
        <row r="269">
          <cell r="A269" t="str">
            <v>South Africa</v>
          </cell>
          <cell r="B269" t="str">
            <v>ZAF</v>
          </cell>
          <cell r="C269" t="str">
            <v>Marine protected areas (% of territorial waters)</v>
          </cell>
          <cell r="D269" t="str">
            <v>ER.MRN.PTMR.ZS</v>
          </cell>
        </row>
        <row r="269">
          <cell r="BI269">
            <v>12.07881781</v>
          </cell>
          <cell r="BJ269">
            <v>12.0564621192386</v>
          </cell>
          <cell r="BK269">
            <v>12.0564621192386</v>
          </cell>
          <cell r="BL269">
            <v>14.5628</v>
          </cell>
          <cell r="BM269">
            <v>15.45991</v>
          </cell>
          <cell r="BN269">
            <v>15.49616146</v>
          </cell>
        </row>
        <row r="270">
          <cell r="A270" t="str">
            <v>Zambia</v>
          </cell>
          <cell r="B270" t="str">
            <v>ZMB</v>
          </cell>
          <cell r="C270" t="str">
            <v>Marine protected areas (% of territorial waters)</v>
          </cell>
          <cell r="D270" t="str">
            <v>ER.MRN.PTMR.ZS</v>
          </cell>
        </row>
        <row r="271">
          <cell r="A271" t="str">
            <v>Zimbabwe</v>
          </cell>
          <cell r="B271" t="str">
            <v>ZWE</v>
          </cell>
          <cell r="C271" t="str">
            <v>Marine protected areas (% of territorial waters)</v>
          </cell>
          <cell r="D271" t="str">
            <v>ER.MRN.PTMR.ZS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PI_AG.CON.FERT.ZS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Fertilizer consumption (kilograms per hectare of arable land)</v>
          </cell>
          <cell r="D6" t="str">
            <v>AG.CON.FERT.ZS</v>
          </cell>
        </row>
        <row r="7">
          <cell r="A7" t="str">
            <v>Africa Eastern and Southern</v>
          </cell>
          <cell r="B7" t="str">
            <v>AFE</v>
          </cell>
          <cell r="C7" t="str">
            <v>Fertilizer consumption (kilograms per hectare of arable land)</v>
          </cell>
          <cell r="D7" t="str">
            <v>AG.CON.FERT.ZS</v>
          </cell>
        </row>
        <row r="7">
          <cell r="L7">
            <v>11.2765270082523</v>
          </cell>
          <cell r="M7">
            <v>11.8508237792637</v>
          </cell>
          <cell r="N7">
            <v>12.2399220936513</v>
          </cell>
          <cell r="O7">
            <v>13.6506870229008</v>
          </cell>
          <cell r="P7">
            <v>15.4719251124426</v>
          </cell>
          <cell r="Q7">
            <v>16.6347608637529</v>
          </cell>
          <cell r="R7">
            <v>17.0062816043217</v>
          </cell>
          <cell r="S7">
            <v>17.4761405922637</v>
          </cell>
          <cell r="T7">
            <v>17.8187468998016</v>
          </cell>
          <cell r="U7">
            <v>18.4137723441697</v>
          </cell>
          <cell r="V7">
            <v>19.3971428571429</v>
          </cell>
          <cell r="W7">
            <v>19.9324696257774</v>
          </cell>
        </row>
        <row r="7">
          <cell r="Y7">
            <v>24.2578244860387</v>
          </cell>
          <cell r="Z7">
            <v>27.2717494706478</v>
          </cell>
          <cell r="AA7">
            <v>26.6282608339209</v>
          </cell>
          <cell r="AB7">
            <v>22.4626740672622</v>
          </cell>
          <cell r="AC7">
            <v>21.5332895380103</v>
          </cell>
          <cell r="AD7">
            <v>20.5666607412674</v>
          </cell>
          <cell r="AE7">
            <v>19.895843455983</v>
          </cell>
          <cell r="AF7">
            <v>18.9048531101747</v>
          </cell>
          <cell r="AG7">
            <v>20.8136850904078</v>
          </cell>
          <cell r="AH7">
            <v>20.0847855713747</v>
          </cell>
          <cell r="AI7">
            <v>19.7197891026668</v>
          </cell>
          <cell r="AJ7">
            <v>19.3050921350927</v>
          </cell>
          <cell r="AK7">
            <v>18.806549081972</v>
          </cell>
          <cell r="AL7">
            <v>20.6972094900401</v>
          </cell>
          <cell r="AM7">
            <v>19.7383583324863</v>
          </cell>
          <cell r="AN7">
            <v>19.2519648502074</v>
          </cell>
          <cell r="AO7">
            <v>22.0197198831414</v>
          </cell>
          <cell r="AP7">
            <v>22.3545871342818</v>
          </cell>
          <cell r="AQ7">
            <v>20.3457145680686</v>
          </cell>
          <cell r="AR7">
            <v>20.3653109814678</v>
          </cell>
          <cell r="AS7">
            <v>19.4835432129653</v>
          </cell>
          <cell r="AT7">
            <v>19.6158041852821</v>
          </cell>
          <cell r="AU7">
            <v>23.3885724676112</v>
          </cell>
          <cell r="AV7">
            <v>18.677979711349</v>
          </cell>
          <cell r="AW7">
            <v>19.1089346221499</v>
          </cell>
          <cell r="AX7">
            <v>17.0638563741812</v>
          </cell>
          <cell r="AY7">
            <v>19.9806219730735</v>
          </cell>
          <cell r="AZ7">
            <v>20.6431491504853</v>
          </cell>
          <cell r="BA7">
            <v>20.5047948058168</v>
          </cell>
          <cell r="BB7">
            <v>20.0864885967982</v>
          </cell>
          <cell r="BC7">
            <v>20.7997310466608</v>
          </cell>
          <cell r="BD7">
            <v>22.2234995485152</v>
          </cell>
          <cell r="BE7">
            <v>18.1820020656429</v>
          </cell>
          <cell r="BF7">
            <v>17.3667182263808</v>
          </cell>
          <cell r="BG7">
            <v>20.1238481995312</v>
          </cell>
          <cell r="BH7">
            <v>19.3260028702284</v>
          </cell>
          <cell r="BI7">
            <v>20.9900809753294</v>
          </cell>
          <cell r="BJ7">
            <v>23.5782266628065</v>
          </cell>
          <cell r="BK7">
            <v>23.2354424887097</v>
          </cell>
        </row>
        <row r="8">
          <cell r="A8" t="str">
            <v>Afghanistan</v>
          </cell>
          <cell r="B8" t="str">
            <v>AFG</v>
          </cell>
          <cell r="C8" t="str">
            <v>Fertilizer consumption (kilograms per hectare of arable land)</v>
          </cell>
          <cell r="D8" t="str">
            <v>AG.CON.FERT.ZS</v>
          </cell>
        </row>
        <row r="8">
          <cell r="F8">
            <v>0.143790849673203</v>
          </cell>
          <cell r="G8">
            <v>0.142857142857143</v>
          </cell>
          <cell r="H8">
            <v>0.141935483870968</v>
          </cell>
          <cell r="I8">
            <v>0.141025641025641</v>
          </cell>
          <cell r="J8">
            <v>0.141025641025641</v>
          </cell>
          <cell r="K8">
            <v>0.1914486279515</v>
          </cell>
          <cell r="L8">
            <v>1.2748597654258</v>
          </cell>
          <cell r="M8">
            <v>1.9122896481387</v>
          </cell>
          <cell r="N8">
            <v>2.16284987277354</v>
          </cell>
          <cell r="O8">
            <v>2.46505717916137</v>
          </cell>
          <cell r="P8">
            <v>2.59493670886076</v>
          </cell>
          <cell r="Q8">
            <v>3.68015170670038</v>
          </cell>
          <cell r="R8">
            <v>3.10998735777497</v>
          </cell>
          <cell r="S8">
            <v>4.28571428571429</v>
          </cell>
          <cell r="T8">
            <v>4.59974715549937</v>
          </cell>
          <cell r="U8">
            <v>5.59241466498104</v>
          </cell>
          <cell r="V8">
            <v>6.85537294563843</v>
          </cell>
          <cell r="W8">
            <v>6.78495575221239</v>
          </cell>
          <cell r="X8">
            <v>6.28811630847029</v>
          </cell>
          <cell r="Y8">
            <v>6.46346396965866</v>
          </cell>
          <cell r="Z8">
            <v>5.77888748419722</v>
          </cell>
          <cell r="AA8">
            <v>6.67294563843236</v>
          </cell>
          <cell r="AB8">
            <v>7.15297092288243</v>
          </cell>
          <cell r="AC8">
            <v>9.17825537294564</v>
          </cell>
          <cell r="AD8">
            <v>9.22402022756005</v>
          </cell>
          <cell r="AE8">
            <v>8.50568900126422</v>
          </cell>
          <cell r="AF8">
            <v>9.98988621997472</v>
          </cell>
          <cell r="AG8">
            <v>7.04551201011378</v>
          </cell>
          <cell r="AH8">
            <v>7.02907711757269</v>
          </cell>
          <cell r="AI8">
            <v>5.62579013906448</v>
          </cell>
          <cell r="AJ8">
            <v>6.1441213653603</v>
          </cell>
          <cell r="AK8">
            <v>5.79013906447535</v>
          </cell>
          <cell r="AL8">
            <v>5.11247443762781</v>
          </cell>
        </row>
        <row r="8">
          <cell r="AO8">
            <v>0.653851183470642</v>
          </cell>
          <cell r="AP8">
            <v>0.650618087182824</v>
          </cell>
          <cell r="AQ8">
            <v>0.902410725796055</v>
          </cell>
          <cell r="AR8">
            <v>0.653338560041814</v>
          </cell>
          <cell r="AS8">
            <v>0.65078745281791</v>
          </cell>
          <cell r="AT8">
            <v>2.39489782636991</v>
          </cell>
          <cell r="AU8">
            <v>3.19439046626726</v>
          </cell>
          <cell r="AV8">
            <v>3.4785460627895</v>
          </cell>
          <cell r="AW8">
            <v>4.24377814738997</v>
          </cell>
          <cell r="AX8">
            <v>3.81478411274824</v>
          </cell>
          <cell r="AY8">
            <v>3.1908545034642</v>
          </cell>
          <cell r="AZ8">
            <v>2.10126892481396</v>
          </cell>
          <cell r="BA8">
            <v>1.85168462920195</v>
          </cell>
          <cell r="BB8">
            <v>1.88786218401129</v>
          </cell>
          <cell r="BC8">
            <v>1.77785961760554</v>
          </cell>
          <cell r="BD8">
            <v>3.82700551918881</v>
          </cell>
          <cell r="BE8">
            <v>2.37785237483954</v>
          </cell>
          <cell r="BF8">
            <v>4.88271419396275</v>
          </cell>
          <cell r="BG8">
            <v>10.1661124694377</v>
          </cell>
          <cell r="BH8">
            <v>4.022200901481</v>
          </cell>
          <cell r="BI8">
            <v>13.6801462026135</v>
          </cell>
          <cell r="BJ8">
            <v>20.4525288998571</v>
          </cell>
          <cell r="BK8">
            <v>7.6506763598598</v>
          </cell>
        </row>
        <row r="9">
          <cell r="A9" t="str">
            <v>Africa Western and Central</v>
          </cell>
          <cell r="B9" t="str">
            <v>AFW</v>
          </cell>
          <cell r="C9" t="str">
            <v>Fertilizer consumption (kilograms per hectare of arable land)</v>
          </cell>
          <cell r="D9" t="str">
            <v>AG.CON.FERT.ZS</v>
          </cell>
        </row>
        <row r="9">
          <cell r="K9">
            <v>0.984162764486481</v>
          </cell>
          <cell r="L9">
            <v>1.13746063318161</v>
          </cell>
          <cell r="M9">
            <v>1.01311641509391</v>
          </cell>
          <cell r="N9">
            <v>0.928655971746812</v>
          </cell>
          <cell r="O9">
            <v>1.23944611361031</v>
          </cell>
          <cell r="P9">
            <v>1.37772058965404</v>
          </cell>
          <cell r="Q9">
            <v>1.77718360071301</v>
          </cell>
          <cell r="R9">
            <v>1.71288336258441</v>
          </cell>
          <cell r="S9">
            <v>2.4186080069263</v>
          </cell>
          <cell r="T9">
            <v>3.10763821375332</v>
          </cell>
          <cell r="U9">
            <v>3.55015706806283</v>
          </cell>
          <cell r="V9">
            <v>4.6625553614596</v>
          </cell>
          <cell r="W9">
            <v>4.30390722177508</v>
          </cell>
          <cell r="X9">
            <v>4.98429165826567</v>
          </cell>
          <cell r="Y9">
            <v>5.62469192310401</v>
          </cell>
          <cell r="Z9">
            <v>7.22334958739685</v>
          </cell>
          <cell r="AA9">
            <v>6.73090004754416</v>
          </cell>
          <cell r="AB9">
            <v>8.08585780822972</v>
          </cell>
          <cell r="AC9">
            <v>7.99042305271574</v>
          </cell>
          <cell r="AD9">
            <v>6.81339516895546</v>
          </cell>
          <cell r="AE9">
            <v>6.42346644834592</v>
          </cell>
          <cell r="AF9">
            <v>6.09484551734609</v>
          </cell>
          <cell r="AG9">
            <v>7.17730517727518</v>
          </cell>
          <cell r="AH9">
            <v>7.6482571638281</v>
          </cell>
          <cell r="AI9">
            <v>8.05064420362977</v>
          </cell>
          <cell r="AJ9">
            <v>8.08635910679448</v>
          </cell>
          <cell r="AK9">
            <v>8.37799782102026</v>
          </cell>
          <cell r="AL9">
            <v>8.79739376617044</v>
          </cell>
          <cell r="AM9">
            <v>6.85496132301947</v>
          </cell>
          <cell r="AN9">
            <v>5.46089956555073</v>
          </cell>
          <cell r="AO9">
            <v>5.42215744166636</v>
          </cell>
          <cell r="AP9">
            <v>6.00852955012503</v>
          </cell>
          <cell r="AQ9">
            <v>6.07795718654434</v>
          </cell>
          <cell r="AR9">
            <v>6.26106136344566</v>
          </cell>
          <cell r="AS9">
            <v>5.93545518989775</v>
          </cell>
          <cell r="AT9">
            <v>6.24413552371421</v>
          </cell>
        </row>
        <row r="9">
          <cell r="AV9">
            <v>6.58706416683144</v>
          </cell>
          <cell r="AW9">
            <v>6.48919538067126</v>
          </cell>
          <cell r="AX9">
            <v>6.72723644924208</v>
          </cell>
          <cell r="AY9">
            <v>8.66799705146227</v>
          </cell>
          <cell r="AZ9">
            <v>5.63098707784646</v>
          </cell>
          <cell r="BA9">
            <v>6.1008281106653</v>
          </cell>
          <cell r="BB9">
            <v>6.54813814703323</v>
          </cell>
          <cell r="BC9">
            <v>10.1969454889334</v>
          </cell>
          <cell r="BD9">
            <v>6.84612060368327</v>
          </cell>
          <cell r="BE9">
            <v>9.25083201525361</v>
          </cell>
          <cell r="BF9">
            <v>9.6699831489803</v>
          </cell>
          <cell r="BG9">
            <v>9.7360872954014</v>
          </cell>
          <cell r="BH9">
            <v>10.6890101325019</v>
          </cell>
          <cell r="BI9">
            <v>13.1149720958187</v>
          </cell>
          <cell r="BJ9">
            <v>16.489869452536</v>
          </cell>
          <cell r="BK9">
            <v>15.928621594414</v>
          </cell>
        </row>
        <row r="10">
          <cell r="A10" t="str">
            <v>Angola</v>
          </cell>
          <cell r="B10" t="str">
            <v>AGO</v>
          </cell>
          <cell r="C10" t="str">
            <v>Fertilizer consumption (kilograms per hectare of arable land)</v>
          </cell>
          <cell r="D10" t="str">
            <v>AG.CON.FERT.ZS</v>
          </cell>
        </row>
        <row r="10">
          <cell r="F10">
            <v>0.374531835205993</v>
          </cell>
          <cell r="G10">
            <v>0.37037037037037</v>
          </cell>
          <cell r="H10">
            <v>0.514705882352941</v>
          </cell>
          <cell r="I10">
            <v>0.763636363636364</v>
          </cell>
          <cell r="J10">
            <v>1.44404332129964</v>
          </cell>
          <cell r="K10">
            <v>1.85714285714286</v>
          </cell>
          <cell r="L10">
            <v>2.36749116607774</v>
          </cell>
          <cell r="M10">
            <v>2.65734265734266</v>
          </cell>
          <cell r="N10">
            <v>3.62068965517241</v>
          </cell>
          <cell r="O10">
            <v>3.89655172413793</v>
          </cell>
          <cell r="P10">
            <v>8.62068965517241</v>
          </cell>
          <cell r="Q10">
            <v>7.68965517241379</v>
          </cell>
          <cell r="R10">
            <v>7.37931034482759</v>
          </cell>
          <cell r="S10">
            <v>5.20689655172414</v>
          </cell>
          <cell r="T10">
            <v>1.41379310344828</v>
          </cell>
          <cell r="U10">
            <v>0.724137931034483</v>
          </cell>
          <cell r="V10">
            <v>10.8965517241379</v>
          </cell>
          <cell r="W10">
            <v>8.10344827586207</v>
          </cell>
          <cell r="X10">
            <v>4.72413793103448</v>
          </cell>
          <cell r="Y10">
            <v>5.79310344827586</v>
          </cell>
          <cell r="Z10">
            <v>4.17241379310345</v>
          </cell>
          <cell r="AA10">
            <v>1.72413793103448</v>
          </cell>
          <cell r="AB10">
            <v>2.96551724137931</v>
          </cell>
          <cell r="AC10">
            <v>2.41068965517241</v>
          </cell>
          <cell r="AD10">
            <v>7.0148275862069</v>
          </cell>
          <cell r="AE10">
            <v>4.13793103448276</v>
          </cell>
          <cell r="AF10">
            <v>3.55172413793103</v>
          </cell>
          <cell r="AG10">
            <v>5.48586206896552</v>
          </cell>
          <cell r="AH10">
            <v>8.13827586206897</v>
          </cell>
          <cell r="AI10">
            <v>3.27586206896552</v>
          </cell>
          <cell r="AJ10">
            <v>2.33898305084746</v>
          </cell>
          <cell r="AK10">
            <v>3.03333333333333</v>
          </cell>
          <cell r="AL10">
            <v>2.66666666666667</v>
          </cell>
          <cell r="AM10">
            <v>3.33333333333333</v>
          </cell>
          <cell r="AN10">
            <v>2.66666666666667</v>
          </cell>
          <cell r="AO10">
            <v>2</v>
          </cell>
          <cell r="AP10">
            <v>0.666666666666667</v>
          </cell>
          <cell r="AQ10">
            <v>1.13333333333333</v>
          </cell>
          <cell r="AR10">
            <v>1.13333333333333</v>
          </cell>
          <cell r="AS10">
            <v>0.466666666666667</v>
          </cell>
        </row>
        <row r="10">
          <cell r="AU10">
            <v>1.65903225806452</v>
          </cell>
          <cell r="AV10">
            <v>1.78878787878788</v>
          </cell>
          <cell r="AW10">
            <v>4.50151515151515</v>
          </cell>
          <cell r="AX10">
            <v>2.26060606060606</v>
          </cell>
          <cell r="AY10">
            <v>3.66</v>
          </cell>
          <cell r="AZ10">
            <v>3.305</v>
          </cell>
          <cell r="BA10">
            <v>8.25882352941177</v>
          </cell>
          <cell r="BB10">
            <v>5.47225</v>
          </cell>
          <cell r="BC10">
            <v>8.43</v>
          </cell>
          <cell r="BD10">
            <v>11.983829787234</v>
          </cell>
          <cell r="BE10">
            <v>8.87604893617021</v>
          </cell>
          <cell r="BF10">
            <v>9.26395714285714</v>
          </cell>
          <cell r="BG10">
            <v>9.25938775510204</v>
          </cell>
          <cell r="BH10">
            <v>8.04833469387755</v>
          </cell>
          <cell r="BI10">
            <v>7.2412693877551</v>
          </cell>
          <cell r="BJ10">
            <v>10.6746816326531</v>
          </cell>
          <cell r="BK10">
            <v>7.93009387755102</v>
          </cell>
        </row>
        <row r="11">
          <cell r="A11" t="str">
            <v>Albania</v>
          </cell>
          <cell r="B11" t="str">
            <v>ALB</v>
          </cell>
          <cell r="C11" t="str">
            <v>Fertilizer consumption (kilograms per hectare of arable land)</v>
          </cell>
          <cell r="D11" t="str">
            <v>AG.CON.FERT.ZS</v>
          </cell>
        </row>
        <row r="11">
          <cell r="F11">
            <v>14.587962962963</v>
          </cell>
          <cell r="G11">
            <v>11.9266055045872</v>
          </cell>
          <cell r="H11">
            <v>12.0454545454545</v>
          </cell>
          <cell r="I11">
            <v>14.4469525959368</v>
          </cell>
          <cell r="J11">
            <v>17.3913043478261</v>
          </cell>
          <cell r="K11">
            <v>20</v>
          </cell>
          <cell r="L11">
            <v>31.7622950819672</v>
          </cell>
          <cell r="M11">
            <v>74</v>
          </cell>
          <cell r="N11">
            <v>70.5882352941177</v>
          </cell>
          <cell r="O11">
            <v>84.6449136276392</v>
          </cell>
          <cell r="P11">
            <v>101.509433962264</v>
          </cell>
          <cell r="Q11">
            <v>102.962962962963</v>
          </cell>
          <cell r="R11">
            <v>106.021897810219</v>
          </cell>
          <cell r="S11">
            <v>114.721723518851</v>
          </cell>
          <cell r="T11">
            <v>111.01243339254</v>
          </cell>
          <cell r="U11">
            <v>125.217391304348</v>
          </cell>
          <cell r="V11">
            <v>135.689655172414</v>
          </cell>
          <cell r="W11">
            <v>171.355060034305</v>
          </cell>
          <cell r="X11">
            <v>168.267581475129</v>
          </cell>
          <cell r="Y11">
            <v>160.17094017094</v>
          </cell>
          <cell r="Z11">
            <v>138.43537414966</v>
          </cell>
          <cell r="AA11">
            <v>179.966044142615</v>
          </cell>
          <cell r="AB11">
            <v>174.363327674024</v>
          </cell>
          <cell r="AC11">
            <v>159.592529711375</v>
          </cell>
          <cell r="AD11">
            <v>159.762308998302</v>
          </cell>
          <cell r="AE11">
            <v>163.497453310696</v>
          </cell>
          <cell r="AF11">
            <v>161.016949152542</v>
          </cell>
          <cell r="AG11">
            <v>163.559322033898</v>
          </cell>
          <cell r="AH11">
            <v>182.989690721649</v>
          </cell>
          <cell r="AI11">
            <v>176.165803108808</v>
          </cell>
          <cell r="AJ11">
            <v>54.1522491349481</v>
          </cell>
          <cell r="AK11">
            <v>40.6574394463668</v>
          </cell>
          <cell r="AL11">
            <v>31.0051993067591</v>
          </cell>
          <cell r="AM11">
            <v>25.5979202772964</v>
          </cell>
          <cell r="AN11">
            <v>19.0641247833622</v>
          </cell>
          <cell r="AO11">
            <v>11.265164644714</v>
          </cell>
          <cell r="AP11">
            <v>8.99653979238754</v>
          </cell>
          <cell r="AQ11">
            <v>43.3275563258232</v>
          </cell>
          <cell r="AR11">
            <v>18.370883882149</v>
          </cell>
          <cell r="AS11">
            <v>32.3529411764706</v>
          </cell>
          <cell r="AT11">
            <v>32.3529411764706</v>
          </cell>
          <cell r="AU11">
            <v>97.5847750865052</v>
          </cell>
          <cell r="AV11">
            <v>99.3195674740484</v>
          </cell>
          <cell r="AW11">
            <v>101.307335640138</v>
          </cell>
          <cell r="AX11">
            <v>112.37531598513</v>
          </cell>
          <cell r="AY11">
            <v>85.8024657534247</v>
          </cell>
          <cell r="AZ11">
            <v>88.4199653979239</v>
          </cell>
          <cell r="BA11">
            <v>77.309737704918</v>
          </cell>
          <cell r="BB11">
            <v>90.3783579638752</v>
          </cell>
          <cell r="BC11">
            <v>85.02392971246</v>
          </cell>
          <cell r="BD11">
            <v>97.4342765273312</v>
          </cell>
          <cell r="BE11">
            <v>93.0615570990147</v>
          </cell>
          <cell r="BF11">
            <v>88.1710905849943</v>
          </cell>
          <cell r="BG11">
            <v>88.3858024691358</v>
          </cell>
          <cell r="BH11">
            <v>107.831246951715</v>
          </cell>
          <cell r="BI11">
            <v>126.138481379977</v>
          </cell>
          <cell r="BJ11">
            <v>100.647322458395</v>
          </cell>
          <cell r="BK11">
            <v>66.5850762088899</v>
          </cell>
        </row>
        <row r="12">
          <cell r="A12" t="str">
            <v>Andorra</v>
          </cell>
          <cell r="B12" t="str">
            <v>AND</v>
          </cell>
          <cell r="C12" t="str">
            <v>Fertilizer consumption (kilograms per hectare of arable land)</v>
          </cell>
          <cell r="D12" t="str">
            <v>AG.CON.FERT.ZS</v>
          </cell>
        </row>
        <row r="13">
          <cell r="A13" t="str">
            <v>Arab World</v>
          </cell>
          <cell r="B13" t="str">
            <v>ARB</v>
          </cell>
          <cell r="C13" t="str">
            <v>Fertilizer consumption (kilograms per hectare of arable land)</v>
          </cell>
          <cell r="D13" t="str">
            <v>AG.CON.FERT.ZS</v>
          </cell>
        </row>
        <row r="13">
          <cell r="R13">
            <v>26.489707750953</v>
          </cell>
          <cell r="S13">
            <v>26.9795713048095</v>
          </cell>
          <cell r="T13">
            <v>28.4799295085177</v>
          </cell>
          <cell r="U13">
            <v>30.9729177029791</v>
          </cell>
          <cell r="V13">
            <v>32.0824553112229</v>
          </cell>
          <cell r="W13">
            <v>35.0694479002516</v>
          </cell>
          <cell r="X13">
            <v>39.3095720189721</v>
          </cell>
          <cell r="Y13">
            <v>42.8539973276918</v>
          </cell>
          <cell r="Z13">
            <v>43.8620954507026</v>
          </cell>
          <cell r="AA13">
            <v>47.2092810589296</v>
          </cell>
          <cell r="AB13">
            <v>53.5216512040954</v>
          </cell>
          <cell r="AC13">
            <v>58.4320988060425</v>
          </cell>
          <cell r="AD13">
            <v>66.1870450682125</v>
          </cell>
          <cell r="AE13">
            <v>72.4039746927244</v>
          </cell>
          <cell r="AF13">
            <v>73.5053910158654</v>
          </cell>
          <cell r="AG13">
            <v>72.8550360673257</v>
          </cell>
          <cell r="AH13">
            <v>69.08888640191</v>
          </cell>
          <cell r="AI13">
            <v>70.6380002208887</v>
          </cell>
          <cell r="AJ13">
            <v>66.0505526775651</v>
          </cell>
          <cell r="AK13">
            <v>66.1201075141831</v>
          </cell>
          <cell r="AL13">
            <v>72.4110628975314</v>
          </cell>
          <cell r="AM13">
            <v>66.1845622991162</v>
          </cell>
          <cell r="AN13">
            <v>68.5960283399782</v>
          </cell>
          <cell r="AO13">
            <v>70.888462681873</v>
          </cell>
          <cell r="AP13">
            <v>72.8620954135636</v>
          </cell>
          <cell r="AQ13">
            <v>75.6002430201838</v>
          </cell>
          <cell r="AR13">
            <v>79.1796442485134</v>
          </cell>
          <cell r="AS13">
            <v>82.3402145686331</v>
          </cell>
          <cell r="AT13">
            <v>89.9320677583941</v>
          </cell>
          <cell r="AU13">
            <v>94.2543538777808</v>
          </cell>
          <cell r="AV13">
            <v>79.1649303534303</v>
          </cell>
          <cell r="AW13">
            <v>90.2049257795531</v>
          </cell>
          <cell r="AX13">
            <v>90.0238408037094</v>
          </cell>
          <cell r="AY13">
            <v>90.7779748247782</v>
          </cell>
          <cell r="AZ13">
            <v>86.6173013660589</v>
          </cell>
          <cell r="BA13">
            <v>83.838881743168</v>
          </cell>
          <cell r="BB13">
            <v>79.251075682247</v>
          </cell>
          <cell r="BC13">
            <v>76.1950441854061</v>
          </cell>
          <cell r="BD13">
            <v>81.7168250782982</v>
          </cell>
          <cell r="BE13">
            <v>51.5894512120946</v>
          </cell>
          <cell r="BF13">
            <v>52.7041412570291</v>
          </cell>
          <cell r="BG13">
            <v>50.8710503829286</v>
          </cell>
          <cell r="BH13">
            <v>55.6631246195134</v>
          </cell>
          <cell r="BI13">
            <v>53.9311828207496</v>
          </cell>
          <cell r="BJ13">
            <v>58.9210368411028</v>
          </cell>
          <cell r="BK13">
            <v>59.1200367992063</v>
          </cell>
        </row>
        <row r="14">
          <cell r="A14" t="str">
            <v>United Arab Emirates</v>
          </cell>
          <cell r="B14" t="str">
            <v>ARE</v>
          </cell>
          <cell r="C14" t="str">
            <v>Fertilizer consumption (kilograms per hectare of arable land)</v>
          </cell>
          <cell r="D14" t="str">
            <v>AG.CON.FERT.ZS</v>
          </cell>
        </row>
        <row r="14">
          <cell r="Q14">
            <v>79.5714285714286</v>
          </cell>
          <cell r="R14">
            <v>66.25</v>
          </cell>
          <cell r="S14">
            <v>79.8888888888889</v>
          </cell>
          <cell r="T14">
            <v>81.8181818181818</v>
          </cell>
          <cell r="U14">
            <v>100</v>
          </cell>
          <cell r="V14">
            <v>75</v>
          </cell>
          <cell r="W14">
            <v>126.166666666667</v>
          </cell>
          <cell r="X14">
            <v>291.666666666667</v>
          </cell>
          <cell r="Y14">
            <v>190.875</v>
          </cell>
          <cell r="Z14">
            <v>192.368421052632</v>
          </cell>
          <cell r="AA14">
            <v>211.611111111111</v>
          </cell>
          <cell r="AB14">
            <v>199.782608695652</v>
          </cell>
          <cell r="AC14">
            <v>113.958333333333</v>
          </cell>
          <cell r="AD14">
            <v>143.346153846154</v>
          </cell>
          <cell r="AE14">
            <v>49.6551724137931</v>
          </cell>
          <cell r="AF14">
            <v>107.586206896552</v>
          </cell>
          <cell r="AG14">
            <v>186.206896551724</v>
          </cell>
          <cell r="AH14">
            <v>417.931034482759</v>
          </cell>
          <cell r="AI14">
            <v>357.142857142857</v>
          </cell>
          <cell r="AJ14">
            <v>499.142857142857</v>
          </cell>
          <cell r="AK14">
            <v>586.842105263158</v>
          </cell>
          <cell r="AL14">
            <v>692.5</v>
          </cell>
          <cell r="AM14">
            <v>700</v>
          </cell>
          <cell r="AN14">
            <v>744.186046511628</v>
          </cell>
          <cell r="AO14">
            <v>700</v>
          </cell>
          <cell r="AP14">
            <v>717.777777777778</v>
          </cell>
          <cell r="AQ14">
            <v>983.333333333333</v>
          </cell>
          <cell r="AR14">
            <v>841.860465116279</v>
          </cell>
          <cell r="AS14">
            <v>585</v>
          </cell>
          <cell r="AT14">
            <v>492.957746478873</v>
          </cell>
          <cell r="AU14">
            <v>644.8</v>
          </cell>
          <cell r="AV14">
            <v>755.625</v>
          </cell>
          <cell r="AW14">
            <v>767.619047619048</v>
          </cell>
          <cell r="AX14">
            <v>667.058823529412</v>
          </cell>
          <cell r="AY14">
            <v>834.387351778656</v>
          </cell>
          <cell r="AZ14">
            <v>940.582959641256</v>
          </cell>
          <cell r="BA14">
            <v>798.643410852713</v>
          </cell>
          <cell r="BB14">
            <v>623.046092184369</v>
          </cell>
          <cell r="BC14">
            <v>737.351778656126</v>
          </cell>
          <cell r="BD14">
            <v>900</v>
          </cell>
          <cell r="BE14">
            <v>848.247978436658</v>
          </cell>
          <cell r="BF14">
            <v>1033.86666666667</v>
          </cell>
          <cell r="BG14">
            <v>629.156590909091</v>
          </cell>
          <cell r="BH14">
            <v>714.927210884354</v>
          </cell>
          <cell r="BI14">
            <v>708.500898876404</v>
          </cell>
          <cell r="BJ14">
            <v>708.500898876404</v>
          </cell>
          <cell r="BK14">
            <v>745.349645390071</v>
          </cell>
        </row>
        <row r="15">
          <cell r="A15" t="str">
            <v>Argentina</v>
          </cell>
          <cell r="B15" t="str">
            <v>ARG</v>
          </cell>
          <cell r="C15" t="str">
            <v>Fertilizer consumption (kilograms per hectare of arable land)</v>
          </cell>
          <cell r="D15" t="str">
            <v>AG.CON.FERT.ZS</v>
          </cell>
        </row>
        <row r="15">
          <cell r="F15">
            <v>0.873312899930096</v>
          </cell>
          <cell r="G15">
            <v>0.662721584984359</v>
          </cell>
          <cell r="H15">
            <v>1.07551020408163</v>
          </cell>
          <cell r="I15">
            <v>1.475</v>
          </cell>
          <cell r="J15">
            <v>1.97937539709692</v>
          </cell>
          <cell r="K15">
            <v>2.43280266567938</v>
          </cell>
          <cell r="L15">
            <v>3.06432120316906</v>
          </cell>
          <cell r="M15">
            <v>2.83702989392478</v>
          </cell>
          <cell r="N15">
            <v>3.07193883461405</v>
          </cell>
          <cell r="O15">
            <v>3.34753846153846</v>
          </cell>
          <cell r="P15">
            <v>2.96538461538462</v>
          </cell>
          <cell r="Q15">
            <v>3.31538461538462</v>
          </cell>
          <cell r="R15">
            <v>3.20165384615385</v>
          </cell>
          <cell r="S15">
            <v>2.88846153846154</v>
          </cell>
          <cell r="T15">
            <v>2.31923076923077</v>
          </cell>
          <cell r="U15">
            <v>3.00880769230769</v>
          </cell>
          <cell r="V15">
            <v>2.85788461538462</v>
          </cell>
          <cell r="W15">
            <v>4.11826923076923</v>
          </cell>
          <cell r="X15">
            <v>5.00315384615385</v>
          </cell>
          <cell r="Y15">
            <v>4.44492307692308</v>
          </cell>
          <cell r="Z15">
            <v>3.71057692307692</v>
          </cell>
          <cell r="AA15">
            <v>3.95185185185185</v>
          </cell>
          <cell r="AB15">
            <v>4.38888888888889</v>
          </cell>
          <cell r="AC15">
            <v>5.87037037037037</v>
          </cell>
          <cell r="AD15">
            <v>6.02222222222222</v>
          </cell>
          <cell r="AE15">
            <v>5.59792592592593</v>
          </cell>
          <cell r="AF15">
            <v>6.26492537313433</v>
          </cell>
          <cell r="AG15">
            <v>6.16300678878902</v>
          </cell>
          <cell r="AH15">
            <v>5.78390630902909</v>
          </cell>
          <cell r="AI15">
            <v>6.22765757290687</v>
          </cell>
          <cell r="AJ15">
            <v>6.27061469265367</v>
          </cell>
          <cell r="AK15">
            <v>9.26638043681165</v>
          </cell>
          <cell r="AL15">
            <v>10.9297136481964</v>
          </cell>
          <cell r="AM15">
            <v>17.1123786947181</v>
          </cell>
          <cell r="AN15">
            <v>19.3580520199225</v>
          </cell>
          <cell r="AO15">
            <v>31.4273114802293</v>
          </cell>
          <cell r="AP15">
            <v>29.6339677891654</v>
          </cell>
          <cell r="AQ15">
            <v>28.2771194165907</v>
          </cell>
          <cell r="AR15">
            <v>29.9106494261223</v>
          </cell>
          <cell r="AS15">
            <v>31.2222503617945</v>
          </cell>
          <cell r="AT15">
            <v>31.0672168961292</v>
          </cell>
          <cell r="AU15">
            <v>30.2339386978681</v>
          </cell>
          <cell r="AV15">
            <v>41.8467062945596</v>
          </cell>
          <cell r="AW15">
            <v>45.3091145410236</v>
          </cell>
          <cell r="AX15">
            <v>36.4023102059427</v>
          </cell>
          <cell r="AY15">
            <v>41.4112583921501</v>
          </cell>
          <cell r="AZ15">
            <v>49.2567178107759</v>
          </cell>
          <cell r="BA15">
            <v>35.214968378662</v>
          </cell>
          <cell r="BB15">
            <v>22.9847777907384</v>
          </cell>
          <cell r="BC15">
            <v>39.1808009267792</v>
          </cell>
          <cell r="BD15">
            <v>41.7174131662412</v>
          </cell>
          <cell r="BE15">
            <v>34.5264375911858</v>
          </cell>
          <cell r="BF15">
            <v>35.9713594800877</v>
          </cell>
          <cell r="BG15">
            <v>35.1952632653061</v>
          </cell>
          <cell r="BH15">
            <v>27.276749744898</v>
          </cell>
          <cell r="BI15">
            <v>41.2880612244898</v>
          </cell>
          <cell r="BJ15">
            <v>42.3075316326531</v>
          </cell>
          <cell r="BK15">
            <v>48.2367362244898</v>
          </cell>
        </row>
        <row r="16">
          <cell r="A16" t="str">
            <v>Armenia</v>
          </cell>
          <cell r="B16" t="str">
            <v>ARM</v>
          </cell>
          <cell r="C16" t="str">
            <v>Fertilizer consumption (kilograms per hectare of arable land)</v>
          </cell>
          <cell r="D16" t="str">
            <v>AG.CON.FERT.ZS</v>
          </cell>
        </row>
        <row r="16">
          <cell r="AK16">
            <v>59.1016548463357</v>
          </cell>
          <cell r="AL16">
            <v>34.6420323325635</v>
          </cell>
          <cell r="AM16">
            <v>16.0919540229885</v>
          </cell>
          <cell r="AN16">
            <v>16.0919540229885</v>
          </cell>
          <cell r="AO16">
            <v>17.7777777777778</v>
          </cell>
          <cell r="AP16">
            <v>17.5824175824176</v>
          </cell>
          <cell r="AQ16">
            <v>21.1428571428571</v>
          </cell>
          <cell r="AR16">
            <v>13.6844444444444</v>
          </cell>
          <cell r="AS16">
            <v>15.5555555555556</v>
          </cell>
          <cell r="AT16">
            <v>10.989010989011</v>
          </cell>
          <cell r="AU16">
            <v>34.5230769230769</v>
          </cell>
          <cell r="AV16">
            <v>22.9978021978022</v>
          </cell>
          <cell r="AW16">
            <v>31.6505494505495</v>
          </cell>
          <cell r="AX16">
            <v>22.6923076923077</v>
          </cell>
          <cell r="AY16">
            <v>127.843894899536</v>
          </cell>
          <cell r="AZ16">
            <v>59.3231585932316</v>
          </cell>
          <cell r="BA16">
            <v>54.1525310834813</v>
          </cell>
          <cell r="BB16">
            <v>88.0004450378282</v>
          </cell>
          <cell r="BC16">
            <v>66.0548494983278</v>
          </cell>
          <cell r="BD16">
            <v>80.9579252003562</v>
          </cell>
          <cell r="BE16">
            <v>129.408117752007</v>
          </cell>
          <cell r="BF16">
            <v>132.067380633646</v>
          </cell>
          <cell r="BG16">
            <v>118.688491620112</v>
          </cell>
          <cell r="BH16">
            <v>145.599955227222</v>
          </cell>
          <cell r="BI16">
            <v>330.490367383513</v>
          </cell>
          <cell r="BJ16">
            <v>202.554484304933</v>
          </cell>
          <cell r="BK16">
            <v>202.73631059246</v>
          </cell>
        </row>
        <row r="17">
          <cell r="A17" t="str">
            <v>American Samoa</v>
          </cell>
          <cell r="B17" t="str">
            <v>ASM</v>
          </cell>
          <cell r="C17" t="str">
            <v>Fertilizer consumption (kilograms per hectare of arable land)</v>
          </cell>
          <cell r="D17" t="str">
            <v>AG.CON.FERT.ZS</v>
          </cell>
        </row>
        <row r="18">
          <cell r="A18" t="str">
            <v>Antigua and Barbuda</v>
          </cell>
          <cell r="B18" t="str">
            <v>ATG</v>
          </cell>
          <cell r="C18" t="str">
            <v>Fertilizer consumption (kilograms per hectare of arable land)</v>
          </cell>
          <cell r="D18" t="str">
            <v>AG.CON.FERT.ZS</v>
          </cell>
        </row>
        <row r="18">
          <cell r="AU18">
            <v>13</v>
          </cell>
          <cell r="AV18">
            <v>27.25</v>
          </cell>
          <cell r="AW18">
            <v>7.5</v>
          </cell>
          <cell r="AX18">
            <v>6</v>
          </cell>
          <cell r="AY18">
            <v>4.5</v>
          </cell>
          <cell r="AZ18">
            <v>0.5</v>
          </cell>
          <cell r="BA18">
            <v>3.5</v>
          </cell>
          <cell r="BB18">
            <v>13.25</v>
          </cell>
          <cell r="BC18">
            <v>3</v>
          </cell>
          <cell r="BD18">
            <v>3.25</v>
          </cell>
          <cell r="BE18">
            <v>9.8475</v>
          </cell>
          <cell r="BF18">
            <v>12.53</v>
          </cell>
          <cell r="BG18">
            <v>7.9525</v>
          </cell>
          <cell r="BH18">
            <v>5.475</v>
          </cell>
          <cell r="BI18">
            <v>18.2125</v>
          </cell>
          <cell r="BJ18">
            <v>5.2625</v>
          </cell>
          <cell r="BK18">
            <v>3.225</v>
          </cell>
        </row>
        <row r="19">
          <cell r="A19" t="str">
            <v>Australia</v>
          </cell>
          <cell r="B19" t="str">
            <v>AUS</v>
          </cell>
          <cell r="C19" t="str">
            <v>Fertilizer consumption (kilograms per hectare of arable land)</v>
          </cell>
          <cell r="D19" t="str">
            <v>AG.CON.FERT.ZS</v>
          </cell>
        </row>
        <row r="19">
          <cell r="F19">
            <v>46.6492314338302</v>
          </cell>
          <cell r="G19">
            <v>42.0177033423099</v>
          </cell>
          <cell r="H19">
            <v>48.6751468935161</v>
          </cell>
          <cell r="I19">
            <v>59.5973078122117</v>
          </cell>
          <cell r="J19">
            <v>62.6880118067121</v>
          </cell>
          <cell r="K19">
            <v>60.0727227833523</v>
          </cell>
          <cell r="L19">
            <v>56.6104181380589</v>
          </cell>
          <cell r="M19">
            <v>53.3076140257563</v>
          </cell>
          <cell r="N19">
            <v>53.3780123939425</v>
          </cell>
          <cell r="O19">
            <v>52.5160062079875</v>
          </cell>
          <cell r="P19">
            <v>63.3498843210536</v>
          </cell>
          <cell r="Q19">
            <v>76.723646389394</v>
          </cell>
          <cell r="R19">
            <v>102.760318949343</v>
          </cell>
          <cell r="S19">
            <v>58.6564487752064</v>
          </cell>
          <cell r="T19">
            <v>55.3202129227142</v>
          </cell>
          <cell r="U19">
            <v>72.5115644002211</v>
          </cell>
          <cell r="V19">
            <v>72.0753338273934</v>
          </cell>
          <cell r="W19">
            <v>72.8210393748122</v>
          </cell>
          <cell r="X19">
            <v>74.7907382744644</v>
          </cell>
          <cell r="Y19">
            <v>69.5025643764759</v>
          </cell>
          <cell r="Z19">
            <v>66.7682376824317</v>
          </cell>
          <cell r="AA19">
            <v>59.3275266162629</v>
          </cell>
          <cell r="AB19">
            <v>62.0257623772664</v>
          </cell>
          <cell r="AC19">
            <v>57.7588389530337</v>
          </cell>
          <cell r="AD19">
            <v>55.3716071173019</v>
          </cell>
          <cell r="AE19">
            <v>58.0646307491415</v>
          </cell>
          <cell r="AF19">
            <v>70.8993709183674</v>
          </cell>
          <cell r="AG19">
            <v>77.3587373180415</v>
          </cell>
          <cell r="AH19">
            <v>79.8789907000628</v>
          </cell>
          <cell r="AI19">
            <v>68.9170287803727</v>
          </cell>
          <cell r="AJ19">
            <v>74.9832816132032</v>
          </cell>
          <cell r="AK19">
            <v>87.7895137433748</v>
          </cell>
          <cell r="AL19">
            <v>88.7127385892116</v>
          </cell>
          <cell r="AM19">
            <v>97.1385938463263</v>
          </cell>
          <cell r="AN19">
            <v>111.391652907288</v>
          </cell>
          <cell r="AO19">
            <v>105.464205699995</v>
          </cell>
          <cell r="AP19">
            <v>104.920098545733</v>
          </cell>
          <cell r="AQ19">
            <v>105.794977985948</v>
          </cell>
          <cell r="AR19">
            <v>102.716389927807</v>
          </cell>
          <cell r="AS19">
            <v>97.3160294806799</v>
          </cell>
          <cell r="AT19">
            <v>102.188821900826</v>
          </cell>
          <cell r="AU19">
            <v>95.468306298715</v>
          </cell>
          <cell r="AV19">
            <v>93.5350025817556</v>
          </cell>
          <cell r="AW19">
            <v>94.4830404381774</v>
          </cell>
          <cell r="AX19">
            <v>83.9322021059011</v>
          </cell>
          <cell r="AY19">
            <v>85.5981744262836</v>
          </cell>
          <cell r="AZ19">
            <v>89.3276583783784</v>
          </cell>
          <cell r="BA19">
            <v>78.0951062969647</v>
          </cell>
          <cell r="BB19">
            <v>60.9279253986501</v>
          </cell>
          <cell r="BC19">
            <v>77.4670124399808</v>
          </cell>
          <cell r="BD19">
            <v>68.115209071491</v>
          </cell>
          <cell r="BE19">
            <v>69.4218181645774</v>
          </cell>
          <cell r="BF19">
            <v>72.8357216983549</v>
          </cell>
          <cell r="BG19">
            <v>79.6105264969353</v>
          </cell>
          <cell r="BH19">
            <v>79.4678591990531</v>
          </cell>
          <cell r="BI19">
            <v>89.0868100608843</v>
          </cell>
          <cell r="BJ19">
            <v>89.3249817898023</v>
          </cell>
          <cell r="BK19">
            <v>85.8700936269129</v>
          </cell>
        </row>
        <row r="20">
          <cell r="A20" t="str">
            <v>Austria</v>
          </cell>
          <cell r="B20" t="str">
            <v>AUT</v>
          </cell>
          <cell r="C20" t="str">
            <v>Fertilizer consumption (kilograms per hectare of arable land)</v>
          </cell>
          <cell r="D20" t="str">
            <v>AG.CON.FERT.ZS</v>
          </cell>
        </row>
        <row r="20">
          <cell r="F20">
            <v>148.90882178804</v>
          </cell>
          <cell r="G20">
            <v>172.626412849494</v>
          </cell>
          <cell r="H20">
            <v>196.86231884058</v>
          </cell>
          <cell r="I20">
            <v>209.095956547978</v>
          </cell>
          <cell r="J20">
            <v>218.843373493976</v>
          </cell>
          <cell r="K20">
            <v>134.222153465347</v>
          </cell>
          <cell r="L20">
            <v>260.3475</v>
          </cell>
          <cell r="M20">
            <v>227.041224234853</v>
          </cell>
          <cell r="N20">
            <v>265.895268138801</v>
          </cell>
          <cell r="O20">
            <v>257.136191677175</v>
          </cell>
          <cell r="P20">
            <v>277.217391304348</v>
          </cell>
          <cell r="Q20">
            <v>260.706549118388</v>
          </cell>
          <cell r="R20">
            <v>273.572655217966</v>
          </cell>
          <cell r="S20">
            <v>223.524438573316</v>
          </cell>
          <cell r="T20">
            <v>207.123097286565</v>
          </cell>
          <cell r="U20">
            <v>244.426973684211</v>
          </cell>
          <cell r="V20">
            <v>246.223021582734</v>
          </cell>
          <cell r="W20">
            <v>253.601809954751</v>
          </cell>
          <cell r="X20">
            <v>264.543663821405</v>
          </cell>
          <cell r="Y20">
            <v>265.169270833333</v>
          </cell>
          <cell r="Z20">
            <v>254.877340219496</v>
          </cell>
          <cell r="AA20">
            <v>231.7667752443</v>
          </cell>
          <cell r="AB20">
            <v>266.678248783878</v>
          </cell>
          <cell r="AC20">
            <v>270.103806228374</v>
          </cell>
          <cell r="AD20">
            <v>268.288674033149</v>
          </cell>
          <cell r="AE20">
            <v>217.095205003475</v>
          </cell>
          <cell r="AF20">
            <v>207.644197359277</v>
          </cell>
          <cell r="AG20">
            <v>216.186556927298</v>
          </cell>
          <cell r="AH20">
            <v>187.93694311172</v>
          </cell>
          <cell r="AI20">
            <v>212.692847124825</v>
          </cell>
          <cell r="AJ20">
            <v>199.792387543253</v>
          </cell>
          <cell r="AK20">
            <v>185.933147632312</v>
          </cell>
          <cell r="AL20">
            <v>184.637068357999</v>
          </cell>
          <cell r="AM20">
            <v>175.685172171469</v>
          </cell>
          <cell r="AN20">
            <v>167.609618104668</v>
          </cell>
          <cell r="AO20">
            <v>187.943262411348</v>
          </cell>
          <cell r="AP20">
            <v>176.386913229018</v>
          </cell>
          <cell r="AQ20">
            <v>175.925925925926</v>
          </cell>
          <cell r="AR20">
            <v>160.485021398003</v>
          </cell>
          <cell r="AS20">
            <v>154.568977841315</v>
          </cell>
          <cell r="AT20">
            <v>156.957462148522</v>
          </cell>
          <cell r="AU20">
            <v>143.682310469314</v>
          </cell>
          <cell r="AV20">
            <v>133.655065469591</v>
          </cell>
          <cell r="AW20">
            <v>131.342710070326</v>
          </cell>
          <cell r="AX20">
            <v>135.715941189252</v>
          </cell>
          <cell r="AY20">
            <v>130.699244844612</v>
          </cell>
          <cell r="AZ20">
            <v>110.266715116279</v>
          </cell>
          <cell r="BA20">
            <v>110.045288531775</v>
          </cell>
          <cell r="BB20">
            <v>83.4062637201815</v>
          </cell>
          <cell r="BC20">
            <v>108.487314855551</v>
          </cell>
          <cell r="BD20">
            <v>103.389232127096</v>
          </cell>
          <cell r="BE20">
            <v>125.451996162645</v>
          </cell>
          <cell r="BF20">
            <v>135.610458674939</v>
          </cell>
          <cell r="BG20">
            <v>144.555744617889</v>
          </cell>
          <cell r="BH20">
            <v>144.709159794963</v>
          </cell>
          <cell r="BI20">
            <v>139.720637565173</v>
          </cell>
          <cell r="BJ20">
            <v>134.875916143693</v>
          </cell>
          <cell r="BK20">
            <v>135.057830689824</v>
          </cell>
        </row>
        <row r="21">
          <cell r="A21" t="str">
            <v>Azerbaijan</v>
          </cell>
          <cell r="B21" t="str">
            <v>AZE</v>
          </cell>
          <cell r="C21" t="str">
            <v>Fertilizer consumption (kilograms per hectare of arable land)</v>
          </cell>
          <cell r="D21" t="str">
            <v>AG.CON.FERT.ZS</v>
          </cell>
        </row>
        <row r="21">
          <cell r="AK21">
            <v>44.0011733646231</v>
          </cell>
          <cell r="AL21">
            <v>31.4721995570579</v>
          </cell>
          <cell r="AM21">
            <v>22.6270596426085</v>
          </cell>
          <cell r="AN21">
            <v>22.5916700457626</v>
          </cell>
          <cell r="AO21">
            <v>9.30076199013895</v>
          </cell>
          <cell r="AP21">
            <v>13.1578947368421</v>
          </cell>
          <cell r="AQ21">
            <v>8.73072885008565</v>
          </cell>
          <cell r="AR21">
            <v>7.56205819496959</v>
          </cell>
          <cell r="AS21">
            <v>2.24583698510079</v>
          </cell>
          <cell r="AT21">
            <v>6.48254072016125</v>
          </cell>
          <cell r="AU21">
            <v>10.4337887116965</v>
          </cell>
          <cell r="AV21">
            <v>7.64209953766658</v>
          </cell>
          <cell r="AW21">
            <v>11.9747921986201</v>
          </cell>
          <cell r="AX21">
            <v>13.3604600694444</v>
          </cell>
          <cell r="AY21">
            <v>13.3389453103785</v>
          </cell>
          <cell r="AZ21">
            <v>10.6375404530744</v>
          </cell>
          <cell r="BA21">
            <v>20.9375335985378</v>
          </cell>
          <cell r="BB21">
            <v>13.4114194236926</v>
          </cell>
          <cell r="BC21">
            <v>9.95488562178228</v>
          </cell>
          <cell r="BD21">
            <v>15.5745876862704</v>
          </cell>
          <cell r="BE21">
            <v>19.0765025305778</v>
          </cell>
          <cell r="BF21">
            <v>19.9624526047889</v>
          </cell>
          <cell r="BG21">
            <v>31.7520373734752</v>
          </cell>
          <cell r="BH21">
            <v>50.9660938225732</v>
          </cell>
          <cell r="BI21">
            <v>44.2146073036518</v>
          </cell>
          <cell r="BJ21">
            <v>36.6736691334447</v>
          </cell>
          <cell r="BK21">
            <v>60.6798989465656</v>
          </cell>
        </row>
        <row r="22">
          <cell r="A22" t="str">
            <v>Burundi</v>
          </cell>
          <cell r="B22" t="str">
            <v>BDI</v>
          </cell>
          <cell r="C22" t="str">
            <v>Fertilizer consumption (kilograms per hectare of arable land)</v>
          </cell>
          <cell r="D22" t="str">
            <v>AG.CON.FERT.ZS</v>
          </cell>
        </row>
        <row r="22">
          <cell r="K22">
            <v>0.132802124833997</v>
          </cell>
          <cell r="L22">
            <v>0.126903553299492</v>
          </cell>
          <cell r="M22">
            <v>0.125</v>
          </cell>
          <cell r="N22">
            <v>0.256048387096774</v>
          </cell>
          <cell r="O22">
            <v>0.590425531914894</v>
          </cell>
          <cell r="P22">
            <v>0.848223896663079</v>
          </cell>
          <cell r="Q22">
            <v>0.899553571428571</v>
          </cell>
          <cell r="R22">
            <v>0.624731182795699</v>
          </cell>
          <cell r="S22">
            <v>1.02150537634409</v>
          </cell>
          <cell r="T22">
            <v>0.803225806451613</v>
          </cell>
          <cell r="U22">
            <v>0.567914438502674</v>
          </cell>
          <cell r="V22">
            <v>0.805732484076433</v>
          </cell>
          <cell r="W22">
            <v>1.18716577540107</v>
          </cell>
          <cell r="X22">
            <v>0.967741935483871</v>
          </cell>
          <cell r="Y22">
            <v>1.18279569892473</v>
          </cell>
          <cell r="Z22">
            <v>1.18279569892473</v>
          </cell>
          <cell r="AA22">
            <v>1.39784946236559</v>
          </cell>
          <cell r="AB22">
            <v>2.9752688172043</v>
          </cell>
          <cell r="AC22">
            <v>1.94516129032258</v>
          </cell>
          <cell r="AD22">
            <v>2.50645161290323</v>
          </cell>
          <cell r="AE22">
            <v>3.33333333333333</v>
          </cell>
          <cell r="AF22">
            <v>2.79569892473118</v>
          </cell>
          <cell r="AG22">
            <v>2.79569892473118</v>
          </cell>
          <cell r="AH22">
            <v>5.05376344086022</v>
          </cell>
          <cell r="AI22">
            <v>2.25806451612903</v>
          </cell>
          <cell r="AJ22">
            <v>2.25806451612903</v>
          </cell>
          <cell r="AK22">
            <v>5.59247311827957</v>
          </cell>
          <cell r="AL22">
            <v>4.13333333333333</v>
          </cell>
          <cell r="AM22">
            <v>3.33333333333333</v>
          </cell>
          <cell r="AN22">
            <v>3.19148936170213</v>
          </cell>
          <cell r="AO22">
            <v>2.97872340425532</v>
          </cell>
          <cell r="AP22">
            <v>1.05263157894737</v>
          </cell>
          <cell r="AQ22">
            <v>3.80526315789474</v>
          </cell>
          <cell r="AR22">
            <v>4.13541666666667</v>
          </cell>
          <cell r="AS22">
            <v>3.64583333333333</v>
          </cell>
          <cell r="AT22">
            <v>3.58974358974359</v>
          </cell>
          <cell r="AU22">
            <v>1.34381338742394</v>
          </cell>
          <cell r="AV22">
            <v>0.304040404040404</v>
          </cell>
          <cell r="AW22">
            <v>1.11167512690355</v>
          </cell>
          <cell r="AX22">
            <v>3.54602510460251</v>
          </cell>
          <cell r="AY22">
            <v>3.34333333333333</v>
          </cell>
          <cell r="AZ22">
            <v>2.01882352941176</v>
          </cell>
          <cell r="BA22">
            <v>2.17111111111111</v>
          </cell>
          <cell r="BB22">
            <v>1.86105263157895</v>
          </cell>
          <cell r="BC22">
            <v>3.62736842105263</v>
          </cell>
          <cell r="BD22">
            <v>5.635</v>
          </cell>
          <cell r="BE22">
            <v>5.7956</v>
          </cell>
          <cell r="BF22">
            <v>9.30145833333333</v>
          </cell>
          <cell r="BG22">
            <v>10.8151416666667</v>
          </cell>
          <cell r="BH22">
            <v>8.33625</v>
          </cell>
          <cell r="BI22">
            <v>14.4163083333333</v>
          </cell>
          <cell r="BJ22">
            <v>17.751625</v>
          </cell>
          <cell r="BK22">
            <v>23.780925</v>
          </cell>
        </row>
        <row r="23">
          <cell r="A23" t="str">
            <v>Belgium</v>
          </cell>
          <cell r="B23" t="str">
            <v>BEL</v>
          </cell>
          <cell r="C23" t="str">
            <v>Fertilizer consumption (kilograms per hectare of arable land)</v>
          </cell>
          <cell r="D23" t="str">
            <v>AG.CON.FERT.ZS</v>
          </cell>
        </row>
        <row r="23">
          <cell r="F23">
            <v>384.615690168818</v>
          </cell>
          <cell r="G23">
            <v>462.51593625498</v>
          </cell>
          <cell r="H23">
            <v>479.240759240759</v>
          </cell>
          <cell r="I23">
            <v>431.865731462926</v>
          </cell>
          <cell r="J23">
            <v>467.246987951807</v>
          </cell>
          <cell r="K23">
            <v>503.240442655936</v>
          </cell>
          <cell r="L23">
            <v>533.470707070707</v>
          </cell>
          <cell r="M23">
            <v>485.525783619818</v>
          </cell>
          <cell r="N23">
            <v>540.412955465587</v>
          </cell>
          <cell r="O23">
            <v>524.139817629179</v>
          </cell>
          <cell r="P23">
            <v>521.590678824721</v>
          </cell>
          <cell r="Q23">
            <v>539.592705167173</v>
          </cell>
          <cell r="R23">
            <v>561.651776649746</v>
          </cell>
          <cell r="S23">
            <v>531.019328585961</v>
          </cell>
          <cell r="T23">
            <v>459.251527494908</v>
          </cell>
          <cell r="U23">
            <v>470.192660550459</v>
          </cell>
          <cell r="V23">
            <v>464.113613101331</v>
          </cell>
          <cell r="W23">
            <v>484.692070030896</v>
          </cell>
          <cell r="X23">
            <v>462.306652806653</v>
          </cell>
          <cell r="Y23">
            <v>587.143044619423</v>
          </cell>
          <cell r="Z23">
            <v>547.394736842105</v>
          </cell>
          <cell r="AA23">
            <v>559.366754617414</v>
          </cell>
          <cell r="AB23">
            <v>594.202898550725</v>
          </cell>
          <cell r="AC23">
            <v>547.50656167979</v>
          </cell>
          <cell r="AD23">
            <v>556.413612565445</v>
          </cell>
          <cell r="AE23">
            <v>556.209150326797</v>
          </cell>
          <cell r="AF23">
            <v>624.101796407186</v>
          </cell>
          <cell r="AG23">
            <v>541.069100391134</v>
          </cell>
          <cell r="AH23">
            <v>523.468057366362</v>
          </cell>
          <cell r="AI23">
            <v>501.305483028721</v>
          </cell>
          <cell r="AJ23">
            <v>465.789473684211</v>
          </cell>
          <cell r="AK23">
            <v>396.634615384615</v>
          </cell>
          <cell r="AL23">
            <v>381.688466111772</v>
          </cell>
          <cell r="AM23">
            <v>339.36170212766</v>
          </cell>
          <cell r="AN23">
            <v>353.546910755149</v>
          </cell>
          <cell r="AO23">
            <v>364.269141531323</v>
          </cell>
          <cell r="AP23">
            <v>352.873563218391</v>
          </cell>
          <cell r="AQ23">
            <v>353.951890034364</v>
          </cell>
          <cell r="AR23">
            <v>348.224513172967</v>
          </cell>
        </row>
        <row r="23">
          <cell r="AU23">
            <v>326.222355769231</v>
          </cell>
          <cell r="AV23">
            <v>339.421556886228</v>
          </cell>
          <cell r="AW23">
            <v>337.280952380952</v>
          </cell>
          <cell r="AX23">
            <v>332.397390272835</v>
          </cell>
          <cell r="AY23">
            <v>325.869358669834</v>
          </cell>
          <cell r="AZ23">
            <v>335.088200238379</v>
          </cell>
          <cell r="BA23">
            <v>224.488151658768</v>
          </cell>
          <cell r="BB23">
            <v>282.014285714286</v>
          </cell>
          <cell r="BC23">
            <v>324.946043165468</v>
          </cell>
          <cell r="BD23">
            <v>317.806060606061</v>
          </cell>
          <cell r="BE23">
            <v>328.551681195517</v>
          </cell>
          <cell r="BF23">
            <v>321.361519607843</v>
          </cell>
          <cell r="BG23">
            <v>304.030599755202</v>
          </cell>
          <cell r="BH23">
            <v>305.477998794454</v>
          </cell>
          <cell r="BI23">
            <v>294.815163644926</v>
          </cell>
          <cell r="BJ23">
            <v>298.340729665072</v>
          </cell>
          <cell r="BK23">
            <v>293.426882352941</v>
          </cell>
        </row>
        <row r="24">
          <cell r="A24" t="str">
            <v>Benin</v>
          </cell>
          <cell r="B24" t="str">
            <v>BEN</v>
          </cell>
          <cell r="C24" t="str">
            <v>Fertilizer consumption (kilograms per hectare of arable land)</v>
          </cell>
          <cell r="D24" t="str">
            <v>AG.CON.FERT.ZS</v>
          </cell>
        </row>
        <row r="24">
          <cell r="F24">
            <v>0.642391304347826</v>
          </cell>
          <cell r="G24">
            <v>0.635106382978723</v>
          </cell>
          <cell r="H24">
            <v>0.442708333333333</v>
          </cell>
          <cell r="I24">
            <v>0.826530612244898</v>
          </cell>
          <cell r="J24">
            <v>1.1</v>
          </cell>
          <cell r="K24">
            <v>0.728155339805825</v>
          </cell>
          <cell r="L24">
            <v>2.33177570093458</v>
          </cell>
          <cell r="M24">
            <v>2.71454545454545</v>
          </cell>
          <cell r="N24">
            <v>3.84745762711864</v>
          </cell>
          <cell r="O24">
            <v>4.75</v>
          </cell>
          <cell r="P24">
            <v>4.24</v>
          </cell>
          <cell r="Q24">
            <v>4.6453125</v>
          </cell>
          <cell r="R24">
            <v>3.36615384615385</v>
          </cell>
          <cell r="S24">
            <v>3.44436090225564</v>
          </cell>
          <cell r="T24">
            <v>1.76204379562044</v>
          </cell>
          <cell r="U24">
            <v>1.42857142857143</v>
          </cell>
          <cell r="V24">
            <v>0.769230769230769</v>
          </cell>
          <cell r="W24">
            <v>1.32413793103448</v>
          </cell>
          <cell r="X24">
            <v>0.904761904761905</v>
          </cell>
          <cell r="Y24">
            <v>0.574666666666667</v>
          </cell>
          <cell r="Z24">
            <v>1.8078431372549</v>
          </cell>
          <cell r="AA24">
            <v>2</v>
          </cell>
          <cell r="AB24">
            <v>3.46153846153846</v>
          </cell>
          <cell r="AC24">
            <v>4.68853503184713</v>
          </cell>
          <cell r="AD24">
            <v>7.2746835443038</v>
          </cell>
          <cell r="AE24">
            <v>6.80440251572327</v>
          </cell>
          <cell r="AF24">
            <v>5.918125</v>
          </cell>
          <cell r="AG24">
            <v>4.2944099378882</v>
          </cell>
          <cell r="AH24">
            <v>2.03703703703704</v>
          </cell>
          <cell r="AI24">
            <v>6.81300309597523</v>
          </cell>
          <cell r="AJ24">
            <v>7.29444444444444</v>
          </cell>
          <cell r="AK24">
            <v>9.40184049079755</v>
          </cell>
          <cell r="AL24">
            <v>10.4472727272727</v>
          </cell>
          <cell r="AM24">
            <v>10.0323529411765</v>
          </cell>
          <cell r="AN24">
            <v>20.1117318435754</v>
          </cell>
          <cell r="AO24">
            <v>15.7338461538462</v>
          </cell>
          <cell r="AP24">
            <v>18.5561904761905</v>
          </cell>
          <cell r="AQ24">
            <v>16.7586666666667</v>
          </cell>
          <cell r="AR24">
            <v>24.6521739130435</v>
          </cell>
          <cell r="AS24">
            <v>14.7899159663866</v>
          </cell>
          <cell r="AT24">
            <v>12.6938775510204</v>
          </cell>
          <cell r="AU24">
            <v>16.3666666666667</v>
          </cell>
          <cell r="AV24">
            <v>0.802264150943396</v>
          </cell>
          <cell r="AW24">
            <v>0.0547169811320755</v>
          </cell>
          <cell r="AX24">
            <v>0.461944235116805</v>
          </cell>
          <cell r="AY24">
            <v>0.0132</v>
          </cell>
          <cell r="AZ24">
            <v>0.2456</v>
          </cell>
          <cell r="BA24">
            <v>0.3204</v>
          </cell>
          <cell r="BB24">
            <v>6.544</v>
          </cell>
          <cell r="BC24">
            <v>9.134</v>
          </cell>
          <cell r="BD24">
            <v>4.44</v>
          </cell>
          <cell r="BE24">
            <v>10.2904192307692</v>
          </cell>
          <cell r="BF24">
            <v>5.00227777777778</v>
          </cell>
          <cell r="BG24">
            <v>8.08654814814815</v>
          </cell>
          <cell r="BH24">
            <v>0.133233333333333</v>
          </cell>
          <cell r="BI24">
            <v>9.949325</v>
          </cell>
          <cell r="BJ24">
            <v>0.0163964285714286</v>
          </cell>
          <cell r="BK24">
            <v>36.6340107142857</v>
          </cell>
        </row>
        <row r="25">
          <cell r="A25" t="str">
            <v>Burkina Faso</v>
          </cell>
          <cell r="B25" t="str">
            <v>BFA</v>
          </cell>
          <cell r="C25" t="str">
            <v>Fertilizer consumption (kilograms per hectare of arable land)</v>
          </cell>
          <cell r="D25" t="str">
            <v>AG.CON.FERT.ZS</v>
          </cell>
        </row>
        <row r="25">
          <cell r="F25">
            <v>0.013653483992467</v>
          </cell>
          <cell r="G25">
            <v>0.0515463917525773</v>
          </cell>
          <cell r="H25">
            <v>0.0359141791044776</v>
          </cell>
          <cell r="I25">
            <v>0.0451372731503025</v>
          </cell>
          <cell r="J25">
            <v>0.0463177396943029</v>
          </cell>
          <cell r="K25">
            <v>0.0460829493087558</v>
          </cell>
          <cell r="L25">
            <v>0.0458715596330275</v>
          </cell>
          <cell r="M25">
            <v>0.091324200913242</v>
          </cell>
          <cell r="N25">
            <v>0.20708446866485</v>
          </cell>
          <cell r="O25">
            <v>0.25812274368231</v>
          </cell>
          <cell r="P25">
            <v>0.401818181818182</v>
          </cell>
          <cell r="Q25">
            <v>0.482909728308501</v>
          </cell>
          <cell r="R25">
            <v>0.256268593285168</v>
          </cell>
          <cell r="S25">
            <v>0.493218249075216</v>
          </cell>
          <cell r="T25">
            <v>0.478850758180367</v>
          </cell>
          <cell r="U25">
            <v>1.88235294117647</v>
          </cell>
          <cell r="V25">
            <v>2.64038461538462</v>
          </cell>
          <cell r="W25">
            <v>3.72603773584906</v>
          </cell>
          <cell r="X25">
            <v>2.67037037037037</v>
          </cell>
          <cell r="Y25">
            <v>1.56939890710383</v>
          </cell>
          <cell r="Z25">
            <v>3.53118279569892</v>
          </cell>
          <cell r="AA25">
            <v>3.67218309859155</v>
          </cell>
          <cell r="AB25">
            <v>4.60207972270364</v>
          </cell>
          <cell r="AC25">
            <v>3.9098976109215</v>
          </cell>
          <cell r="AD25">
            <v>4.07248322147651</v>
          </cell>
          <cell r="AE25">
            <v>5.40165289256198</v>
          </cell>
          <cell r="AF25">
            <v>5.80552845528455</v>
          </cell>
          <cell r="AG25">
            <v>4.32541499713795</v>
          </cell>
          <cell r="AH25">
            <v>5.83512747875354</v>
          </cell>
          <cell r="AI25">
            <v>6.03880171184023</v>
          </cell>
          <cell r="AJ25">
            <v>5.94425287356322</v>
          </cell>
          <cell r="AK25">
            <v>6.1753979739508</v>
          </cell>
          <cell r="AL25">
            <v>6.12244897959184</v>
          </cell>
          <cell r="AM25">
            <v>6.73936328473669</v>
          </cell>
          <cell r="AN25">
            <v>7.19171597633136</v>
          </cell>
          <cell r="AO25">
            <v>6.92385057471264</v>
          </cell>
          <cell r="AP25">
            <v>11.2637566137566</v>
          </cell>
          <cell r="AQ25">
            <v>12.88</v>
          </cell>
          <cell r="AR25">
            <v>11.1282051282051</v>
          </cell>
          <cell r="AS25">
            <v>9.16837837837838</v>
          </cell>
          <cell r="AT25">
            <v>0.371333333333333</v>
          </cell>
          <cell r="AU25">
            <v>0.427659574468085</v>
          </cell>
          <cell r="AV25">
            <v>10.3913725490196</v>
          </cell>
          <cell r="AW25">
            <v>12.540652173913</v>
          </cell>
          <cell r="AX25">
            <v>15.2436734693878</v>
          </cell>
          <cell r="AY25">
            <v>13.4042553191489</v>
          </cell>
          <cell r="AZ25">
            <v>10.1010204081633</v>
          </cell>
          <cell r="BA25">
            <v>9.5345</v>
          </cell>
          <cell r="BB25">
            <v>9.4519298245614</v>
          </cell>
          <cell r="BC25">
            <v>9.4285</v>
          </cell>
          <cell r="BD25">
            <v>10.7024561403509</v>
          </cell>
          <cell r="BE25">
            <v>13.5669716666667</v>
          </cell>
          <cell r="BF25">
            <v>15.4607967741935</v>
          </cell>
          <cell r="BG25">
            <v>15.8807566666667</v>
          </cell>
          <cell r="BH25">
            <v>16.288695</v>
          </cell>
          <cell r="BI25">
            <v>21.7735166666667</v>
          </cell>
          <cell r="BJ25">
            <v>18.17412</v>
          </cell>
          <cell r="BK25">
            <v>17.5721366666667</v>
          </cell>
        </row>
        <row r="26">
          <cell r="A26" t="str">
            <v>Bangladesh</v>
          </cell>
          <cell r="B26" t="str">
            <v>BGD</v>
          </cell>
          <cell r="C26" t="str">
            <v>Fertilizer consumption (kilograms per hectare of arable land)</v>
          </cell>
          <cell r="D26" t="str">
            <v>AG.CON.FERT.ZS</v>
          </cell>
        </row>
        <row r="26">
          <cell r="F26">
            <v>2.61475886112725</v>
          </cell>
          <cell r="G26">
            <v>3.14063045248342</v>
          </cell>
          <cell r="H26">
            <v>5.69436374201046</v>
          </cell>
          <cell r="I26">
            <v>5.20833333333333</v>
          </cell>
          <cell r="J26">
            <v>6.17523071664578</v>
          </cell>
          <cell r="K26">
            <v>8.61559445328484</v>
          </cell>
          <cell r="L26">
            <v>10.8560443288477</v>
          </cell>
          <cell r="M26">
            <v>12.2324159021407</v>
          </cell>
          <cell r="N26">
            <v>14.7219069239501</v>
          </cell>
          <cell r="O26">
            <v>16.2045943193391</v>
          </cell>
          <cell r="P26">
            <v>12.9229376485233</v>
          </cell>
          <cell r="Q26">
            <v>19.9393408518559</v>
          </cell>
          <cell r="R26">
            <v>19.9335231628518</v>
          </cell>
          <cell r="S26">
            <v>14.1398532471799</v>
          </cell>
          <cell r="T26">
            <v>23.5574146981627</v>
          </cell>
          <cell r="U26">
            <v>26.630882031079</v>
          </cell>
          <cell r="V26">
            <v>37.3375314861461</v>
          </cell>
          <cell r="W26">
            <v>39.0367123287671</v>
          </cell>
          <cell r="X26">
            <v>44.6759157710024</v>
          </cell>
          <cell r="Y26">
            <v>45.6844644227607</v>
          </cell>
          <cell r="Z26">
            <v>43.9156877813152</v>
          </cell>
          <cell r="AA26">
            <v>50.6677284710018</v>
          </cell>
          <cell r="AB26">
            <v>59.7896358235229</v>
          </cell>
          <cell r="AC26">
            <v>63.3370713119216</v>
          </cell>
          <cell r="AD26">
            <v>59.0780157342657</v>
          </cell>
          <cell r="AE26">
            <v>67.3022595786486</v>
          </cell>
          <cell r="AF26">
            <v>76.4252301028695</v>
          </cell>
          <cell r="AG26">
            <v>81.4163783160323</v>
          </cell>
          <cell r="AH26">
            <v>94.9393907672982</v>
          </cell>
          <cell r="AI26">
            <v>98.7332910321489</v>
          </cell>
          <cell r="AJ26">
            <v>107.021843367075</v>
          </cell>
          <cell r="AK26">
            <v>116.013706586131</v>
          </cell>
          <cell r="AL26">
            <v>111.166588290618</v>
          </cell>
          <cell r="AM26">
            <v>124.805780209324</v>
          </cell>
          <cell r="AN26">
            <v>142.194193241314</v>
          </cell>
          <cell r="AO26">
            <v>147.244824697858</v>
          </cell>
          <cell r="AP26">
            <v>132.205005959476</v>
          </cell>
          <cell r="AQ26">
            <v>138.455169150698</v>
          </cell>
          <cell r="AR26">
            <v>161.889521100047</v>
          </cell>
          <cell r="AS26">
            <v>158.10754491018</v>
          </cell>
          <cell r="AT26">
            <v>174.590268577623</v>
          </cell>
          <cell r="AU26">
            <v>188.639161517024</v>
          </cell>
          <cell r="AV26">
            <v>160.266893534273</v>
          </cell>
          <cell r="AW26">
            <v>170.671374186418</v>
          </cell>
          <cell r="AX26">
            <v>197.748704335735</v>
          </cell>
          <cell r="AY26">
            <v>193.190101522843</v>
          </cell>
          <cell r="AZ26">
            <v>184.411079836233</v>
          </cell>
          <cell r="BA26">
            <v>200.064077918749</v>
          </cell>
          <cell r="BB26">
            <v>188.852873268343</v>
          </cell>
          <cell r="BC26">
            <v>212.963932742908</v>
          </cell>
          <cell r="BD26">
            <v>255.76452201094</v>
          </cell>
          <cell r="BE26">
            <v>260.443285528031</v>
          </cell>
          <cell r="BF26">
            <v>254.600156290701</v>
          </cell>
          <cell r="BG26">
            <v>279.220237319077</v>
          </cell>
          <cell r="BH26">
            <v>298.966405595274</v>
          </cell>
          <cell r="BI26">
            <v>289.402270160132</v>
          </cell>
          <cell r="BJ26">
            <v>303.7127465249</v>
          </cell>
          <cell r="BK26">
            <v>318.46686309072</v>
          </cell>
        </row>
        <row r="27">
          <cell r="A27" t="str">
            <v>Bulgaria</v>
          </cell>
          <cell r="B27" t="str">
            <v>BGR</v>
          </cell>
          <cell r="C27" t="str">
            <v>Fertilizer consumption (kilograms per hectare of arable land)</v>
          </cell>
          <cell r="D27" t="str">
            <v>AG.CON.FERT.ZS</v>
          </cell>
        </row>
        <row r="27">
          <cell r="F27">
            <v>33.8036218250235</v>
          </cell>
          <cell r="G27">
            <v>36.3001925854598</v>
          </cell>
          <cell r="H27">
            <v>42.2825036249396</v>
          </cell>
          <cell r="I27">
            <v>67.9081339712919</v>
          </cell>
          <cell r="J27">
            <v>86.5663546916247</v>
          </cell>
          <cell r="K27">
            <v>114.460393662986</v>
          </cell>
          <cell r="L27">
            <v>146.425229136517</v>
          </cell>
          <cell r="M27">
            <v>202.774675012037</v>
          </cell>
          <cell r="N27">
            <v>166.491582491583</v>
          </cell>
          <cell r="O27">
            <v>154.22839208112</v>
          </cell>
          <cell r="P27">
            <v>153.885769603098</v>
          </cell>
          <cell r="Q27">
            <v>156.510174418605</v>
          </cell>
          <cell r="R27">
            <v>153.619174757282</v>
          </cell>
          <cell r="S27">
            <v>138.458516349439</v>
          </cell>
          <cell r="T27">
            <v>171.612332575183</v>
          </cell>
          <cell r="U27">
            <v>166.968020304569</v>
          </cell>
          <cell r="V27">
            <v>188.370078740157</v>
          </cell>
          <cell r="W27">
            <v>187.904992358635</v>
          </cell>
          <cell r="X27">
            <v>210.486014883244</v>
          </cell>
          <cell r="Y27">
            <v>216.801672328194</v>
          </cell>
          <cell r="Z27">
            <v>273.012552301255</v>
          </cell>
          <cell r="AA27">
            <v>264.69355683604</v>
          </cell>
          <cell r="AB27">
            <v>264.664218258132</v>
          </cell>
          <cell r="AC27">
            <v>246.388232203835</v>
          </cell>
          <cell r="AD27">
            <v>233.438320209974</v>
          </cell>
          <cell r="AE27">
            <v>221.52395915161</v>
          </cell>
          <cell r="AF27">
            <v>208.235294117647</v>
          </cell>
          <cell r="AG27">
            <v>235.15625</v>
          </cell>
          <cell r="AH27">
            <v>209.680873180873</v>
          </cell>
          <cell r="AI27">
            <v>177.619294605809</v>
          </cell>
          <cell r="AJ27">
            <v>122.045289855072</v>
          </cell>
          <cell r="AK27">
            <v>58.5527551272548</v>
          </cell>
          <cell r="AL27">
            <v>50.4403150381492</v>
          </cell>
          <cell r="AM27">
            <v>56.2529367658085</v>
          </cell>
          <cell r="AN27">
            <v>31.0155077538769</v>
          </cell>
          <cell r="AO27">
            <v>45.6816559600286</v>
          </cell>
          <cell r="AP27">
            <v>46.4934853420195</v>
          </cell>
          <cell r="AQ27">
            <v>47.7941176470588</v>
          </cell>
          <cell r="AR27">
            <v>34.2666294019005</v>
          </cell>
          <cell r="AS27">
            <v>42.966534316506</v>
          </cell>
          <cell r="AT27">
            <v>57.7104124603404</v>
          </cell>
          <cell r="AU27">
            <v>113.768405365127</v>
          </cell>
          <cell r="AV27">
            <v>147.327414986458</v>
          </cell>
          <cell r="AW27">
            <v>80.8517959553275</v>
          </cell>
          <cell r="AX27">
            <v>74.2319571383549</v>
          </cell>
          <cell r="AY27">
            <v>73.9399744572158</v>
          </cell>
          <cell r="AZ27">
            <v>102.009400324149</v>
          </cell>
          <cell r="BA27">
            <v>111.242875647668</v>
          </cell>
          <cell r="BB27">
            <v>104.600445009536</v>
          </cell>
          <cell r="BC27">
            <v>97.053358443189</v>
          </cell>
          <cell r="BD27">
            <v>133.082461538462</v>
          </cell>
          <cell r="BE27">
            <v>95.8697618329816</v>
          </cell>
          <cell r="BF27">
            <v>109.138258120149</v>
          </cell>
          <cell r="BG27">
            <v>108.803212851406</v>
          </cell>
          <cell r="BH27">
            <v>122.002165427244</v>
          </cell>
          <cell r="BI27">
            <v>123.816647597254</v>
          </cell>
          <cell r="BJ27">
            <v>126.467148933243</v>
          </cell>
          <cell r="BK27">
            <v>126.870040253019</v>
          </cell>
        </row>
        <row r="28">
          <cell r="A28" t="str">
            <v>Bahrain</v>
          </cell>
          <cell r="B28" t="str">
            <v>BHR</v>
          </cell>
          <cell r="C28" t="str">
            <v>Fertilizer consumption (kilograms per hectare of arable land)</v>
          </cell>
          <cell r="D28" t="str">
            <v>AG.CON.FERT.ZS</v>
          </cell>
        </row>
        <row r="28">
          <cell r="Q28">
            <v>18</v>
          </cell>
          <cell r="R28">
            <v>28</v>
          </cell>
          <cell r="S28">
            <v>40</v>
          </cell>
          <cell r="T28">
            <v>23</v>
          </cell>
        </row>
        <row r="28">
          <cell r="W28">
            <v>21.5</v>
          </cell>
          <cell r="X28">
            <v>13</v>
          </cell>
        </row>
        <row r="28">
          <cell r="Z28">
            <v>150</v>
          </cell>
          <cell r="AA28">
            <v>84</v>
          </cell>
          <cell r="AB28">
            <v>213.5</v>
          </cell>
          <cell r="AC28">
            <v>255</v>
          </cell>
          <cell r="AD28">
            <v>240</v>
          </cell>
          <cell r="AE28">
            <v>710</v>
          </cell>
          <cell r="AF28">
            <v>155</v>
          </cell>
          <cell r="AG28">
            <v>175</v>
          </cell>
          <cell r="AH28">
            <v>252</v>
          </cell>
          <cell r="AI28">
            <v>301</v>
          </cell>
          <cell r="AJ28">
            <v>350</v>
          </cell>
          <cell r="AK28">
            <v>350</v>
          </cell>
          <cell r="AL28">
            <v>300</v>
          </cell>
          <cell r="AM28">
            <v>300</v>
          </cell>
          <cell r="AN28">
            <v>300</v>
          </cell>
          <cell r="AO28">
            <v>300</v>
          </cell>
          <cell r="AP28">
            <v>300</v>
          </cell>
          <cell r="AQ28">
            <v>564</v>
          </cell>
          <cell r="AR28">
            <v>216.5</v>
          </cell>
          <cell r="AS28">
            <v>173</v>
          </cell>
          <cell r="AT28">
            <v>150</v>
          </cell>
          <cell r="AU28">
            <v>515.335</v>
          </cell>
          <cell r="AV28">
            <v>1466.52941176471</v>
          </cell>
          <cell r="AW28">
            <v>2306.32</v>
          </cell>
          <cell r="AX28">
            <v>2090.19333333333</v>
          </cell>
          <cell r="AY28">
            <v>1981.27586206897</v>
          </cell>
          <cell r="AZ28">
            <v>1153.54285714286</v>
          </cell>
          <cell r="BA28">
            <v>2193.35833333333</v>
          </cell>
          <cell r="BB28">
            <v>1098.51470588235</v>
          </cell>
          <cell r="BC28">
            <v>1787.14375</v>
          </cell>
          <cell r="BD28">
            <v>3100.73125</v>
          </cell>
          <cell r="BE28">
            <v>3001.44375</v>
          </cell>
          <cell r="BF28">
            <v>2811.925</v>
          </cell>
          <cell r="BG28">
            <v>3045.6</v>
          </cell>
          <cell r="BH28">
            <v>1587.83125</v>
          </cell>
          <cell r="BI28">
            <v>458.88125</v>
          </cell>
          <cell r="BJ28">
            <v>211.73125</v>
          </cell>
          <cell r="BK28">
            <v>1990.53125</v>
          </cell>
        </row>
        <row r="29">
          <cell r="A29" t="str">
            <v>Bahamas, The</v>
          </cell>
          <cell r="B29" t="str">
            <v>BHS</v>
          </cell>
          <cell r="C29" t="str">
            <v>Fertilizer consumption (kilograms per hectare of arable land)</v>
          </cell>
          <cell r="D29" t="str">
            <v>AG.CON.FERT.ZS</v>
          </cell>
        </row>
        <row r="29">
          <cell r="K29">
            <v>85.7142857142857</v>
          </cell>
          <cell r="L29">
            <v>114.285714285714</v>
          </cell>
          <cell r="M29">
            <v>142.857142857143</v>
          </cell>
          <cell r="N29">
            <v>142.857142857143</v>
          </cell>
          <cell r="O29">
            <v>171.428571428571</v>
          </cell>
          <cell r="P29">
            <v>178.571428571429</v>
          </cell>
          <cell r="Q29">
            <v>207.142857142857</v>
          </cell>
          <cell r="R29">
            <v>242.571428571429</v>
          </cell>
          <cell r="S29">
            <v>195</v>
          </cell>
          <cell r="T29">
            <v>163</v>
          </cell>
          <cell r="U29">
            <v>222.571428571429</v>
          </cell>
          <cell r="V29">
            <v>257.142857142857</v>
          </cell>
          <cell r="W29">
            <v>171.428571428571</v>
          </cell>
          <cell r="X29">
            <v>171.428571428571</v>
          </cell>
          <cell r="Y29">
            <v>171.428571428571</v>
          </cell>
          <cell r="Z29">
            <v>171.428571428571</v>
          </cell>
          <cell r="AA29">
            <v>157.142857142857</v>
          </cell>
          <cell r="AB29">
            <v>171.428571428571</v>
          </cell>
          <cell r="AC29">
            <v>157.142857142857</v>
          </cell>
          <cell r="AD29">
            <v>62.5</v>
          </cell>
          <cell r="AE29">
            <v>62.5</v>
          </cell>
          <cell r="AF29">
            <v>62.5</v>
          </cell>
          <cell r="AG29">
            <v>62.5</v>
          </cell>
          <cell r="AH29">
            <v>62.5</v>
          </cell>
          <cell r="AI29">
            <v>12.5</v>
          </cell>
          <cell r="AJ29">
            <v>37.5</v>
          </cell>
          <cell r="AK29">
            <v>37.5</v>
          </cell>
          <cell r="AL29">
            <v>25</v>
          </cell>
          <cell r="AM29">
            <v>33.3333333333333</v>
          </cell>
          <cell r="AN29">
            <v>33.3333333333333</v>
          </cell>
          <cell r="AO29">
            <v>66.6666666666667</v>
          </cell>
          <cell r="AP29">
            <v>50</v>
          </cell>
          <cell r="AQ29">
            <v>50</v>
          </cell>
          <cell r="AR29">
            <v>50</v>
          </cell>
          <cell r="AS29">
            <v>42.8571428571429</v>
          </cell>
          <cell r="AT29">
            <v>114.285714285714</v>
          </cell>
        </row>
        <row r="29">
          <cell r="BE29">
            <v>155.0975</v>
          </cell>
          <cell r="BF29">
            <v>134.5525</v>
          </cell>
          <cell r="BG29">
            <v>152.59125</v>
          </cell>
          <cell r="BH29">
            <v>189.88</v>
          </cell>
          <cell r="BI29">
            <v>189.88</v>
          </cell>
          <cell r="BJ29">
            <v>189.88</v>
          </cell>
          <cell r="BK29">
            <v>188.2675</v>
          </cell>
        </row>
        <row r="30">
          <cell r="A30" t="str">
            <v>Bosnia and Herzegovina</v>
          </cell>
          <cell r="B30" t="str">
            <v>BIH</v>
          </cell>
          <cell r="C30" t="str">
            <v>Fertilizer consumption (kilograms per hectare of arable land)</v>
          </cell>
          <cell r="D30" t="str">
            <v>AG.CON.FERT.ZS</v>
          </cell>
        </row>
        <row r="30">
          <cell r="AN30">
            <v>17.6470588235294</v>
          </cell>
          <cell r="AO30">
            <v>10</v>
          </cell>
          <cell r="AP30">
            <v>10</v>
          </cell>
          <cell r="AQ30">
            <v>49.4736842105263</v>
          </cell>
          <cell r="AR30">
            <v>44.2105263157895</v>
          </cell>
          <cell r="AS30">
            <v>41.8</v>
          </cell>
          <cell r="AT30">
            <v>32.2772277227723</v>
          </cell>
          <cell r="AU30">
            <v>32.6980942828485</v>
          </cell>
          <cell r="AV30">
            <v>17.6568338249754</v>
          </cell>
          <cell r="AW30">
            <v>58.442607003891</v>
          </cell>
          <cell r="AX30">
            <v>24.6370731707317</v>
          </cell>
          <cell r="AY30">
            <v>15.4839337877313</v>
          </cell>
          <cell r="AZ30">
            <v>21.3003913894325</v>
          </cell>
          <cell r="BA30">
            <v>11.8710317460317</v>
          </cell>
          <cell r="BB30">
            <v>72.7121364092277</v>
          </cell>
          <cell r="BC30">
            <v>81.5298804780876</v>
          </cell>
          <cell r="BD30">
            <v>103.378109452736</v>
          </cell>
          <cell r="BE30">
            <v>120.743978065803</v>
          </cell>
          <cell r="BF30">
            <v>101.63532210109</v>
          </cell>
          <cell r="BG30">
            <v>120.034403578529</v>
          </cell>
          <cell r="BH30">
            <v>128.914080234834</v>
          </cell>
          <cell r="BI30">
            <v>107.905458089669</v>
          </cell>
          <cell r="BJ30">
            <v>106.478745283019</v>
          </cell>
          <cell r="BK30">
            <v>84.7627793974733</v>
          </cell>
        </row>
        <row r="31">
          <cell r="A31" t="str">
            <v>Belarus</v>
          </cell>
          <cell r="B31" t="str">
            <v>BLR</v>
          </cell>
          <cell r="C31" t="str">
            <v>Fertilizer consumption (kilograms per hectare of arable land)</v>
          </cell>
          <cell r="D31" t="str">
            <v>AG.CON.FERT.ZS</v>
          </cell>
        </row>
        <row r="31">
          <cell r="AK31">
            <v>229.289940828402</v>
          </cell>
          <cell r="AL31">
            <v>123.197903014417</v>
          </cell>
          <cell r="AM31">
            <v>86.7469879518072</v>
          </cell>
          <cell r="AN31">
            <v>83.9216944801027</v>
          </cell>
          <cell r="AO31">
            <v>124.719101123596</v>
          </cell>
          <cell r="AP31">
            <v>138.461538461538</v>
          </cell>
          <cell r="AQ31">
            <v>149.507030871182</v>
          </cell>
          <cell r="AR31">
            <v>127.952119055322</v>
          </cell>
          <cell r="AS31">
            <v>131.257133539866</v>
          </cell>
          <cell r="AT31">
            <v>131.921541399063</v>
          </cell>
          <cell r="AU31">
            <v>135.986467236467</v>
          </cell>
          <cell r="AV31">
            <v>135.625785598851</v>
          </cell>
          <cell r="AW31">
            <v>146.917808219178</v>
          </cell>
          <cell r="AX31">
            <v>167.70119090581</v>
          </cell>
          <cell r="AY31">
            <v>231.967509025271</v>
          </cell>
          <cell r="AZ31">
            <v>218.354774415655</v>
          </cell>
          <cell r="BA31">
            <v>237.418419144307</v>
          </cell>
          <cell r="BB31">
            <v>281.114718614719</v>
          </cell>
          <cell r="BC31">
            <v>270.460704607046</v>
          </cell>
          <cell r="BD31">
            <v>303.888587448001</v>
          </cell>
          <cell r="BE31">
            <v>271.386091995654</v>
          </cell>
          <cell r="BF31">
            <v>256.342968145763</v>
          </cell>
          <cell r="BG31">
            <v>215.224563324562</v>
          </cell>
          <cell r="BH31">
            <v>194.186599499771</v>
          </cell>
          <cell r="BI31">
            <v>146.618635419966</v>
          </cell>
          <cell r="BJ31">
            <v>142.446306966998</v>
          </cell>
          <cell r="BK31">
            <v>156.18574929972</v>
          </cell>
        </row>
        <row r="32">
          <cell r="A32" t="str">
            <v>Belize</v>
          </cell>
          <cell r="B32" t="str">
            <v>BLZ</v>
          </cell>
          <cell r="C32" t="str">
            <v>Fertilizer consumption (kilograms per hectare of arable land)</v>
          </cell>
          <cell r="D32" t="str">
            <v>AG.CON.FERT.ZS</v>
          </cell>
        </row>
        <row r="32">
          <cell r="F32">
            <v>10</v>
          </cell>
          <cell r="G32">
            <v>25.5</v>
          </cell>
          <cell r="H32">
            <v>28.6216216216216</v>
          </cell>
          <cell r="I32">
            <v>7.51351351351351</v>
          </cell>
          <cell r="J32">
            <v>26.6216216216216</v>
          </cell>
          <cell r="K32">
            <v>31.4473684210526</v>
          </cell>
          <cell r="L32">
            <v>44.7368421052632</v>
          </cell>
          <cell r="M32">
            <v>56.0526315789474</v>
          </cell>
          <cell r="N32">
            <v>64.9230769230769</v>
          </cell>
          <cell r="O32">
            <v>84.6153846153846</v>
          </cell>
          <cell r="P32">
            <v>26.375</v>
          </cell>
          <cell r="Q32">
            <v>40.35</v>
          </cell>
          <cell r="R32">
            <v>63.6341463414634</v>
          </cell>
          <cell r="S32">
            <v>51.219512195122</v>
          </cell>
          <cell r="T32">
            <v>50</v>
          </cell>
          <cell r="U32">
            <v>21.4285714285714</v>
          </cell>
          <cell r="V32">
            <v>14.1162790697674</v>
          </cell>
          <cell r="W32">
            <v>37.4883720930233</v>
          </cell>
          <cell r="X32">
            <v>36.093023255814</v>
          </cell>
          <cell r="Y32">
            <v>42.1111111111111</v>
          </cell>
          <cell r="Z32">
            <v>31.5</v>
          </cell>
          <cell r="AA32">
            <v>25.695652173913</v>
          </cell>
          <cell r="AB32">
            <v>37.304347826087</v>
          </cell>
          <cell r="AC32">
            <v>42.8913043478261</v>
          </cell>
          <cell r="AD32">
            <v>56.3023255813954</v>
          </cell>
          <cell r="AE32">
            <v>85.6818181818182</v>
          </cell>
          <cell r="AF32">
            <v>83.3673469387755</v>
          </cell>
          <cell r="AG32">
            <v>89.62</v>
          </cell>
          <cell r="AH32">
            <v>94.2307692307692</v>
          </cell>
          <cell r="AI32">
            <v>98.0769230769231</v>
          </cell>
          <cell r="AJ32">
            <v>96.2962962962963</v>
          </cell>
          <cell r="AK32">
            <v>103.571428571429</v>
          </cell>
          <cell r="AL32">
            <v>106.666666666667</v>
          </cell>
          <cell r="AM32">
            <v>76.6666666666667</v>
          </cell>
          <cell r="AN32">
            <v>80.6451612903226</v>
          </cell>
          <cell r="AO32">
            <v>52.3809523809524</v>
          </cell>
          <cell r="AP32">
            <v>75</v>
          </cell>
          <cell r="AQ32">
            <v>88.09375</v>
          </cell>
          <cell r="AR32">
            <v>95.234375</v>
          </cell>
          <cell r="AS32">
            <v>95.9375</v>
          </cell>
          <cell r="AT32">
            <v>72.3076923076923</v>
          </cell>
          <cell r="AU32">
            <v>367.728571428571</v>
          </cell>
          <cell r="AV32">
            <v>382.371428571429</v>
          </cell>
          <cell r="AW32">
            <v>78.6571428571429</v>
          </cell>
          <cell r="AX32">
            <v>81</v>
          </cell>
          <cell r="AY32">
            <v>89.2571428571429</v>
          </cell>
          <cell r="AZ32">
            <v>60.8714285714286</v>
          </cell>
          <cell r="BA32">
            <v>49.7571428571429</v>
          </cell>
          <cell r="BB32">
            <v>121.438356164384</v>
          </cell>
          <cell r="BC32">
            <v>58.0133333333333</v>
          </cell>
          <cell r="BD32">
            <v>234.706666666667</v>
          </cell>
          <cell r="BE32">
            <v>140.070512820513</v>
          </cell>
          <cell r="BF32">
            <v>389.110256410256</v>
          </cell>
          <cell r="BG32">
            <v>374.217692307692</v>
          </cell>
          <cell r="BH32">
            <v>382.619204545455</v>
          </cell>
          <cell r="BI32">
            <v>413.266022727273</v>
          </cell>
          <cell r="BJ32">
            <v>333.434555555556</v>
          </cell>
          <cell r="BK32">
            <v>238.681555555556</v>
          </cell>
        </row>
        <row r="33">
          <cell r="A33" t="str">
            <v>Bermuda</v>
          </cell>
          <cell r="B33" t="str">
            <v>BMU</v>
          </cell>
          <cell r="C33" t="str">
            <v>Fertilizer consumption (kilograms per hectare of arable land)</v>
          </cell>
          <cell r="D33" t="str">
            <v>AG.CON.FERT.ZS</v>
          </cell>
        </row>
        <row r="33">
          <cell r="U33">
            <v>1156.66666666667</v>
          </cell>
          <cell r="V33">
            <v>1060</v>
          </cell>
          <cell r="W33">
            <v>1250</v>
          </cell>
          <cell r="X33">
            <v>1153.33333333333</v>
          </cell>
          <cell r="Y33">
            <v>1110</v>
          </cell>
          <cell r="Z33">
            <v>993.333333333333</v>
          </cell>
          <cell r="AA33">
            <v>670</v>
          </cell>
          <cell r="AB33">
            <v>740</v>
          </cell>
          <cell r="AC33">
            <v>976.666666666667</v>
          </cell>
          <cell r="AD33">
            <v>110</v>
          </cell>
          <cell r="AE33">
            <v>333.333333333333</v>
          </cell>
          <cell r="AF33">
            <v>433.333333333333</v>
          </cell>
          <cell r="AG33">
            <v>333.333333333333</v>
          </cell>
          <cell r="AH33">
            <v>333.333333333333</v>
          </cell>
        </row>
        <row r="33">
          <cell r="AK33">
            <v>333.333333333333</v>
          </cell>
          <cell r="AL33">
            <v>333.333333333333</v>
          </cell>
          <cell r="AM33">
            <v>333.333333333333</v>
          </cell>
          <cell r="AN33">
            <v>250</v>
          </cell>
          <cell r="AO33">
            <v>250</v>
          </cell>
          <cell r="AP33">
            <v>250</v>
          </cell>
          <cell r="AQ33">
            <v>250</v>
          </cell>
          <cell r="AR33">
            <v>250</v>
          </cell>
          <cell r="AS33">
            <v>250</v>
          </cell>
          <cell r="AT33">
            <v>250</v>
          </cell>
        </row>
        <row r="33">
          <cell r="BF33">
            <v>339.066666666667</v>
          </cell>
          <cell r="BG33">
            <v>316.9</v>
          </cell>
          <cell r="BH33">
            <v>285.5</v>
          </cell>
          <cell r="BI33">
            <v>177.2</v>
          </cell>
          <cell r="BJ33">
            <v>181.466666666667</v>
          </cell>
          <cell r="BK33">
            <v>214.933333333333</v>
          </cell>
        </row>
        <row r="34">
          <cell r="A34" t="str">
            <v>Bolivia</v>
          </cell>
          <cell r="B34" t="str">
            <v>BOL</v>
          </cell>
          <cell r="C34" t="str">
            <v>Fertilizer consumption (kilograms per hectare of arable land)</v>
          </cell>
          <cell r="D34" t="str">
            <v>AG.CON.FERT.ZS</v>
          </cell>
        </row>
        <row r="34">
          <cell r="F34">
            <v>0.618238021638331</v>
          </cell>
          <cell r="G34">
            <v>0.694444444444444</v>
          </cell>
          <cell r="H34">
            <v>0.881901840490798</v>
          </cell>
          <cell r="I34">
            <v>1.08128262490679</v>
          </cell>
          <cell r="J34">
            <v>1.09090909090909</v>
          </cell>
          <cell r="K34">
            <v>1.06082036775106</v>
          </cell>
          <cell r="L34">
            <v>2.00276243093923</v>
          </cell>
          <cell r="M34">
            <v>1.20967741935484</v>
          </cell>
          <cell r="N34">
            <v>1.90700720366732</v>
          </cell>
          <cell r="O34">
            <v>0.987851662404092</v>
          </cell>
          <cell r="P34">
            <v>2.57699560025141</v>
          </cell>
          <cell r="Q34">
            <v>3.03977968176255</v>
          </cell>
          <cell r="R34">
            <v>3.15792610250298</v>
          </cell>
          <cell r="S34">
            <v>3.50672121566335</v>
          </cell>
          <cell r="T34">
            <v>1.82648401826484</v>
          </cell>
          <cell r="U34">
            <v>1.60486995019369</v>
          </cell>
          <cell r="V34">
            <v>1.95880758807588</v>
          </cell>
          <cell r="W34">
            <v>2.47202983484283</v>
          </cell>
          <cell r="X34">
            <v>1.70418848167539</v>
          </cell>
          <cell r="Y34">
            <v>1.52753474009264</v>
          </cell>
          <cell r="Z34">
            <v>3.49393939393939</v>
          </cell>
          <cell r="AA34">
            <v>1.33795837462834</v>
          </cell>
          <cell r="AB34">
            <v>4.08922476840566</v>
          </cell>
          <cell r="AC34">
            <v>2.45914954610607</v>
          </cell>
          <cell r="AD34">
            <v>2.82926829268293</v>
          </cell>
          <cell r="AE34">
            <v>3.25242718446602</v>
          </cell>
          <cell r="AF34">
            <v>3.15507246376812</v>
          </cell>
          <cell r="AG34">
            <v>2.16730769230769</v>
          </cell>
          <cell r="AH34">
            <v>4.89665071770335</v>
          </cell>
          <cell r="AI34">
            <v>2.45809523809524</v>
          </cell>
          <cell r="AJ34">
            <v>3.6739336492891</v>
          </cell>
          <cell r="AK34">
            <v>6.3893023255814</v>
          </cell>
          <cell r="AL34">
            <v>4.61590909090909</v>
          </cell>
          <cell r="AM34">
            <v>4.59404255319149</v>
          </cell>
          <cell r="AN34">
            <v>2.60346153846154</v>
          </cell>
          <cell r="AO34">
            <v>3.36765799256506</v>
          </cell>
          <cell r="AP34">
            <v>4.37151810584958</v>
          </cell>
          <cell r="AQ34">
            <v>1.69939475453934</v>
          </cell>
          <cell r="AR34">
            <v>0.631921824104234</v>
          </cell>
          <cell r="AS34">
            <v>2.38645038167939</v>
          </cell>
          <cell r="AT34">
            <v>3.66</v>
          </cell>
          <cell r="AU34">
            <v>4.04272727272727</v>
          </cell>
          <cell r="AV34">
            <v>3.67558338076266</v>
          </cell>
          <cell r="AW34">
            <v>5.06426376082705</v>
          </cell>
          <cell r="AX34">
            <v>6.47293746715712</v>
          </cell>
          <cell r="AY34">
            <v>3.96363636363636</v>
          </cell>
          <cell r="AZ34">
            <v>5.88731719012227</v>
          </cell>
          <cell r="BA34">
            <v>4.70886075949367</v>
          </cell>
          <cell r="BB34">
            <v>5.15536596317916</v>
          </cell>
          <cell r="BC34">
            <v>7.25552711193856</v>
          </cell>
          <cell r="BD34">
            <v>8.01705855232826</v>
          </cell>
          <cell r="BE34">
            <v>7.95255766621438</v>
          </cell>
          <cell r="BF34">
            <v>9.71964713715047</v>
          </cell>
          <cell r="BG34">
            <v>9.05660997986127</v>
          </cell>
          <cell r="BH34">
            <v>9.18754302536232</v>
          </cell>
          <cell r="BI34">
            <v>7.69856917530419</v>
          </cell>
          <cell r="BJ34">
            <v>7.64240980900731</v>
          </cell>
          <cell r="BK34">
            <v>6.65804017857143</v>
          </cell>
        </row>
        <row r="35">
          <cell r="A35" t="str">
            <v>Brazil</v>
          </cell>
          <cell r="B35" t="str">
            <v>BRA</v>
          </cell>
          <cell r="C35" t="str">
            <v>Fertilizer consumption (kilograms per hectare of arable land)</v>
          </cell>
          <cell r="D35" t="str">
            <v>AG.CON.FERT.ZS</v>
          </cell>
        </row>
        <row r="35">
          <cell r="F35">
            <v>11.4272896563399</v>
          </cell>
          <cell r="G35">
            <v>10.6007368464627</v>
          </cell>
          <cell r="H35">
            <v>12.0622999959493</v>
          </cell>
          <cell r="I35">
            <v>9.82118496192893</v>
          </cell>
          <cell r="J35">
            <v>10.8323169547485</v>
          </cell>
          <cell r="K35">
            <v>10.5069270000761</v>
          </cell>
          <cell r="L35">
            <v>16.7117486848487</v>
          </cell>
          <cell r="M35">
            <v>22.01481779599</v>
          </cell>
          <cell r="N35">
            <v>22.6260363949607</v>
          </cell>
          <cell r="O35">
            <v>35.5214138835709</v>
          </cell>
          <cell r="P35">
            <v>38.2801322922705</v>
          </cell>
          <cell r="Q35">
            <v>53.3409628267437</v>
          </cell>
          <cell r="R35">
            <v>52.9726040412998</v>
          </cell>
          <cell r="S35">
            <v>55.8044163073065</v>
          </cell>
          <cell r="T35">
            <v>58.4736562001064</v>
          </cell>
          <cell r="U35">
            <v>69.1372275548992</v>
          </cell>
          <cell r="V35">
            <v>81.6283991758032</v>
          </cell>
          <cell r="W35">
            <v>76.6213144378923</v>
          </cell>
          <cell r="X35">
            <v>79.62140625</v>
          </cell>
          <cell r="Y35">
            <v>88.3460359236219</v>
          </cell>
          <cell r="Z35">
            <v>56.7081968563954</v>
          </cell>
          <cell r="AA35">
            <v>55.088433589019</v>
          </cell>
          <cell r="AB35">
            <v>45.2522112511625</v>
          </cell>
          <cell r="AC35">
            <v>66.8563860752125</v>
          </cell>
          <cell r="AD35">
            <v>60.5467177022055</v>
          </cell>
          <cell r="AE35">
            <v>75.8968220257173</v>
          </cell>
          <cell r="AF35">
            <v>76.6993547877903</v>
          </cell>
          <cell r="AG35">
            <v>75.2161115258135</v>
          </cell>
          <cell r="AH35">
            <v>69.391670450324</v>
          </cell>
          <cell r="AI35">
            <v>67.7608787494719</v>
          </cell>
          <cell r="AJ35">
            <v>73.2661272876736</v>
          </cell>
          <cell r="AK35">
            <v>78.3707578746703</v>
          </cell>
          <cell r="AL35">
            <v>101.138662242324</v>
          </cell>
          <cell r="AM35">
            <v>117.003217833326</v>
          </cell>
          <cell r="AN35">
            <v>98.815872941287</v>
          </cell>
          <cell r="AO35">
            <v>116.365322206769</v>
          </cell>
          <cell r="AP35">
            <v>133.584189217009</v>
          </cell>
          <cell r="AQ35">
            <v>132.096897999729</v>
          </cell>
          <cell r="AR35">
            <v>130.814378997571</v>
          </cell>
          <cell r="AS35">
            <v>144.516810420701</v>
          </cell>
          <cell r="AT35">
            <v>148.571428571429</v>
          </cell>
          <cell r="AU35">
            <v>164.91129586713</v>
          </cell>
          <cell r="AV35">
            <v>188.763342588864</v>
          </cell>
          <cell r="AW35">
            <v>229.819281765642</v>
          </cell>
          <cell r="AX35">
            <v>174.313394575135</v>
          </cell>
          <cell r="AY35">
            <v>184.578010590015</v>
          </cell>
          <cell r="AZ35">
            <v>233.142410723298</v>
          </cell>
          <cell r="BA35">
            <v>214.677601028729</v>
          </cell>
          <cell r="BB35">
            <v>148.486384348785</v>
          </cell>
          <cell r="BC35">
            <v>202.796765295205</v>
          </cell>
          <cell r="BD35">
            <v>251.427319084322</v>
          </cell>
          <cell r="BE35">
            <v>230.132479012346</v>
          </cell>
          <cell r="BF35">
            <v>265.567782136957</v>
          </cell>
          <cell r="BG35">
            <v>285.060535671213</v>
          </cell>
          <cell r="BH35">
            <v>234.9650836421</v>
          </cell>
          <cell r="BI35">
            <v>263.389182988756</v>
          </cell>
          <cell r="BJ35">
            <v>297.386376206018</v>
          </cell>
          <cell r="BK35">
            <v>304.658515655823</v>
          </cell>
        </row>
        <row r="36">
          <cell r="A36" t="str">
            <v>Barbados</v>
          </cell>
          <cell r="B36" t="str">
            <v>BRB</v>
          </cell>
          <cell r="C36" t="str">
            <v>Fertilizer consumption (kilograms per hectare of arable land)</v>
          </cell>
          <cell r="D36" t="str">
            <v>AG.CON.FERT.ZS</v>
          </cell>
        </row>
        <row r="36">
          <cell r="F36">
            <v>320.375</v>
          </cell>
          <cell r="G36">
            <v>477.4375</v>
          </cell>
          <cell r="H36">
            <v>446.5625</v>
          </cell>
          <cell r="I36">
            <v>571.6875</v>
          </cell>
          <cell r="J36">
            <v>344.3125</v>
          </cell>
          <cell r="K36">
            <v>388.375</v>
          </cell>
          <cell r="L36">
            <v>444.4375</v>
          </cell>
          <cell r="M36">
            <v>363.25</v>
          </cell>
          <cell r="N36">
            <v>312.4375</v>
          </cell>
          <cell r="O36">
            <v>356.25</v>
          </cell>
          <cell r="P36">
            <v>268.75</v>
          </cell>
          <cell r="Q36">
            <v>285</v>
          </cell>
          <cell r="R36">
            <v>326.875</v>
          </cell>
          <cell r="S36">
            <v>406.25</v>
          </cell>
          <cell r="T36">
            <v>262.5</v>
          </cell>
          <cell r="U36">
            <v>300</v>
          </cell>
          <cell r="V36">
            <v>224.4375</v>
          </cell>
          <cell r="W36">
            <v>368.75</v>
          </cell>
          <cell r="X36">
            <v>356.25</v>
          </cell>
          <cell r="Y36">
            <v>362.5</v>
          </cell>
          <cell r="Z36">
            <v>375</v>
          </cell>
          <cell r="AA36">
            <v>375</v>
          </cell>
          <cell r="AB36">
            <v>277.5625</v>
          </cell>
          <cell r="AC36">
            <v>291.6875</v>
          </cell>
          <cell r="AD36">
            <v>208.25</v>
          </cell>
          <cell r="AE36">
            <v>237.5</v>
          </cell>
          <cell r="AF36">
            <v>193.75</v>
          </cell>
          <cell r="AG36">
            <v>193.75</v>
          </cell>
          <cell r="AH36">
            <v>187.5</v>
          </cell>
          <cell r="AI36">
            <v>168.75</v>
          </cell>
          <cell r="AJ36">
            <v>168.75</v>
          </cell>
          <cell r="AK36">
            <v>168.75</v>
          </cell>
          <cell r="AL36">
            <v>168.75</v>
          </cell>
          <cell r="AM36">
            <v>168.75</v>
          </cell>
          <cell r="AN36">
            <v>200</v>
          </cell>
          <cell r="AO36">
            <v>200</v>
          </cell>
          <cell r="AP36">
            <v>200</v>
          </cell>
          <cell r="AQ36">
            <v>187.5</v>
          </cell>
          <cell r="AR36">
            <v>200</v>
          </cell>
          <cell r="AS36">
            <v>200</v>
          </cell>
          <cell r="AT36">
            <v>200</v>
          </cell>
          <cell r="AU36">
            <v>45.8571428571429</v>
          </cell>
          <cell r="AV36">
            <v>79.7142857142857</v>
          </cell>
          <cell r="AW36">
            <v>214.230769230769</v>
          </cell>
          <cell r="AX36">
            <v>109.076923076923</v>
          </cell>
          <cell r="AY36">
            <v>139</v>
          </cell>
          <cell r="AZ36">
            <v>133.615384615385</v>
          </cell>
          <cell r="BA36">
            <v>135.153846153846</v>
          </cell>
          <cell r="BB36">
            <v>77</v>
          </cell>
          <cell r="BC36">
            <v>135.083333333333</v>
          </cell>
          <cell r="BD36">
            <v>96.2727272727273</v>
          </cell>
          <cell r="BE36">
            <v>199.522</v>
          </cell>
          <cell r="BF36">
            <v>133.568421052632</v>
          </cell>
          <cell r="BG36">
            <v>80.0111111111111</v>
          </cell>
          <cell r="BH36">
            <v>123.2775</v>
          </cell>
          <cell r="BI36">
            <v>113.804285714286</v>
          </cell>
          <cell r="BJ36">
            <v>147.854285714286</v>
          </cell>
          <cell r="BK36">
            <v>77.9885714285714</v>
          </cell>
        </row>
        <row r="37">
          <cell r="A37" t="str">
            <v>Brunei Darussalam</v>
          </cell>
          <cell r="B37" t="str">
            <v>BRN</v>
          </cell>
          <cell r="C37" t="str">
            <v>Fertilizer consumption (kilograms per hectare of arable land)</v>
          </cell>
          <cell r="D37" t="str">
            <v>AG.CON.FERT.ZS</v>
          </cell>
        </row>
        <row r="37">
          <cell r="Y37">
            <v>166.666666666667</v>
          </cell>
          <cell r="Z37">
            <v>62.6666666666667</v>
          </cell>
          <cell r="AA37">
            <v>181.666666666667</v>
          </cell>
          <cell r="AB37">
            <v>71</v>
          </cell>
          <cell r="AC37">
            <v>281.666666666667</v>
          </cell>
          <cell r="AD37">
            <v>298.333333333333</v>
          </cell>
          <cell r="AE37">
            <v>420</v>
          </cell>
          <cell r="AF37">
            <v>133.333333333333</v>
          </cell>
          <cell r="AG37">
            <v>233.333333333333</v>
          </cell>
          <cell r="AH37">
            <v>133.333333333333</v>
          </cell>
          <cell r="AI37">
            <v>2100</v>
          </cell>
          <cell r="AJ37">
            <v>2200</v>
          </cell>
          <cell r="AK37">
            <v>2250</v>
          </cell>
          <cell r="AL37">
            <v>1500</v>
          </cell>
        </row>
        <row r="37">
          <cell r="AU37">
            <v>336</v>
          </cell>
          <cell r="AV37">
            <v>102</v>
          </cell>
          <cell r="AW37">
            <v>151.5</v>
          </cell>
          <cell r="AX37">
            <v>308.5</v>
          </cell>
          <cell r="AY37">
            <v>66</v>
          </cell>
          <cell r="AZ37">
            <v>377</v>
          </cell>
          <cell r="BA37">
            <v>112.666666666667</v>
          </cell>
          <cell r="BB37">
            <v>103</v>
          </cell>
          <cell r="BC37">
            <v>431.75</v>
          </cell>
          <cell r="BD37">
            <v>117.5</v>
          </cell>
          <cell r="BE37">
            <v>113.5</v>
          </cell>
          <cell r="BF37">
            <v>44.6</v>
          </cell>
          <cell r="BG37">
            <v>141.8</v>
          </cell>
          <cell r="BH37">
            <v>141.8</v>
          </cell>
          <cell r="BI37">
            <v>141.8</v>
          </cell>
          <cell r="BJ37">
            <v>141.8</v>
          </cell>
          <cell r="BK37">
            <v>141.8</v>
          </cell>
        </row>
        <row r="38">
          <cell r="A38" t="str">
            <v>Bhutan</v>
          </cell>
          <cell r="B38" t="str">
            <v>BTN</v>
          </cell>
          <cell r="C38" t="str">
            <v>Fertilizer consumption (kilograms per hectare of arable land)</v>
          </cell>
          <cell r="D38" t="str">
            <v>AG.CON.FERT.ZS</v>
          </cell>
        </row>
        <row r="38">
          <cell r="S38">
            <v>0.721739130434783</v>
          </cell>
          <cell r="T38">
            <v>0.869565217391304</v>
          </cell>
          <cell r="U38">
            <v>0.833333333333333</v>
          </cell>
          <cell r="V38">
            <v>0.833333333333333</v>
          </cell>
          <cell r="W38">
            <v>0.833333333333333</v>
          </cell>
          <cell r="X38">
            <v>0.8</v>
          </cell>
          <cell r="Y38">
            <v>0.769230769230769</v>
          </cell>
          <cell r="Z38">
            <v>0.769230769230769</v>
          </cell>
          <cell r="AA38">
            <v>0.740740740740741</v>
          </cell>
          <cell r="AB38">
            <v>1.71724137931034</v>
          </cell>
          <cell r="AC38">
            <v>1.31034482758621</v>
          </cell>
          <cell r="AD38">
            <v>0.689655172413793</v>
          </cell>
          <cell r="AE38">
            <v>0.689655172413793</v>
          </cell>
          <cell r="AF38">
            <v>0.684931506849315</v>
          </cell>
          <cell r="AG38">
            <v>0.709219858156028</v>
          </cell>
          <cell r="AH38">
            <v>0.75187969924812</v>
          </cell>
          <cell r="AI38">
            <v>0.740740740740741</v>
          </cell>
          <cell r="AJ38">
            <v>0.740740740740741</v>
          </cell>
          <cell r="AK38">
            <v>0.740740740740741</v>
          </cell>
          <cell r="AL38">
            <v>0.735294117647059</v>
          </cell>
          <cell r="AM38">
            <v>0.714285714285714</v>
          </cell>
          <cell r="AN38">
            <v>0.684931506849315</v>
          </cell>
          <cell r="AO38">
            <v>0.662251655629139</v>
          </cell>
          <cell r="AP38">
            <v>0.65359477124183</v>
          </cell>
        </row>
        <row r="38">
          <cell r="AU38">
            <v>9.75675675675676</v>
          </cell>
          <cell r="AV38">
            <v>9.89189189189189</v>
          </cell>
          <cell r="AW38">
            <v>7.39873417721519</v>
          </cell>
          <cell r="AX38">
            <v>7.55688622754491</v>
          </cell>
          <cell r="AY38">
            <v>7.62062128222075</v>
          </cell>
          <cell r="AZ38">
            <v>9.00953778429934</v>
          </cell>
          <cell r="BA38">
            <v>11.66</v>
          </cell>
          <cell r="BB38">
            <v>23.96</v>
          </cell>
          <cell r="BC38">
            <v>10.0397614314115</v>
          </cell>
          <cell r="BD38">
            <v>13.0538922155689</v>
          </cell>
          <cell r="BE38">
            <v>10.6880239520958</v>
          </cell>
          <cell r="BF38">
            <v>12.1550898203593</v>
          </cell>
          <cell r="BG38">
            <v>14.2006986027944</v>
          </cell>
          <cell r="BH38">
            <v>14.7605788423154</v>
          </cell>
          <cell r="BI38">
            <v>13.2533</v>
          </cell>
          <cell r="BJ38">
            <v>30.4899470899471</v>
          </cell>
          <cell r="BK38">
            <v>35.9756382978723</v>
          </cell>
        </row>
        <row r="39">
          <cell r="A39" t="str">
            <v>Botswana</v>
          </cell>
          <cell r="B39" t="str">
            <v>BWA</v>
          </cell>
          <cell r="C39" t="str">
            <v>Fertilizer consumption (kilograms per hectare of arable land)</v>
          </cell>
          <cell r="D39" t="str">
            <v>AG.CON.FERT.ZS</v>
          </cell>
        </row>
        <row r="39">
          <cell r="F39">
            <v>2.78195488721805</v>
          </cell>
          <cell r="G39">
            <v>2.75689223057644</v>
          </cell>
          <cell r="H39">
            <v>2.75689223057644</v>
          </cell>
          <cell r="I39">
            <v>4.01002506265664</v>
          </cell>
          <cell r="J39">
            <v>5.25</v>
          </cell>
          <cell r="K39">
            <v>5.3</v>
          </cell>
          <cell r="L39">
            <v>6.75</v>
          </cell>
          <cell r="M39">
            <v>3.75</v>
          </cell>
          <cell r="N39">
            <v>3.75</v>
          </cell>
          <cell r="O39">
            <v>4.25</v>
          </cell>
          <cell r="P39">
            <v>4.125</v>
          </cell>
          <cell r="Q39">
            <v>4.3640897755611</v>
          </cell>
          <cell r="R39">
            <v>4.73815461346633</v>
          </cell>
          <cell r="S39">
            <v>4.89027431421446</v>
          </cell>
          <cell r="T39">
            <v>5.98503740648379</v>
          </cell>
          <cell r="U39">
            <v>4.98753117206983</v>
          </cell>
          <cell r="V39">
            <v>5.23690773067332</v>
          </cell>
          <cell r="W39">
            <v>5.23690773067332</v>
          </cell>
          <cell r="X39">
            <v>2.72952853598015</v>
          </cell>
          <cell r="Y39">
            <v>3.47394540942928</v>
          </cell>
          <cell r="Z39">
            <v>3.47394540942928</v>
          </cell>
          <cell r="AA39">
            <v>4.44444444444444</v>
          </cell>
          <cell r="AB39">
            <v>3.20987654320988</v>
          </cell>
          <cell r="AC39">
            <v>2.96296296296296</v>
          </cell>
          <cell r="AD39">
            <v>1.10810810810811</v>
          </cell>
          <cell r="AE39">
            <v>1.66584766584767</v>
          </cell>
          <cell r="AF39">
            <v>2.20048899755501</v>
          </cell>
          <cell r="AG39">
            <v>2.20048899755501</v>
          </cell>
          <cell r="AH39">
            <v>2.17391304347826</v>
          </cell>
          <cell r="AI39">
            <v>2.14285714285714</v>
          </cell>
          <cell r="AJ39">
            <v>3</v>
          </cell>
          <cell r="AK39">
            <v>3.6</v>
          </cell>
          <cell r="AL39">
            <v>2.85714285714286</v>
          </cell>
          <cell r="AM39">
            <v>2.53164556962025</v>
          </cell>
          <cell r="AN39">
            <v>6.62028985507246</v>
          </cell>
          <cell r="AO39">
            <v>9.68405797101449</v>
          </cell>
          <cell r="AP39">
            <v>12.6666666666667</v>
          </cell>
          <cell r="AQ39">
            <v>18.4695652173913</v>
          </cell>
          <cell r="AR39">
            <v>19.1666666666667</v>
          </cell>
          <cell r="AS39">
            <v>13.1428571428571</v>
          </cell>
          <cell r="AT39">
            <v>23</v>
          </cell>
        </row>
        <row r="39">
          <cell r="BB39">
            <v>48.6044303797468</v>
          </cell>
          <cell r="BC39">
            <v>83.1274131274131</v>
          </cell>
          <cell r="BD39">
            <v>29.679012345679</v>
          </cell>
          <cell r="BE39">
            <v>54.8350877192982</v>
          </cell>
          <cell r="BF39">
            <v>80.5178571428571</v>
          </cell>
          <cell r="BG39">
            <v>57.8432835820896</v>
          </cell>
          <cell r="BH39">
            <v>89.5724191063174</v>
          </cell>
          <cell r="BI39">
            <v>89.5724191063174</v>
          </cell>
          <cell r="BJ39">
            <v>89.5724191063174</v>
          </cell>
          <cell r="BK39">
            <v>89.5724191063174</v>
          </cell>
        </row>
        <row r="40">
          <cell r="A40" t="str">
            <v>Central African Republic</v>
          </cell>
          <cell r="B40" t="str">
            <v>CAF</v>
          </cell>
          <cell r="C40" t="str">
            <v>Fertilizer consumption (kilograms per hectare of arable land)</v>
          </cell>
          <cell r="D40" t="str">
            <v>AG.CON.FERT.ZS</v>
          </cell>
        </row>
        <row r="40">
          <cell r="F40">
            <v>0.182738095238095</v>
          </cell>
          <cell r="G40">
            <v>0.189349112426035</v>
          </cell>
          <cell r="H40">
            <v>0.217647058823529</v>
          </cell>
          <cell r="I40">
            <v>0.233918128654971</v>
          </cell>
          <cell r="J40">
            <v>0.465116279069767</v>
          </cell>
          <cell r="K40">
            <v>0.635838150289017</v>
          </cell>
          <cell r="L40">
            <v>0.747126436781609</v>
          </cell>
          <cell r="M40">
            <v>0.914285714285714</v>
          </cell>
          <cell r="N40">
            <v>1.09545454545455</v>
          </cell>
          <cell r="O40">
            <v>1.25593220338983</v>
          </cell>
          <cell r="P40">
            <v>1.17977528089888</v>
          </cell>
          <cell r="Q40">
            <v>1.01284916201117</v>
          </cell>
          <cell r="R40">
            <v>0.920555555555556</v>
          </cell>
          <cell r="S40">
            <v>1.61878453038674</v>
          </cell>
          <cell r="T40">
            <v>0.934065934065934</v>
          </cell>
          <cell r="U40">
            <v>0.87431693989071</v>
          </cell>
          <cell r="V40">
            <v>0.923913043478261</v>
          </cell>
          <cell r="W40">
            <v>0.864864864864865</v>
          </cell>
          <cell r="X40">
            <v>0.0537634408602151</v>
          </cell>
          <cell r="Y40">
            <v>0.777540106951872</v>
          </cell>
          <cell r="Z40">
            <v>0.671657754010695</v>
          </cell>
          <cell r="AA40">
            <v>0.372340425531915</v>
          </cell>
          <cell r="AB40">
            <v>0.23968253968254</v>
          </cell>
          <cell r="AC40">
            <v>0.631578947368421</v>
          </cell>
          <cell r="AD40">
            <v>1.52631578947368</v>
          </cell>
          <cell r="AE40">
            <v>0.352083333333333</v>
          </cell>
          <cell r="AF40">
            <v>0.422395833333333</v>
          </cell>
          <cell r="AG40">
            <v>0.300520833333333</v>
          </cell>
          <cell r="AH40">
            <v>0.4</v>
          </cell>
          <cell r="AI40">
            <v>0.489583333333333</v>
          </cell>
          <cell r="AJ40">
            <v>0.46875</v>
          </cell>
          <cell r="AK40">
            <v>0.569948186528497</v>
          </cell>
          <cell r="AL40">
            <v>0.621761658031088</v>
          </cell>
          <cell r="AM40">
            <v>0.155440414507772</v>
          </cell>
          <cell r="AN40">
            <v>0.155440414507772</v>
          </cell>
          <cell r="AO40">
            <v>0.155440414507772</v>
          </cell>
          <cell r="AP40">
            <v>0.155440414507772</v>
          </cell>
          <cell r="AQ40">
            <v>0.310880829015544</v>
          </cell>
          <cell r="AR40">
            <v>0.310880829015544</v>
          </cell>
          <cell r="AS40">
            <v>0.310880829015544</v>
          </cell>
          <cell r="AT40">
            <v>0.310880829015544</v>
          </cell>
          <cell r="AU40">
            <v>0.0408134715025907</v>
          </cell>
          <cell r="AV40">
            <v>0.000167539267015707</v>
          </cell>
          <cell r="AW40">
            <v>0.0673160621761658</v>
          </cell>
          <cell r="AX40">
            <v>0.126984455958549</v>
          </cell>
          <cell r="AY40">
            <v>0.221777202072539</v>
          </cell>
          <cell r="AZ40">
            <v>0.31300518134715</v>
          </cell>
          <cell r="BA40">
            <v>0.206880829015544</v>
          </cell>
          <cell r="BB40">
            <v>0.208235897435897</v>
          </cell>
          <cell r="BC40">
            <v>0.299816666666667</v>
          </cell>
          <cell r="BD40">
            <v>0.444727777777778</v>
          </cell>
          <cell r="BE40">
            <v>0.281838888888889</v>
          </cell>
          <cell r="BF40">
            <v>0.143922222222222</v>
          </cell>
          <cell r="BG40">
            <v>0.00599444444444444</v>
          </cell>
          <cell r="BH40">
            <v>0.340977777777778</v>
          </cell>
          <cell r="BI40">
            <v>0.22465</v>
          </cell>
          <cell r="BJ40">
            <v>0.186766666666667</v>
          </cell>
          <cell r="BK40">
            <v>0.186766666666667</v>
          </cell>
        </row>
        <row r="41">
          <cell r="A41" t="str">
            <v>Canada</v>
          </cell>
          <cell r="B41" t="str">
            <v>CAN</v>
          </cell>
          <cell r="C41" t="str">
            <v>Fertilizer consumption (kilograms per hectare of arable land)</v>
          </cell>
          <cell r="D41" t="str">
            <v>AG.CON.FERT.ZS</v>
          </cell>
        </row>
        <row r="41">
          <cell r="F41">
            <v>10.9697623600109</v>
          </cell>
          <cell r="G41">
            <v>12.3900365506972</v>
          </cell>
          <cell r="H41">
            <v>13.4039184111648</v>
          </cell>
          <cell r="I41">
            <v>14.9005720367168</v>
          </cell>
          <cell r="J41">
            <v>18.293537325244</v>
          </cell>
          <cell r="K41">
            <v>21.2466126078996</v>
          </cell>
          <cell r="L41">
            <v>23.1393284244608</v>
          </cell>
          <cell r="M41">
            <v>18.8091018088933</v>
          </cell>
          <cell r="N41">
            <v>18.9535827652599</v>
          </cell>
          <cell r="O41">
            <v>20.8332034699496</v>
          </cell>
          <cell r="P41">
            <v>22.8038788633064</v>
          </cell>
          <cell r="Q41">
            <v>26.2532437322306</v>
          </cell>
          <cell r="R41">
            <v>31.1470421519118</v>
          </cell>
          <cell r="S41">
            <v>31.8436328145066</v>
          </cell>
          <cell r="T41">
            <v>33.4826915198689</v>
          </cell>
          <cell r="U41">
            <v>34.0897488258117</v>
          </cell>
          <cell r="V41">
            <v>41.1800486618005</v>
          </cell>
          <cell r="W41">
            <v>45.1681095228508</v>
          </cell>
          <cell r="X41">
            <v>45.1744302279088</v>
          </cell>
          <cell r="Y41">
            <v>48.1065118125869</v>
          </cell>
          <cell r="Z41">
            <v>47.9520922667455</v>
          </cell>
          <cell r="AA41">
            <v>50.605718769925</v>
          </cell>
          <cell r="AB41">
            <v>57.0842891307531</v>
          </cell>
          <cell r="AC41">
            <v>59.9543445529166</v>
          </cell>
          <cell r="AD41">
            <v>56.1820290975881</v>
          </cell>
          <cell r="AE41">
            <v>51.9661367517256</v>
          </cell>
          <cell r="AF41">
            <v>53.4845638876848</v>
          </cell>
          <cell r="AG41">
            <v>51.3750391821185</v>
          </cell>
          <cell r="AH41">
            <v>52.2979961371318</v>
          </cell>
          <cell r="AI41">
            <v>50.1330045688592</v>
          </cell>
          <cell r="AJ41">
            <v>52.594874781829</v>
          </cell>
          <cell r="AK41">
            <v>54.7942858527601</v>
          </cell>
          <cell r="AL41">
            <v>57.2430242150725</v>
          </cell>
          <cell r="AM41">
            <v>58.1770808026821</v>
          </cell>
          <cell r="AN41">
            <v>62.4618097786427</v>
          </cell>
          <cell r="AO41">
            <v>65.6696461189995</v>
          </cell>
          <cell r="AP41">
            <v>66.4278577868753</v>
          </cell>
          <cell r="AQ41">
            <v>64.5861270266976</v>
          </cell>
          <cell r="AR41">
            <v>65.6024199253531</v>
          </cell>
          <cell r="AS41">
            <v>59.6858509677577</v>
          </cell>
          <cell r="AT41">
            <v>60.4208996776399</v>
          </cell>
          <cell r="AU41">
            <v>64.8823587344577</v>
          </cell>
          <cell r="AV41">
            <v>66.6676927659997</v>
          </cell>
          <cell r="AW41">
            <v>62.1133445142557</v>
          </cell>
          <cell r="AX41">
            <v>70.6381764943457</v>
          </cell>
          <cell r="AY41">
            <v>53.9682814448998</v>
          </cell>
          <cell r="AZ41">
            <v>78.8354850324041</v>
          </cell>
          <cell r="BA41">
            <v>73.5524490061063</v>
          </cell>
          <cell r="BB41">
            <v>71.5843354513469</v>
          </cell>
          <cell r="BC41">
            <v>79.6564597871945</v>
          </cell>
          <cell r="BD41">
            <v>96.8935228644227</v>
          </cell>
          <cell r="BE41">
            <v>108.183740608515</v>
          </cell>
          <cell r="BF41">
            <v>96.4984252176905</v>
          </cell>
          <cell r="BG41">
            <v>102.150820361801</v>
          </cell>
          <cell r="BH41">
            <v>104.357139125438</v>
          </cell>
          <cell r="BI41">
            <v>99.2732935375032</v>
          </cell>
          <cell r="BJ41">
            <v>101.820353683554</v>
          </cell>
          <cell r="BK41">
            <v>111.820508181043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Fertilizer consumption (kilograms per hectare of arable land)</v>
          </cell>
          <cell r="D42" t="str">
            <v>AG.CON.FERT.ZS</v>
          </cell>
        </row>
        <row r="42">
          <cell r="AK42">
            <v>72.1206073314302</v>
          </cell>
          <cell r="AL42">
            <v>72.9651310132597</v>
          </cell>
          <cell r="AM42">
            <v>74.6449698740186</v>
          </cell>
          <cell r="AN42">
            <v>75.006749260355</v>
          </cell>
          <cell r="AO42">
            <v>82.5506581386726</v>
          </cell>
          <cell r="AP42">
            <v>83.5114741974995</v>
          </cell>
          <cell r="AQ42">
            <v>78.5946484686459</v>
          </cell>
          <cell r="AR42">
            <v>74.7121979826413</v>
          </cell>
          <cell r="AS42">
            <v>82.0080992877391</v>
          </cell>
          <cell r="AT42">
            <v>90.3710935546777</v>
          </cell>
          <cell r="AU42">
            <v>91.5181866373071</v>
          </cell>
          <cell r="AV42">
            <v>101.551757205059</v>
          </cell>
          <cell r="AW42">
            <v>98.2660215059391</v>
          </cell>
          <cell r="AX42">
            <v>106.841787867108</v>
          </cell>
          <cell r="AY42">
            <v>107.993705291783</v>
          </cell>
          <cell r="AZ42">
            <v>120.595878267985</v>
          </cell>
          <cell r="BA42">
            <v>112.32452088499</v>
          </cell>
          <cell r="BB42">
            <v>98.798905274122</v>
          </cell>
          <cell r="BC42">
            <v>112.607620000759</v>
          </cell>
          <cell r="BD42">
            <v>115.97583422913</v>
          </cell>
          <cell r="BE42">
            <v>116.032707335857</v>
          </cell>
          <cell r="BF42">
            <v>122.62832388017</v>
          </cell>
          <cell r="BG42">
            <v>118.104283182318</v>
          </cell>
          <cell r="BH42">
            <v>127.177969966529</v>
          </cell>
          <cell r="BI42">
            <v>132.675215001024</v>
          </cell>
          <cell r="BJ42">
            <v>133.738597083785</v>
          </cell>
          <cell r="BK42">
            <v>133.704910748369</v>
          </cell>
        </row>
        <row r="43">
          <cell r="A43" t="str">
            <v>Switzerland</v>
          </cell>
          <cell r="B43" t="str">
            <v>CHE</v>
          </cell>
          <cell r="C43" t="str">
            <v>Fertilizer consumption (kilograms per hectare of arable land)</v>
          </cell>
          <cell r="D43" t="str">
            <v>AG.CON.FERT.ZS</v>
          </cell>
        </row>
        <row r="43">
          <cell r="F43">
            <v>268.871497096693</v>
          </cell>
          <cell r="G43">
            <v>303.029922051798</v>
          </cell>
          <cell r="H43">
            <v>313.58597576695</v>
          </cell>
          <cell r="I43">
            <v>328.03543512246</v>
          </cell>
          <cell r="J43">
            <v>352.660841938046</v>
          </cell>
          <cell r="K43">
            <v>358.490566037736</v>
          </cell>
          <cell r="L43">
            <v>368.189323059989</v>
          </cell>
          <cell r="M43">
            <v>379.760911871004</v>
          </cell>
          <cell r="N43">
            <v>405.555555555556</v>
          </cell>
          <cell r="O43">
            <v>414.442259061534</v>
          </cell>
          <cell r="P43">
            <v>423.087699635752</v>
          </cell>
          <cell r="Q43">
            <v>380.812672176309</v>
          </cell>
          <cell r="R43">
            <v>437.431091510474</v>
          </cell>
          <cell r="S43">
            <v>397.372742200328</v>
          </cell>
          <cell r="T43">
            <v>388.723231227975</v>
          </cell>
          <cell r="U43">
            <v>412.178619756428</v>
          </cell>
          <cell r="V43">
            <v>420.654230873209</v>
          </cell>
          <cell r="W43">
            <v>468.69171329603</v>
          </cell>
          <cell r="X43">
            <v>488.989121782966</v>
          </cell>
          <cell r="Y43">
            <v>475.465757019155</v>
          </cell>
          <cell r="Z43">
            <v>440.457618304732</v>
          </cell>
          <cell r="AA43">
            <v>437.387503214194</v>
          </cell>
          <cell r="AB43">
            <v>448.669201520913</v>
          </cell>
          <cell r="AC43">
            <v>447.0675944334</v>
          </cell>
          <cell r="AD43">
            <v>443.703703703704</v>
          </cell>
          <cell r="AE43">
            <v>428.606780499876</v>
          </cell>
          <cell r="AF43">
            <v>444.695259593679</v>
          </cell>
          <cell r="AG43">
            <v>441.571357533565</v>
          </cell>
          <cell r="AH43">
            <v>433.431228585414</v>
          </cell>
          <cell r="AI43">
            <v>415.902898191727</v>
          </cell>
          <cell r="AJ43">
            <v>390.184049079755</v>
          </cell>
          <cell r="AK43">
            <v>374.292046294016</v>
          </cell>
          <cell r="AL43">
            <v>368.382532324957</v>
          </cell>
          <cell r="AM43">
            <v>345.896946564885</v>
          </cell>
          <cell r="AN43">
            <v>319.753671245855</v>
          </cell>
          <cell r="AO43">
            <v>296.982656212877</v>
          </cell>
          <cell r="AP43">
            <v>291.215403128761</v>
          </cell>
          <cell r="AQ43">
            <v>290.41132349383</v>
          </cell>
          <cell r="AR43">
            <v>248.416950803702</v>
          </cell>
          <cell r="AS43">
            <v>217.568493150685</v>
          </cell>
          <cell r="AT43">
            <v>240.185637518319</v>
          </cell>
          <cell r="AU43">
            <v>196.206220915993</v>
          </cell>
          <cell r="AV43">
            <v>203.369378225608</v>
          </cell>
          <cell r="AW43">
            <v>216.437884378844</v>
          </cell>
          <cell r="AX43">
            <v>227.964057114722</v>
          </cell>
          <cell r="AY43">
            <v>228.653562653563</v>
          </cell>
          <cell r="AZ43">
            <v>229.896704377767</v>
          </cell>
          <cell r="BA43">
            <v>227.272951021413</v>
          </cell>
          <cell r="BB43">
            <v>190.830049261084</v>
          </cell>
          <cell r="BC43">
            <v>218.383189122373</v>
          </cell>
          <cell r="BD43">
            <v>208.955186927457</v>
          </cell>
          <cell r="BE43">
            <v>167.636057454185</v>
          </cell>
          <cell r="BF43">
            <v>203.450171592723</v>
          </cell>
          <cell r="BG43">
            <v>208.401198873027</v>
          </cell>
          <cell r="BH43">
            <v>208.933535944385</v>
          </cell>
          <cell r="BI43">
            <v>212.110052992863</v>
          </cell>
          <cell r="BJ43">
            <v>199.887916139272</v>
          </cell>
          <cell r="BK43">
            <v>187.792802963991</v>
          </cell>
        </row>
        <row r="44">
          <cell r="A44" t="str">
            <v>Channel Islands</v>
          </cell>
          <cell r="B44" t="str">
            <v>CHI</v>
          </cell>
          <cell r="C44" t="str">
            <v>Fertilizer consumption (kilograms per hectare of arable land)</v>
          </cell>
          <cell r="D44" t="str">
            <v>AG.CON.FERT.ZS</v>
          </cell>
        </row>
        <row r="45">
          <cell r="A45" t="str">
            <v>Chile</v>
          </cell>
          <cell r="B45" t="str">
            <v>CHL</v>
          </cell>
          <cell r="C45" t="str">
            <v>Fertilizer consumption (kilograms per hectare of arable land)</v>
          </cell>
          <cell r="D45" t="str">
            <v>AG.CON.FERT.ZS</v>
          </cell>
        </row>
        <row r="45">
          <cell r="F45">
            <v>12.7054945054945</v>
          </cell>
          <cell r="G45">
            <v>18.4387978142076</v>
          </cell>
          <cell r="H45">
            <v>22.1557065217391</v>
          </cell>
          <cell r="I45">
            <v>22.682972972973</v>
          </cell>
          <cell r="J45">
            <v>23.4639784946237</v>
          </cell>
          <cell r="K45">
            <v>29.8385026737968</v>
          </cell>
          <cell r="L45">
            <v>26.1784574468085</v>
          </cell>
          <cell r="M45">
            <v>26.3005291005291</v>
          </cell>
          <cell r="N45">
            <v>27.9665789473684</v>
          </cell>
          <cell r="O45">
            <v>33.1847770374167</v>
          </cell>
          <cell r="P45">
            <v>32.440536437247</v>
          </cell>
          <cell r="Q45">
            <v>31.6289355322339</v>
          </cell>
          <cell r="R45">
            <v>41.755241345685</v>
          </cell>
          <cell r="S45">
            <v>38.2430154142582</v>
          </cell>
          <cell r="T45">
            <v>21.8109344894027</v>
          </cell>
          <cell r="U45">
            <v>28.0588375416865</v>
          </cell>
          <cell r="V45">
            <v>24.8429792429792</v>
          </cell>
          <cell r="W45">
            <v>31.7858216432866</v>
          </cell>
          <cell r="X45">
            <v>36.0534841861661</v>
          </cell>
          <cell r="Y45">
            <v>34.6027111574557</v>
          </cell>
          <cell r="Z45">
            <v>30.6386284489687</v>
          </cell>
          <cell r="AA45">
            <v>30.1187150837989</v>
          </cell>
          <cell r="AB45">
            <v>39.0291950113379</v>
          </cell>
          <cell r="AC45">
            <v>51.814964028777</v>
          </cell>
          <cell r="AD45">
            <v>59.4227642276423</v>
          </cell>
          <cell r="AE45">
            <v>77.9862850327967</v>
          </cell>
          <cell r="AF45">
            <v>90.1820546163849</v>
          </cell>
          <cell r="AG45">
            <v>95.5541026479242</v>
          </cell>
          <cell r="AH45">
            <v>101.14657980456</v>
          </cell>
          <cell r="AI45">
            <v>109.451106352605</v>
          </cell>
          <cell r="AJ45">
            <v>113.966480446927</v>
          </cell>
          <cell r="AK45">
            <v>140.983606557377</v>
          </cell>
          <cell r="AL45">
            <v>167.100694444444</v>
          </cell>
          <cell r="AM45">
            <v>167.398945518453</v>
          </cell>
          <cell r="AN45">
            <v>191.037735849057</v>
          </cell>
          <cell r="AO45">
            <v>213.098236775819</v>
          </cell>
          <cell r="AP45">
            <v>219.475277497477</v>
          </cell>
          <cell r="AQ45">
            <v>237.493683678626</v>
          </cell>
          <cell r="AR45">
            <v>263.997777777778</v>
          </cell>
          <cell r="AS45">
            <v>275.428571428571</v>
          </cell>
          <cell r="AT45">
            <v>274.857142857143</v>
          </cell>
          <cell r="AU45">
            <v>307.773333333333</v>
          </cell>
          <cell r="AV45">
            <v>330.142666666667</v>
          </cell>
          <cell r="AW45">
            <v>491.352666666667</v>
          </cell>
          <cell r="AX45">
            <v>434.761379310345</v>
          </cell>
          <cell r="AY45">
            <v>475.814074074074</v>
          </cell>
          <cell r="AZ45">
            <v>534.100633914422</v>
          </cell>
          <cell r="BA45">
            <v>687.240091463415</v>
          </cell>
          <cell r="BB45">
            <v>612.41679389313</v>
          </cell>
          <cell r="BC45">
            <v>373.248623131393</v>
          </cell>
          <cell r="BD45">
            <v>492.561123766135</v>
          </cell>
          <cell r="BE45">
            <v>339.402961808262</v>
          </cell>
          <cell r="BF45">
            <v>347.582123758594</v>
          </cell>
          <cell r="BG45">
            <v>358.229134346882</v>
          </cell>
          <cell r="BH45">
            <v>415.783701447068</v>
          </cell>
          <cell r="BI45">
            <v>293.8448338321</v>
          </cell>
          <cell r="BJ45">
            <v>291.048494539782</v>
          </cell>
          <cell r="BK45">
            <v>307.604427040396</v>
          </cell>
        </row>
        <row r="46">
          <cell r="A46" t="str">
            <v>China</v>
          </cell>
          <cell r="B46" t="str">
            <v>CHN</v>
          </cell>
          <cell r="C46" t="str">
            <v>Fertilizer consumption (kilograms per hectare of arable land)</v>
          </cell>
          <cell r="D46" t="str">
            <v>AG.CON.FERT.ZS</v>
          </cell>
        </row>
        <row r="46">
          <cell r="F46">
            <v>7.04082323471667</v>
          </cell>
          <cell r="G46">
            <v>9.59844810863239</v>
          </cell>
          <cell r="H46">
            <v>12.1182084098617</v>
          </cell>
          <cell r="I46">
            <v>16.3283189718125</v>
          </cell>
          <cell r="J46">
            <v>25.4152921196978</v>
          </cell>
          <cell r="K46">
            <v>36.4604268585602</v>
          </cell>
          <cell r="L46">
            <v>26.567764052249</v>
          </cell>
          <cell r="M46">
            <v>26.6859354430004</v>
          </cell>
          <cell r="N46">
            <v>34.5458523100177</v>
          </cell>
          <cell r="O46">
            <v>44.0404928697772</v>
          </cell>
          <cell r="P46">
            <v>45.8317441837124</v>
          </cell>
          <cell r="Q46">
            <v>52.911162649995</v>
          </cell>
          <cell r="R46">
            <v>65.288711916269</v>
          </cell>
          <cell r="S46">
            <v>56.1738096677346</v>
          </cell>
          <cell r="T46">
            <v>70.0672897960853</v>
          </cell>
          <cell r="U46">
            <v>65.7771160067133</v>
          </cell>
          <cell r="V46">
            <v>93.7540418425973</v>
          </cell>
          <cell r="W46">
            <v>111.714547268594</v>
          </cell>
          <cell r="X46">
            <v>134.749311152885</v>
          </cell>
          <cell r="Y46">
            <v>158.172853768476</v>
          </cell>
          <cell r="Z46">
            <v>155.332192026571</v>
          </cell>
          <cell r="AA46">
            <v>160.034163006345</v>
          </cell>
          <cell r="AB46">
            <v>172.449121248299</v>
          </cell>
          <cell r="AC46">
            <v>174.844872063027</v>
          </cell>
          <cell r="AD46">
            <v>142.996648322092</v>
          </cell>
          <cell r="AE46">
            <v>142.907111037783</v>
          </cell>
          <cell r="AF46">
            <v>187.637110980622</v>
          </cell>
          <cell r="AG46">
            <v>208.253051187578</v>
          </cell>
          <cell r="AH46">
            <v>206.925085038165</v>
          </cell>
          <cell r="AI46">
            <v>219.099300294824</v>
          </cell>
          <cell r="AJ46">
            <v>236.242781472779</v>
          </cell>
          <cell r="AK46">
            <v>236.334795487286</v>
          </cell>
          <cell r="AL46">
            <v>205.642198825806</v>
          </cell>
          <cell r="AM46">
            <v>237.670267731329</v>
          </cell>
          <cell r="AN46">
            <v>295.92461367001</v>
          </cell>
          <cell r="AO46">
            <v>299.886659110607</v>
          </cell>
          <cell r="AP46">
            <v>297.839523579753</v>
          </cell>
          <cell r="AQ46">
            <v>299.397945242681</v>
          </cell>
          <cell r="AR46">
            <v>304.496332615385</v>
          </cell>
          <cell r="AS46">
            <v>285.944779636655</v>
          </cell>
          <cell r="AT46">
            <v>293.915487811621</v>
          </cell>
          <cell r="AU46">
            <v>335.814205899705</v>
          </cell>
          <cell r="AV46">
            <v>330.803747940259</v>
          </cell>
          <cell r="AW46">
            <v>354.430603251651</v>
          </cell>
          <cell r="AX46">
            <v>376.899700436941</v>
          </cell>
          <cell r="AY46">
            <v>376.739683829575</v>
          </cell>
          <cell r="AZ46">
            <v>387.151298656079</v>
          </cell>
          <cell r="BA46">
            <v>374.217845415474</v>
          </cell>
          <cell r="BB46">
            <v>385.426500201666</v>
          </cell>
          <cell r="BC46">
            <v>424.418775510877</v>
          </cell>
          <cell r="BD46">
            <v>440.832259174188</v>
          </cell>
          <cell r="BE46">
            <v>450.802943076622</v>
          </cell>
          <cell r="BF46">
            <v>449.052447739883</v>
          </cell>
          <cell r="BG46">
            <v>464.827573607455</v>
          </cell>
          <cell r="BH46">
            <v>464.619948926948</v>
          </cell>
          <cell r="BI46">
            <v>463.187015041891</v>
          </cell>
          <cell r="BJ46">
            <v>421.467749899365</v>
          </cell>
          <cell r="BK46">
            <v>393.215456608031</v>
          </cell>
        </row>
        <row r="47">
          <cell r="A47" t="str">
            <v>Cote d'Ivoire</v>
          </cell>
          <cell r="B47" t="str">
            <v>CIV</v>
          </cell>
          <cell r="C47" t="str">
            <v>Fertilizer consumption (kilograms per hectare of arable land)</v>
          </cell>
          <cell r="D47" t="str">
            <v>AG.CON.FERT.ZS</v>
          </cell>
        </row>
        <row r="47">
          <cell r="F47">
            <v>4.20416666666667</v>
          </cell>
          <cell r="G47">
            <v>3.69702380952381</v>
          </cell>
          <cell r="H47">
            <v>5.42619047619048</v>
          </cell>
          <cell r="I47">
            <v>6.62678571428571</v>
          </cell>
          <cell r="J47">
            <v>7.01904761904762</v>
          </cell>
          <cell r="K47">
            <v>7.44047619047619</v>
          </cell>
          <cell r="L47">
            <v>8.15823529411765</v>
          </cell>
          <cell r="M47">
            <v>6.88470588235294</v>
          </cell>
          <cell r="N47">
            <v>8.14411764705882</v>
          </cell>
          <cell r="O47">
            <v>12.0435294117647</v>
          </cell>
          <cell r="P47">
            <v>13.9235294117647</v>
          </cell>
          <cell r="Q47">
            <v>17.9508771929825</v>
          </cell>
          <cell r="R47">
            <v>17.1454022988506</v>
          </cell>
          <cell r="S47">
            <v>17.392676056338</v>
          </cell>
          <cell r="T47">
            <v>20.771349862259</v>
          </cell>
          <cell r="U47">
            <v>20.2717391304348</v>
          </cell>
          <cell r="V47">
            <v>25.4255319148936</v>
          </cell>
          <cell r="W47">
            <v>21.4659685863874</v>
          </cell>
          <cell r="X47">
            <v>26.1122077922078</v>
          </cell>
          <cell r="Y47">
            <v>27.1611253196931</v>
          </cell>
          <cell r="Z47">
            <v>24.9238578680203</v>
          </cell>
          <cell r="AA47">
            <v>19.6984924623116</v>
          </cell>
          <cell r="AB47">
            <v>18.5349065880039</v>
          </cell>
          <cell r="AC47">
            <v>18.0356366797045</v>
          </cell>
          <cell r="AD47">
            <v>17.436974789916</v>
          </cell>
          <cell r="AE47">
            <v>12.6050420168067</v>
          </cell>
          <cell r="AF47">
            <v>9.125</v>
          </cell>
          <cell r="AG47">
            <v>11.3636363636364</v>
          </cell>
          <cell r="AH47">
            <v>14.4628099173554</v>
          </cell>
          <cell r="AI47">
            <v>15.2263374485597</v>
          </cell>
          <cell r="AJ47">
            <v>15.7959183673469</v>
          </cell>
          <cell r="AK47">
            <v>14.2307692307692</v>
          </cell>
          <cell r="AL47">
            <v>18.6078566505858</v>
          </cell>
          <cell r="AM47">
            <v>21.6666666666667</v>
          </cell>
          <cell r="AN47">
            <v>22</v>
          </cell>
          <cell r="AO47">
            <v>23.5</v>
          </cell>
          <cell r="AP47">
            <v>37.9310344827586</v>
          </cell>
          <cell r="AQ47">
            <v>31.0344827586207</v>
          </cell>
          <cell r="AR47">
            <v>25.2142857142857</v>
          </cell>
          <cell r="AS47">
            <v>23.9642857142857</v>
          </cell>
          <cell r="AT47">
            <v>24.5357142857143</v>
          </cell>
          <cell r="AU47">
            <v>31.0189285714286</v>
          </cell>
          <cell r="AV47">
            <v>29.3453571428571</v>
          </cell>
          <cell r="AW47">
            <v>27.2189285714286</v>
          </cell>
          <cell r="AX47">
            <v>17.7803571428571</v>
          </cell>
          <cell r="AY47">
            <v>22.7725</v>
          </cell>
          <cell r="AZ47">
            <v>23.99</v>
          </cell>
          <cell r="BA47">
            <v>18.211724137931</v>
          </cell>
          <cell r="BB47">
            <v>15.3075862068966</v>
          </cell>
          <cell r="BC47">
            <v>32.0858620689655</v>
          </cell>
          <cell r="BD47">
            <v>19.4027586206897</v>
          </cell>
          <cell r="BE47">
            <v>26.0211166666667</v>
          </cell>
          <cell r="BF47">
            <v>31.13828</v>
          </cell>
          <cell r="BG47">
            <v>35.1206457142857</v>
          </cell>
          <cell r="BH47">
            <v>41.9544485714286</v>
          </cell>
          <cell r="BI47">
            <v>44.11828</v>
          </cell>
          <cell r="BJ47">
            <v>39.26288</v>
          </cell>
          <cell r="BK47">
            <v>30.8734742857143</v>
          </cell>
        </row>
        <row r="48">
          <cell r="A48" t="str">
            <v>Cameroon</v>
          </cell>
          <cell r="B48" t="str">
            <v>CMR</v>
          </cell>
          <cell r="C48" t="str">
            <v>Fertilizer consumption (kilograms per hectare of arable land)</v>
          </cell>
          <cell r="D48" t="str">
            <v>AG.CON.FERT.ZS</v>
          </cell>
        </row>
        <row r="48">
          <cell r="F48">
            <v>0.65</v>
          </cell>
          <cell r="G48">
            <v>0.643564356435644</v>
          </cell>
          <cell r="H48">
            <v>1.03921568627451</v>
          </cell>
          <cell r="I48">
            <v>1.33980582524272</v>
          </cell>
          <cell r="J48">
            <v>1.63461538461538</v>
          </cell>
          <cell r="K48">
            <v>2.28571428571429</v>
          </cell>
          <cell r="L48">
            <v>2.49283018867925</v>
          </cell>
          <cell r="M48">
            <v>3.21663551401869</v>
          </cell>
          <cell r="N48">
            <v>2.65722222222222</v>
          </cell>
          <cell r="O48">
            <v>3.75092592592593</v>
          </cell>
          <cell r="P48">
            <v>2.73394495412844</v>
          </cell>
          <cell r="Q48">
            <v>2.2497247706422</v>
          </cell>
          <cell r="R48">
            <v>2.96880733944954</v>
          </cell>
          <cell r="S48">
            <v>3.08254545454545</v>
          </cell>
          <cell r="T48">
            <v>2.25225225225225</v>
          </cell>
          <cell r="U48">
            <v>2.33017857142857</v>
          </cell>
          <cell r="V48">
            <v>6.0007059654077</v>
          </cell>
          <cell r="W48">
            <v>6.31317609505231</v>
          </cell>
          <cell r="X48">
            <v>5.52865378094269</v>
          </cell>
          <cell r="Y48">
            <v>5.41861252115059</v>
          </cell>
          <cell r="Z48">
            <v>5.91641285956007</v>
          </cell>
          <cell r="AA48">
            <v>5.7248730964467</v>
          </cell>
          <cell r="AB48">
            <v>7.21979695431472</v>
          </cell>
          <cell r="AC48">
            <v>8.16294416243655</v>
          </cell>
          <cell r="AD48">
            <v>8.30795262267343</v>
          </cell>
          <cell r="AE48">
            <v>7.65598650927487</v>
          </cell>
          <cell r="AF48">
            <v>8.39797639123103</v>
          </cell>
          <cell r="AG48">
            <v>6.17424242424242</v>
          </cell>
          <cell r="AH48">
            <v>4.81481481481481</v>
          </cell>
          <cell r="AI48">
            <v>3.67003367003367</v>
          </cell>
          <cell r="AJ48">
            <v>3.04201680672269</v>
          </cell>
          <cell r="AK48">
            <v>3.50671140939597</v>
          </cell>
          <cell r="AL48">
            <v>3.74228187919463</v>
          </cell>
          <cell r="AM48">
            <v>5.03355704697987</v>
          </cell>
          <cell r="AN48">
            <v>5.03355704697987</v>
          </cell>
          <cell r="AO48">
            <v>5.70469798657718</v>
          </cell>
          <cell r="AP48">
            <v>6.5755033557047</v>
          </cell>
          <cell r="AQ48">
            <v>6.63305369127517</v>
          </cell>
          <cell r="AR48">
            <v>8.30704697986577</v>
          </cell>
          <cell r="AS48">
            <v>7.73221476510067</v>
          </cell>
          <cell r="AT48">
            <v>8.80906040268456</v>
          </cell>
          <cell r="AU48">
            <v>9.76862416107383</v>
          </cell>
          <cell r="AV48">
            <v>8.15520134228188</v>
          </cell>
          <cell r="AW48">
            <v>11.0627516778523</v>
          </cell>
          <cell r="AX48">
            <v>7.9989937950696</v>
          </cell>
          <cell r="AY48">
            <v>9.03219855777293</v>
          </cell>
          <cell r="AZ48">
            <v>8.62284085192017</v>
          </cell>
          <cell r="BA48">
            <v>6.5574375314439</v>
          </cell>
          <cell r="BB48">
            <v>7.00285091396948</v>
          </cell>
          <cell r="BC48">
            <v>9.23903225806452</v>
          </cell>
          <cell r="BD48">
            <v>11.0359677419355</v>
          </cell>
          <cell r="BE48">
            <v>10.3357338709677</v>
          </cell>
          <cell r="BF48">
            <v>10.0583387096774</v>
          </cell>
          <cell r="BG48">
            <v>9.62103548387097</v>
          </cell>
          <cell r="BH48">
            <v>13.6304483870968</v>
          </cell>
          <cell r="BI48">
            <v>10.9036225806452</v>
          </cell>
          <cell r="BJ48">
            <v>13.0283806451613</v>
          </cell>
          <cell r="BK48">
            <v>12.9503129032258</v>
          </cell>
        </row>
        <row r="49">
          <cell r="A49" t="str">
            <v>Congo, Dem. Rep.</v>
          </cell>
          <cell r="B49" t="str">
            <v>COD</v>
          </cell>
          <cell r="C49" t="str">
            <v>Fertilizer consumption (kilograms per hectare of arable land)</v>
          </cell>
          <cell r="D49" t="str">
            <v>AG.CON.FERT.ZS</v>
          </cell>
        </row>
        <row r="49">
          <cell r="F49">
            <v>0.0421875</v>
          </cell>
          <cell r="G49">
            <v>0.14171875</v>
          </cell>
          <cell r="H49">
            <v>0.16296875</v>
          </cell>
          <cell r="I49">
            <v>0.239811912225705</v>
          </cell>
          <cell r="J49">
            <v>0.220125786163522</v>
          </cell>
          <cell r="K49">
            <v>0.29874213836478</v>
          </cell>
          <cell r="L49">
            <v>0.423861852433281</v>
          </cell>
          <cell r="M49">
            <v>0.53125</v>
          </cell>
          <cell r="N49">
            <v>0.623052959501558</v>
          </cell>
          <cell r="O49">
            <v>0.729813664596273</v>
          </cell>
          <cell r="P49">
            <v>0.726429675425039</v>
          </cell>
          <cell r="Q49">
            <v>0.659538461538462</v>
          </cell>
          <cell r="R49">
            <v>1.01226993865031</v>
          </cell>
          <cell r="S49">
            <v>1.02290076335878</v>
          </cell>
          <cell r="T49">
            <v>1.63682200152788</v>
          </cell>
          <cell r="U49">
            <v>1.9247344461305</v>
          </cell>
          <cell r="V49">
            <v>1.33131618759455</v>
          </cell>
          <cell r="W49">
            <v>1.3595166163142</v>
          </cell>
          <cell r="X49">
            <v>1.12121212121212</v>
          </cell>
          <cell r="Y49">
            <v>1.19335347432024</v>
          </cell>
          <cell r="Z49">
            <v>1.14285714285714</v>
          </cell>
          <cell r="AA49">
            <v>1.12213855421687</v>
          </cell>
          <cell r="AB49">
            <v>1.40496240601504</v>
          </cell>
          <cell r="AC49">
            <v>1.72413793103448</v>
          </cell>
          <cell r="AD49">
            <v>1.01492537313433</v>
          </cell>
          <cell r="AE49">
            <v>0.360119047619048</v>
          </cell>
          <cell r="AF49">
            <v>0.925373134328358</v>
          </cell>
          <cell r="AG49">
            <v>0.417910447761194</v>
          </cell>
          <cell r="AH49">
            <v>1.17910447761194</v>
          </cell>
          <cell r="AI49">
            <v>0.929535232383808</v>
          </cell>
          <cell r="AJ49">
            <v>1.22754491017964</v>
          </cell>
          <cell r="AK49">
            <v>0.343283582089552</v>
          </cell>
          <cell r="AL49">
            <v>0.611940298507463</v>
          </cell>
          <cell r="AM49">
            <v>1.55283582089552</v>
          </cell>
          <cell r="AN49">
            <v>1.34328358208955</v>
          </cell>
          <cell r="AO49">
            <v>0.895522388059702</v>
          </cell>
        </row>
        <row r="49">
          <cell r="AQ49">
            <v>0.44089552238806</v>
          </cell>
          <cell r="AR49">
            <v>0.110746268656716</v>
          </cell>
          <cell r="AS49">
            <v>0.119402985074627</v>
          </cell>
          <cell r="AT49">
            <v>0.293283582089552</v>
          </cell>
        </row>
        <row r="49">
          <cell r="AV49">
            <v>0.275223880597015</v>
          </cell>
          <cell r="AW49">
            <v>0.208208955223881</v>
          </cell>
          <cell r="AX49">
            <v>0.0677611940298507</v>
          </cell>
          <cell r="AY49">
            <v>0.454925373134328</v>
          </cell>
          <cell r="AZ49">
            <v>0.634776119402985</v>
          </cell>
          <cell r="BA49">
            <v>0.940296296296296</v>
          </cell>
          <cell r="BB49">
            <v>0.79720176730486</v>
          </cell>
          <cell r="BC49">
            <v>1.10411764705882</v>
          </cell>
          <cell r="BD49">
            <v>1.01042857142857</v>
          </cell>
          <cell r="BE49">
            <v>0.456245207389334</v>
          </cell>
          <cell r="BF49">
            <v>0.862394117647059</v>
          </cell>
          <cell r="BG49">
            <v>1.62784193548387</v>
          </cell>
          <cell r="BH49">
            <v>1.694264</v>
          </cell>
          <cell r="BI49">
            <v>1.4318162601626</v>
          </cell>
          <cell r="BJ49">
            <v>1.79438728813559</v>
          </cell>
          <cell r="BK49">
            <v>1.27082457627119</v>
          </cell>
        </row>
        <row r="50">
          <cell r="A50" t="str">
            <v>Congo, Rep.</v>
          </cell>
          <cell r="B50" t="str">
            <v>COG</v>
          </cell>
          <cell r="C50" t="str">
            <v>Fertilizer consumption (kilograms per hectare of arable land)</v>
          </cell>
          <cell r="D50" t="str">
            <v>AG.CON.FERT.ZS</v>
          </cell>
        </row>
        <row r="50">
          <cell r="F50">
            <v>1.15384615384615</v>
          </cell>
          <cell r="G50">
            <v>1.73076923076923</v>
          </cell>
          <cell r="H50">
            <v>2.5</v>
          </cell>
          <cell r="I50">
            <v>2.8957528957529</v>
          </cell>
          <cell r="J50">
            <v>3.28185328185328</v>
          </cell>
          <cell r="K50">
            <v>3.92857142857143</v>
          </cell>
          <cell r="L50">
            <v>4.22200772200772</v>
          </cell>
          <cell r="M50">
            <v>7.72200772200772</v>
          </cell>
          <cell r="N50">
            <v>12.1849710982659</v>
          </cell>
          <cell r="O50">
            <v>13.7326923076923</v>
          </cell>
          <cell r="P50">
            <v>14.6153846153846</v>
          </cell>
          <cell r="Q50">
            <v>13.8461538461538</v>
          </cell>
          <cell r="R50">
            <v>10.8893129770992</v>
          </cell>
          <cell r="S50">
            <v>8.17490494296578</v>
          </cell>
          <cell r="T50">
            <v>4.36432637571157</v>
          </cell>
          <cell r="U50">
            <v>4.94350282485876</v>
          </cell>
          <cell r="V50">
            <v>0.00946969696969697</v>
          </cell>
        </row>
        <row r="50">
          <cell r="X50">
            <v>0.185567010309278</v>
          </cell>
          <cell r="Y50">
            <v>1.04918032786885</v>
          </cell>
          <cell r="Z50">
            <v>1.05498981670061</v>
          </cell>
          <cell r="AA50">
            <v>3.36821705426357</v>
          </cell>
          <cell r="AB50">
            <v>3.07692307692308</v>
          </cell>
          <cell r="AC50">
            <v>5.55555555555556</v>
          </cell>
          <cell r="AD50">
            <v>8.90151515151515</v>
          </cell>
          <cell r="AE50">
            <v>4.76190476190476</v>
          </cell>
          <cell r="AF50">
            <v>3.4136546184739</v>
          </cell>
          <cell r="AG50">
            <v>1.4</v>
          </cell>
          <cell r="AH50">
            <v>1.07370517928287</v>
          </cell>
          <cell r="AI50">
            <v>3.28810020876827</v>
          </cell>
          <cell r="AJ50">
            <v>2.91060291060291</v>
          </cell>
          <cell r="AK50">
            <v>4.16666666666667</v>
          </cell>
          <cell r="AL50">
            <v>4.12371134020619</v>
          </cell>
          <cell r="AM50">
            <v>4.0169133192389</v>
          </cell>
          <cell r="AN50">
            <v>4.21052631578947</v>
          </cell>
          <cell r="AO50">
            <v>8.38574423480084</v>
          </cell>
          <cell r="AP50">
            <v>8.16326530612245</v>
          </cell>
          <cell r="AQ50">
            <v>10.183299389002</v>
          </cell>
          <cell r="AR50">
            <v>10.1010101010101</v>
          </cell>
          <cell r="AS50">
            <v>10.2040816326531</v>
          </cell>
          <cell r="AT50">
            <v>9.43877551020408</v>
          </cell>
        </row>
        <row r="50">
          <cell r="AW50">
            <v>2.65102040816327</v>
          </cell>
          <cell r="AX50">
            <v>0.0653061224489796</v>
          </cell>
          <cell r="AY50">
            <v>0.0530612244897959</v>
          </cell>
          <cell r="AZ50">
            <v>0.359183673469388</v>
          </cell>
          <cell r="BA50">
            <v>0.746938775510204</v>
          </cell>
          <cell r="BB50">
            <v>4.578</v>
          </cell>
          <cell r="BC50">
            <v>0.541176470588235</v>
          </cell>
          <cell r="BD50">
            <v>1.31509433962264</v>
          </cell>
          <cell r="BE50">
            <v>2.24798113207547</v>
          </cell>
          <cell r="BF50">
            <v>2.92749090909091</v>
          </cell>
          <cell r="BG50">
            <v>1.88583636363636</v>
          </cell>
          <cell r="BH50">
            <v>2.02690909090909</v>
          </cell>
          <cell r="BI50">
            <v>2.16798181818182</v>
          </cell>
          <cell r="BJ50">
            <v>2.30905454545455</v>
          </cell>
          <cell r="BK50">
            <v>2.35032727272727</v>
          </cell>
        </row>
        <row r="51">
          <cell r="A51" t="str">
            <v>Colombia</v>
          </cell>
          <cell r="B51" t="str">
            <v>COL</v>
          </cell>
          <cell r="C51" t="str">
            <v>Fertilizer consumption (kilograms per hectare of arable land)</v>
          </cell>
          <cell r="D51" t="str">
            <v>AG.CON.FERT.ZS</v>
          </cell>
        </row>
        <row r="51">
          <cell r="F51">
            <v>20.1019252548131</v>
          </cell>
          <cell r="G51">
            <v>29.445073612684</v>
          </cell>
          <cell r="H51">
            <v>39.0971830985916</v>
          </cell>
          <cell r="I51">
            <v>45.4205633802817</v>
          </cell>
          <cell r="J51">
            <v>36.7415730337079</v>
          </cell>
          <cell r="K51">
            <v>36.6521008403361</v>
          </cell>
          <cell r="L51">
            <v>40.1960784313725</v>
          </cell>
          <cell r="M51">
            <v>41.5022408963585</v>
          </cell>
          <cell r="N51">
            <v>39.3633818589026</v>
          </cell>
          <cell r="O51">
            <v>40.4210526315789</v>
          </cell>
          <cell r="P51">
            <v>51.5589140778058</v>
          </cell>
          <cell r="Q51">
            <v>57.4857859531773</v>
          </cell>
          <cell r="R51">
            <v>70.9211986681465</v>
          </cell>
          <cell r="S51">
            <v>69.0522243713733</v>
          </cell>
          <cell r="T51">
            <v>59.2206327372765</v>
          </cell>
          <cell r="U51">
            <v>67.418904109589</v>
          </cell>
          <cell r="V51">
            <v>79.759956355701</v>
          </cell>
          <cell r="W51">
            <v>79.0855745721271</v>
          </cell>
          <cell r="X51">
            <v>84.5074384636192</v>
          </cell>
          <cell r="Y51">
            <v>84.1325431034483</v>
          </cell>
          <cell r="Z51">
            <v>75.1072961373391</v>
          </cell>
          <cell r="AA51">
            <v>81.0579748864547</v>
          </cell>
          <cell r="AB51">
            <v>84.4799148709763</v>
          </cell>
          <cell r="AC51">
            <v>96.0492845786963</v>
          </cell>
          <cell r="AD51">
            <v>96.3588390501319</v>
          </cell>
          <cell r="AE51">
            <v>114.98791064389</v>
          </cell>
          <cell r="AF51">
            <v>130.308315899582</v>
          </cell>
          <cell r="AG51">
            <v>140.725474031327</v>
          </cell>
          <cell r="AH51">
            <v>151.002880184332</v>
          </cell>
          <cell r="AI51">
            <v>182.239031770045</v>
          </cell>
          <cell r="AJ51">
            <v>197.893350888743</v>
          </cell>
          <cell r="AK51">
            <v>166.579804560261</v>
          </cell>
          <cell r="AL51">
            <v>176.154635648307</v>
          </cell>
          <cell r="AM51">
            <v>175.776836158192</v>
          </cell>
          <cell r="AN51">
            <v>202.667778240934</v>
          </cell>
          <cell r="AO51">
            <v>199.3423756679</v>
          </cell>
          <cell r="AP51">
            <v>219.259551004332</v>
          </cell>
          <cell r="AQ51">
            <v>233.59466875735</v>
          </cell>
          <cell r="AR51">
            <v>231.033123028391</v>
          </cell>
          <cell r="AS51">
            <v>233.569907735983</v>
          </cell>
          <cell r="AT51">
            <v>254.609285127362</v>
          </cell>
          <cell r="AU51">
            <v>309.002261420172</v>
          </cell>
          <cell r="AV51">
            <v>324.809628975265</v>
          </cell>
          <cell r="AW51">
            <v>320.96291331546</v>
          </cell>
          <cell r="AX51">
            <v>445.133267522211</v>
          </cell>
          <cell r="AY51">
            <v>571.249606216528</v>
          </cell>
          <cell r="AZ51">
            <v>544.291291291291</v>
          </cell>
          <cell r="BA51">
            <v>486.731693989071</v>
          </cell>
          <cell r="BB51">
            <v>497.268169014084</v>
          </cell>
          <cell r="BC51">
            <v>585.191718661373</v>
          </cell>
          <cell r="BD51">
            <v>745.296973518285</v>
          </cell>
          <cell r="BE51">
            <v>805.791128010139</v>
          </cell>
          <cell r="BF51">
            <v>559.810059453032</v>
          </cell>
          <cell r="BG51">
            <v>622.235085252241</v>
          </cell>
          <cell r="BH51">
            <v>630.939607276928</v>
          </cell>
          <cell r="BI51">
            <v>606.143918688076</v>
          </cell>
          <cell r="BJ51">
            <v>196.100910450241</v>
          </cell>
          <cell r="BK51">
            <v>182.436241488125</v>
          </cell>
        </row>
        <row r="52">
          <cell r="A52" t="str">
            <v>Comoros</v>
          </cell>
          <cell r="B52" t="str">
            <v>COM</v>
          </cell>
          <cell r="C52" t="str">
            <v>Fertilizer consumption (kilograms per hectare of arable land)</v>
          </cell>
          <cell r="D52" t="str">
            <v>AG.CON.FERT.ZS</v>
          </cell>
        </row>
        <row r="53">
          <cell r="A53" t="str">
            <v>Cabo Verde</v>
          </cell>
          <cell r="B53" t="str">
            <v>CPV</v>
          </cell>
          <cell r="C53" t="str">
            <v>Fertilizer consumption (kilograms per hectare of arable land)</v>
          </cell>
          <cell r="D53" t="str">
            <v>AG.CON.FERT.ZS</v>
          </cell>
        </row>
        <row r="54">
          <cell r="A54" t="str">
            <v>Costa Rica</v>
          </cell>
          <cell r="B54" t="str">
            <v>CRI</v>
          </cell>
          <cell r="C54" t="str">
            <v>Fertilizer consumption (kilograms per hectare of arable land)</v>
          </cell>
          <cell r="D54" t="str">
            <v>AG.CON.FERT.ZS</v>
          </cell>
        </row>
        <row r="54">
          <cell r="F54">
            <v>65.5684210526316</v>
          </cell>
          <cell r="G54">
            <v>84.9614035087719</v>
          </cell>
          <cell r="H54">
            <v>121.052631578947</v>
          </cell>
          <cell r="I54">
            <v>115.789473684211</v>
          </cell>
          <cell r="J54">
            <v>85.9649122807018</v>
          </cell>
          <cell r="K54">
            <v>101.052631578947</v>
          </cell>
          <cell r="L54">
            <v>107.368421052632</v>
          </cell>
          <cell r="M54">
            <v>167.719298245614</v>
          </cell>
          <cell r="N54">
            <v>190.105263157895</v>
          </cell>
          <cell r="O54">
            <v>173.210526315789</v>
          </cell>
          <cell r="P54">
            <v>200.957894736842</v>
          </cell>
          <cell r="Q54">
            <v>167.719298245614</v>
          </cell>
          <cell r="R54">
            <v>226.148409893993</v>
          </cell>
          <cell r="S54">
            <v>256.183745583039</v>
          </cell>
          <cell r="T54">
            <v>233.56890459364</v>
          </cell>
          <cell r="U54">
            <v>196.791519434629</v>
          </cell>
          <cell r="V54">
            <v>235.134275618375</v>
          </cell>
          <cell r="W54">
            <v>282.26148409894</v>
          </cell>
          <cell r="X54">
            <v>279.505300353357</v>
          </cell>
          <cell r="Y54">
            <v>259.717314487633</v>
          </cell>
          <cell r="Z54">
            <v>255.83038869258</v>
          </cell>
          <cell r="AA54">
            <v>254.416961130742</v>
          </cell>
          <cell r="AB54">
            <v>312.014134275618</v>
          </cell>
          <cell r="AC54">
            <v>340.282685512367</v>
          </cell>
          <cell r="AD54">
            <v>282.80701754386</v>
          </cell>
          <cell r="AE54">
            <v>298.245614035088</v>
          </cell>
          <cell r="AF54">
            <v>333.333333333333</v>
          </cell>
          <cell r="AG54">
            <v>360.25</v>
          </cell>
          <cell r="AH54">
            <v>411.538461538462</v>
          </cell>
          <cell r="AI54">
            <v>417.692307692308</v>
          </cell>
          <cell r="AJ54">
            <v>447.692307692308</v>
          </cell>
          <cell r="AK54">
            <v>491.2</v>
          </cell>
          <cell r="AL54">
            <v>467.391304347826</v>
          </cell>
          <cell r="AM54">
            <v>560.869565217391</v>
          </cell>
          <cell r="AN54">
            <v>554.545454545455</v>
          </cell>
          <cell r="AO54">
            <v>710.47619047619</v>
          </cell>
          <cell r="AP54">
            <v>909.52380952381</v>
          </cell>
          <cell r="AQ54">
            <v>947.619047619048</v>
          </cell>
          <cell r="AR54">
            <v>836.363636363636</v>
          </cell>
          <cell r="AS54">
            <v>795.238095238095</v>
          </cell>
          <cell r="AT54">
            <v>557.966666666667</v>
          </cell>
          <cell r="AU54">
            <v>629.19155</v>
          </cell>
          <cell r="AV54">
            <v>919.668571428571</v>
          </cell>
          <cell r="AW54">
            <v>751.06080952381</v>
          </cell>
          <cell r="AX54">
            <v>683.535619047619</v>
          </cell>
          <cell r="AY54">
            <v>845.468714285714</v>
          </cell>
          <cell r="AZ54">
            <v>858.04355</v>
          </cell>
          <cell r="BA54">
            <v>915.7099</v>
          </cell>
          <cell r="BB54">
            <v>382.967318181818</v>
          </cell>
          <cell r="BC54">
            <v>519.317733333333</v>
          </cell>
          <cell r="BD54">
            <v>706.079482758621</v>
          </cell>
          <cell r="BE54">
            <v>635.327672413793</v>
          </cell>
          <cell r="BF54">
            <v>589.842025862069</v>
          </cell>
          <cell r="BG54">
            <v>584.152933333333</v>
          </cell>
          <cell r="BH54">
            <v>625.222564102564</v>
          </cell>
          <cell r="BI54">
            <v>559.660710280374</v>
          </cell>
          <cell r="BJ54">
            <v>636.452803180915</v>
          </cell>
          <cell r="BK54">
            <v>641.841148514852</v>
          </cell>
        </row>
        <row r="55">
          <cell r="A55" t="str">
            <v>Caribbean small states</v>
          </cell>
          <cell r="B55" t="str">
            <v>CSS</v>
          </cell>
          <cell r="C55" t="str">
            <v>Fertilizer consumption (kilograms per hectare of arable land)</v>
          </cell>
          <cell r="D55" t="str">
            <v>AG.CON.FERT.ZS</v>
          </cell>
        </row>
        <row r="55">
          <cell r="F55">
            <v>52.2230538922156</v>
          </cell>
          <cell r="G55">
            <v>55.5440956651719</v>
          </cell>
          <cell r="H55">
            <v>61.0985074626866</v>
          </cell>
          <cell r="I55">
            <v>70.6701337295691</v>
          </cell>
          <cell r="J55">
            <v>67.4261796042618</v>
          </cell>
          <cell r="K55">
            <v>65.9267563527653</v>
          </cell>
          <cell r="L55">
            <v>82.7488855869242</v>
          </cell>
          <cell r="M55">
            <v>81.0267459138187</v>
          </cell>
          <cell r="N55">
            <v>84.7321428571429</v>
          </cell>
          <cell r="O55">
            <v>87.743628185907</v>
          </cell>
          <cell r="P55">
            <v>86.3916913946587</v>
          </cell>
          <cell r="Q55">
            <v>101.789317507418</v>
          </cell>
          <cell r="R55">
            <v>99.3779069767442</v>
          </cell>
          <cell r="S55">
            <v>108.971420281445</v>
          </cell>
          <cell r="T55">
            <v>80.2037845705968</v>
          </cell>
          <cell r="U55">
            <v>74.8769017980636</v>
          </cell>
          <cell r="V55">
            <v>65.8116710875332</v>
          </cell>
          <cell r="W55">
            <v>73.4086845466156</v>
          </cell>
          <cell r="X55">
            <v>59.8118848885013</v>
          </cell>
          <cell r="Y55">
            <v>59.6311526479751</v>
          </cell>
          <cell r="Z55">
            <v>76.431166228235</v>
          </cell>
          <cell r="AA55">
            <v>62.2630906768838</v>
          </cell>
          <cell r="AB55">
            <v>69.8997004038036</v>
          </cell>
          <cell r="AC55">
            <v>91.3502274204029</v>
          </cell>
          <cell r="AD55">
            <v>73.7530993083649</v>
          </cell>
          <cell r="AE55">
            <v>92.6348628623424</v>
          </cell>
          <cell r="AF55">
            <v>91.2998712998713</v>
          </cell>
          <cell r="AG55">
            <v>81.2866323907455</v>
          </cell>
          <cell r="AH55">
            <v>93.4369426751592</v>
          </cell>
          <cell r="AI55">
            <v>72.8447506059446</v>
          </cell>
          <cell r="AJ55">
            <v>89.4697160090475</v>
          </cell>
          <cell r="AK55">
            <v>82.9515909372292</v>
          </cell>
          <cell r="AL55">
            <v>77.7921619395081</v>
          </cell>
          <cell r="AM55">
            <v>79.7720455908818</v>
          </cell>
          <cell r="AN55">
            <v>92.367027677497</v>
          </cell>
          <cell r="AO55">
            <v>95.1697064862906</v>
          </cell>
          <cell r="AP55">
            <v>101.865917694468</v>
          </cell>
          <cell r="AQ55">
            <v>84.1977886977887</v>
          </cell>
          <cell r="AR55">
            <v>89.510455104551</v>
          </cell>
          <cell r="AS55">
            <v>88.7826086956522</v>
          </cell>
          <cell r="AT55">
            <v>76.7287917737789</v>
          </cell>
          <cell r="AU55">
            <v>83.0947368421053</v>
          </cell>
          <cell r="AV55">
            <v>84.0337662337662</v>
          </cell>
          <cell r="AW55">
            <v>78.7174770039422</v>
          </cell>
          <cell r="AX55">
            <v>60.6250957560901</v>
          </cell>
          <cell r="AY55">
            <v>63.415415471183</v>
          </cell>
          <cell r="AZ55">
            <v>53.9979494094018</v>
          </cell>
          <cell r="BA55">
            <v>91.2540464461647</v>
          </cell>
          <cell r="BB55">
            <v>56.2727272727273</v>
          </cell>
          <cell r="BC55">
            <v>66.3781918564527</v>
          </cell>
          <cell r="BD55">
            <v>79.6148555708391</v>
          </cell>
          <cell r="BE55">
            <v>83.5112038303694</v>
          </cell>
          <cell r="BF55">
            <v>118.62394041977</v>
          </cell>
          <cell r="BG55">
            <v>121.550471063257</v>
          </cell>
          <cell r="BH55">
            <v>117.408098404255</v>
          </cell>
          <cell r="BI55">
            <v>118.099347536618</v>
          </cell>
          <cell r="BJ55">
            <v>90.4356133333333</v>
          </cell>
          <cell r="BK55">
            <v>100.514573333333</v>
          </cell>
        </row>
        <row r="56">
          <cell r="A56" t="str">
            <v>Cuba</v>
          </cell>
          <cell r="B56" t="str">
            <v>CUB</v>
          </cell>
          <cell r="C56" t="str">
            <v>Fertilizer consumption (kilograms per hectare of arable land)</v>
          </cell>
          <cell r="D56" t="str">
            <v>AG.CON.FERT.ZS</v>
          </cell>
        </row>
        <row r="56">
          <cell r="F56">
            <v>72.4137931034483</v>
          </cell>
          <cell r="G56">
            <v>88.2604651162791</v>
          </cell>
          <cell r="H56">
            <v>108.264447236181</v>
          </cell>
          <cell r="I56">
            <v>114.074914869467</v>
          </cell>
          <cell r="J56">
            <v>141.975308641975</v>
          </cell>
          <cell r="K56">
            <v>199.226305609284</v>
          </cell>
          <cell r="L56">
            <v>192.14412285883</v>
          </cell>
          <cell r="M56">
            <v>230.354391371341</v>
          </cell>
          <cell r="N56">
            <v>240.195573854864</v>
          </cell>
          <cell r="O56">
            <v>171.558441558442</v>
          </cell>
          <cell r="P56">
            <v>128.238910847606</v>
          </cell>
          <cell r="Q56">
            <v>87.7011494252874</v>
          </cell>
          <cell r="R56">
            <v>99.6048850574713</v>
          </cell>
          <cell r="S56">
            <v>114.719271623672</v>
          </cell>
          <cell r="T56">
            <v>115.296167247387</v>
          </cell>
          <cell r="U56">
            <v>117.476048893294</v>
          </cell>
          <cell r="V56">
            <v>137.908281095348</v>
          </cell>
          <cell r="W56">
            <v>148.550724637681</v>
          </cell>
          <cell r="X56">
            <v>155.891238670695</v>
          </cell>
          <cell r="Y56">
            <v>177.684563758389</v>
          </cell>
          <cell r="Z56">
            <v>202.447</v>
          </cell>
          <cell r="AA56">
            <v>181.700655737705</v>
          </cell>
          <cell r="AB56">
            <v>170.34</v>
          </cell>
          <cell r="AC56">
            <v>189.443192790473</v>
          </cell>
          <cell r="AD56">
            <v>184.753787878788</v>
          </cell>
          <cell r="AE56">
            <v>204</v>
          </cell>
          <cell r="AF56">
            <v>196.426426426426</v>
          </cell>
          <cell r="AG56">
            <v>177.130177514793</v>
          </cell>
          <cell r="AH56">
            <v>194.47221405469</v>
          </cell>
          <cell r="AI56">
            <v>171.040990858154</v>
          </cell>
          <cell r="AJ56">
            <v>106.259097525473</v>
          </cell>
          <cell r="AK56">
            <v>69.7902097902098</v>
          </cell>
          <cell r="AL56">
            <v>47.3829201101928</v>
          </cell>
          <cell r="AM56">
            <v>33.6679327183939</v>
          </cell>
          <cell r="AN56">
            <v>66.2323561346363</v>
          </cell>
          <cell r="AO56">
            <v>67.4318507890961</v>
          </cell>
          <cell r="AP56">
            <v>65.986769570011</v>
          </cell>
          <cell r="AQ56">
            <v>47.3698936765529</v>
          </cell>
          <cell r="AR56">
            <v>43.0747922437673</v>
          </cell>
          <cell r="AS56">
            <v>37.2146118721461</v>
          </cell>
          <cell r="AT56">
            <v>55.0682000534902</v>
          </cell>
          <cell r="AU56">
            <v>38.1047919957873</v>
          </cell>
          <cell r="AV56">
            <v>16.5026652452026</v>
          </cell>
          <cell r="AW56">
            <v>18.5302212628171</v>
          </cell>
          <cell r="AX56">
            <v>22.380174291939</v>
          </cell>
          <cell r="AY56">
            <v>32.1194276279582</v>
          </cell>
          <cell r="AZ56">
            <v>35.699132381752</v>
          </cell>
          <cell r="BA56">
            <v>43.5780653252009</v>
          </cell>
          <cell r="BB56">
            <v>17.603308183401</v>
          </cell>
          <cell r="BC56">
            <v>29.8933215130024</v>
          </cell>
          <cell r="BD56">
            <v>42.0215584728411</v>
          </cell>
          <cell r="BE56">
            <v>46.9427637245207</v>
          </cell>
          <cell r="BF56">
            <v>49.4971644911925</v>
          </cell>
          <cell r="BG56">
            <v>66.9072562233441</v>
          </cell>
          <cell r="BH56">
            <v>57.517377310283</v>
          </cell>
          <cell r="BI56">
            <v>44.8643282483608</v>
          </cell>
          <cell r="BJ56">
            <v>45.2926253180224</v>
          </cell>
          <cell r="BK56">
            <v>38.634824314103</v>
          </cell>
        </row>
        <row r="57">
          <cell r="A57" t="str">
            <v>Curacao</v>
          </cell>
          <cell r="B57" t="str">
            <v>CUW</v>
          </cell>
          <cell r="C57" t="str">
            <v>Fertilizer consumption (kilograms per hectare of arable land)</v>
          </cell>
          <cell r="D57" t="str">
            <v>AG.CON.FERT.ZS</v>
          </cell>
        </row>
        <row r="58">
          <cell r="A58" t="str">
            <v>Cayman Islands</v>
          </cell>
          <cell r="B58" t="str">
            <v>CYM</v>
          </cell>
          <cell r="C58" t="str">
            <v>Fertilizer consumption (kilograms per hectare of arable land)</v>
          </cell>
          <cell r="D58" t="str">
            <v>AG.CON.FERT.ZS</v>
          </cell>
        </row>
        <row r="59">
          <cell r="A59" t="str">
            <v>Cyprus</v>
          </cell>
          <cell r="B59" t="str">
            <v>CYP</v>
          </cell>
          <cell r="C59" t="str">
            <v>Fertilizer consumption (kilograms per hectare of arable land)</v>
          </cell>
          <cell r="D59" t="str">
            <v>AG.CON.FERT.ZS</v>
          </cell>
        </row>
        <row r="59">
          <cell r="F59">
            <v>51.2948328267477</v>
          </cell>
          <cell r="G59">
            <v>59.9266055045872</v>
          </cell>
          <cell r="H59">
            <v>62.7415384615385</v>
          </cell>
          <cell r="I59">
            <v>35.328173374613</v>
          </cell>
          <cell r="J59">
            <v>59.195652173913</v>
          </cell>
          <cell r="K59">
            <v>56.88125</v>
          </cell>
          <cell r="L59">
            <v>51.5283018867925</v>
          </cell>
          <cell r="M59">
            <v>94.9398734177215</v>
          </cell>
          <cell r="N59">
            <v>65.6783439490446</v>
          </cell>
          <cell r="O59">
            <v>87.6900958466454</v>
          </cell>
          <cell r="P59">
            <v>84.9807073954984</v>
          </cell>
          <cell r="Q59">
            <v>97.3462783171521</v>
          </cell>
          <cell r="R59">
            <v>114.934853420195</v>
          </cell>
          <cell r="S59">
            <v>57.627358490566</v>
          </cell>
          <cell r="T59">
            <v>126.039518900344</v>
          </cell>
          <cell r="U59">
            <v>144.035087719298</v>
          </cell>
          <cell r="V59">
            <v>95.4732142857143</v>
          </cell>
          <cell r="W59">
            <v>143.227272727273</v>
          </cell>
          <cell r="X59">
            <v>158.453703703704</v>
          </cell>
          <cell r="Y59">
            <v>138.703358208955</v>
          </cell>
          <cell r="Z59">
            <v>143.786231884058</v>
          </cell>
          <cell r="AA59">
            <v>167.8</v>
          </cell>
          <cell r="AB59">
            <v>171.551724137931</v>
          </cell>
          <cell r="AC59">
            <v>155.147826086957</v>
          </cell>
          <cell r="AD59">
            <v>176.58560311284</v>
          </cell>
          <cell r="AE59">
            <v>193.585271317829</v>
          </cell>
          <cell r="AF59">
            <v>199.893617021277</v>
          </cell>
          <cell r="AG59">
            <v>210.357833655706</v>
          </cell>
          <cell r="AH59">
            <v>219.243295019157</v>
          </cell>
          <cell r="AI59">
            <v>215.265151515152</v>
          </cell>
          <cell r="AJ59">
            <v>208.512241054614</v>
          </cell>
          <cell r="AK59">
            <v>263.559479553903</v>
          </cell>
          <cell r="AL59">
            <v>241.14995400184</v>
          </cell>
          <cell r="AM59">
            <v>264.728370221328</v>
          </cell>
          <cell r="AN59">
            <v>258.072653884965</v>
          </cell>
          <cell r="AO59">
            <v>257.060606060606</v>
          </cell>
          <cell r="AP59">
            <v>207.329255861366</v>
          </cell>
          <cell r="AQ59">
            <v>202.737262737263</v>
          </cell>
          <cell r="AR59">
            <v>199.634025717112</v>
          </cell>
          <cell r="AS59">
            <v>146.493902439024</v>
          </cell>
          <cell r="AT59">
            <v>150.071428571429</v>
          </cell>
          <cell r="AU59">
            <v>159.65</v>
          </cell>
          <cell r="AV59">
            <v>158.232142857143</v>
          </cell>
          <cell r="AW59">
            <v>131.407079646018</v>
          </cell>
          <cell r="AX59">
            <v>108.975609756098</v>
          </cell>
          <cell r="AY59">
            <v>109.026086956522</v>
          </cell>
          <cell r="AZ59">
            <v>109.83606557377</v>
          </cell>
          <cell r="BA59">
            <v>112.014563106796</v>
          </cell>
          <cell r="BB59">
            <v>181.449942462601</v>
          </cell>
          <cell r="BC59">
            <v>202.772397094431</v>
          </cell>
          <cell r="BD59">
            <v>151.202380952381</v>
          </cell>
          <cell r="BE59">
            <v>196.526806526807</v>
          </cell>
          <cell r="BF59">
            <v>183.870563150633</v>
          </cell>
          <cell r="BG59">
            <v>158.206535295585</v>
          </cell>
          <cell r="BH59">
            <v>157.999593413295</v>
          </cell>
          <cell r="BI59">
            <v>204.044117647059</v>
          </cell>
          <cell r="BJ59">
            <v>173.539701049507</v>
          </cell>
          <cell r="BK59">
            <v>157.710686986203</v>
          </cell>
        </row>
        <row r="60">
          <cell r="A60" t="str">
            <v>Czech Republic</v>
          </cell>
          <cell r="B60" t="str">
            <v>CZE</v>
          </cell>
          <cell r="C60" t="str">
            <v>Fertilizer consumption (kilograms per hectare of arable land)</v>
          </cell>
          <cell r="D60" t="str">
            <v>AG.CON.FERT.ZS</v>
          </cell>
        </row>
        <row r="60">
          <cell r="AL60">
            <v>91.9276710684274</v>
          </cell>
          <cell r="AM60">
            <v>101.507386192342</v>
          </cell>
          <cell r="AN60">
            <v>105.331717661315</v>
          </cell>
          <cell r="AO60">
            <v>106.447651212772</v>
          </cell>
          <cell r="AP60">
            <v>96.6375384615385</v>
          </cell>
          <cell r="AQ60">
            <v>91.9607482367372</v>
          </cell>
          <cell r="AR60">
            <v>82.57585995086</v>
          </cell>
          <cell r="AS60">
            <v>101.980573543016</v>
          </cell>
          <cell r="AT60">
            <v>121.97651421508</v>
          </cell>
          <cell r="AU60">
            <v>81.6791576339424</v>
          </cell>
          <cell r="AV60">
            <v>91.574309649395</v>
          </cell>
          <cell r="AW60">
            <v>87.0080845771144</v>
          </cell>
          <cell r="AX60">
            <v>89.5550015581178</v>
          </cell>
          <cell r="AY60">
            <v>94.2735790131168</v>
          </cell>
          <cell r="AZ60">
            <v>100.169640062598</v>
          </cell>
          <cell r="BA60">
            <v>87.2641154328733</v>
          </cell>
          <cell r="BB60">
            <v>88.5169811320755</v>
          </cell>
          <cell r="BC60">
            <v>95.8457899716178</v>
          </cell>
          <cell r="BD60">
            <v>100.576485461441</v>
          </cell>
          <cell r="BE60">
            <v>127.665188470067</v>
          </cell>
          <cell r="BF60">
            <v>161.483006797281</v>
          </cell>
          <cell r="BG60">
            <v>162.657292085175</v>
          </cell>
          <cell r="BH60">
            <v>192.313654618474</v>
          </cell>
          <cell r="BI60">
            <v>196.383380168607</v>
          </cell>
          <cell r="BJ60">
            <v>182.420673076923</v>
          </cell>
          <cell r="BK60">
            <v>174.360708534622</v>
          </cell>
        </row>
        <row r="61">
          <cell r="A61" t="str">
            <v>Germany</v>
          </cell>
          <cell r="B61" t="str">
            <v>DEU</v>
          </cell>
          <cell r="C61" t="str">
            <v>Fertilizer consumption (kilograms per hectare of arable land)</v>
          </cell>
          <cell r="D61" t="str">
            <v>AG.CON.FERT.ZS</v>
          </cell>
        </row>
        <row r="61">
          <cell r="F61">
            <v>268.068739770867</v>
          </cell>
          <cell r="G61">
            <v>291.786951169471</v>
          </cell>
          <cell r="H61">
            <v>304.43641594739</v>
          </cell>
          <cell r="I61">
            <v>324.976153276869</v>
          </cell>
          <cell r="J61">
            <v>345.248251460545</v>
          </cell>
          <cell r="K61">
            <v>337.901522007404</v>
          </cell>
          <cell r="L61">
            <v>349.52518881235</v>
          </cell>
          <cell r="M61">
            <v>354.46642287234</v>
          </cell>
          <cell r="N61">
            <v>380.088575952004</v>
          </cell>
          <cell r="O61">
            <v>398.560659303882</v>
          </cell>
          <cell r="P61">
            <v>409.584705390723</v>
          </cell>
          <cell r="Q61">
            <v>404.595384871709</v>
          </cell>
          <cell r="R61">
            <v>411.670225187656</v>
          </cell>
          <cell r="S61">
            <v>423.347670549085</v>
          </cell>
          <cell r="T61">
            <v>409.636159787393</v>
          </cell>
          <cell r="U61">
            <v>430.975759080003</v>
          </cell>
          <cell r="V61">
            <v>418.408334023693</v>
          </cell>
          <cell r="W61">
            <v>422.687655138176</v>
          </cell>
          <cell r="X61">
            <v>440.350667661939</v>
          </cell>
          <cell r="Y61">
            <v>429.704821280133</v>
          </cell>
          <cell r="Z61">
            <v>404.551816061313</v>
          </cell>
          <cell r="AA61">
            <v>396.957411273486</v>
          </cell>
          <cell r="AB61">
            <v>383.33918275257</v>
          </cell>
          <cell r="AC61">
            <v>396.680890227577</v>
          </cell>
          <cell r="AD61">
            <v>403.341640879819</v>
          </cell>
          <cell r="AE61">
            <v>404.219899665552</v>
          </cell>
          <cell r="AF61">
            <v>402.677270824613</v>
          </cell>
          <cell r="AG61">
            <v>408.00703046535</v>
          </cell>
          <cell r="AH61">
            <v>384.207883504896</v>
          </cell>
          <cell r="AI61">
            <v>279.901428452093</v>
          </cell>
          <cell r="AJ61">
            <v>256.826542088416</v>
          </cell>
          <cell r="AK61">
            <v>248.003052236854</v>
          </cell>
          <cell r="AL61">
            <v>228.863908872902</v>
          </cell>
          <cell r="AM61">
            <v>246.203811944091</v>
          </cell>
          <cell r="AN61">
            <v>238.356231516688</v>
          </cell>
          <cell r="AO61">
            <v>238.185466835657</v>
          </cell>
          <cell r="AP61">
            <v>241.448529411765</v>
          </cell>
          <cell r="AQ61">
            <v>247.363246064484</v>
          </cell>
          <cell r="AR61">
            <v>256.569108441888</v>
          </cell>
          <cell r="AS61">
            <v>232.359878007455</v>
          </cell>
          <cell r="AT61">
            <v>221.231947854059</v>
          </cell>
          <cell r="AU61">
            <v>220.074039521669</v>
          </cell>
          <cell r="AV61">
            <v>219.698063752431</v>
          </cell>
          <cell r="AW61">
            <v>215.125819465456</v>
          </cell>
          <cell r="AX61">
            <v>208.757056451613</v>
          </cell>
          <cell r="AY61">
            <v>194.419012304062</v>
          </cell>
          <cell r="AZ61">
            <v>221.871768965227</v>
          </cell>
          <cell r="BA61">
            <v>159.582718739524</v>
          </cell>
          <cell r="BB61">
            <v>181.414399330264</v>
          </cell>
          <cell r="BC61">
            <v>211.596825932804</v>
          </cell>
          <cell r="BD61">
            <v>191.486989473684</v>
          </cell>
          <cell r="BE61">
            <v>198.921581882711</v>
          </cell>
          <cell r="BF61">
            <v>203.47061300101</v>
          </cell>
          <cell r="BG61">
            <v>217.69567781616</v>
          </cell>
          <cell r="BH61">
            <v>202.273932128989</v>
          </cell>
          <cell r="BI61">
            <v>197.245026356062</v>
          </cell>
          <cell r="BJ61">
            <v>178.118926265715</v>
          </cell>
          <cell r="BK61">
            <v>166.481118404228</v>
          </cell>
        </row>
        <row r="62">
          <cell r="A62" t="str">
            <v>Djibouti</v>
          </cell>
          <cell r="B62" t="str">
            <v>DJI</v>
          </cell>
          <cell r="C62" t="str">
            <v>Fertilizer consumption (kilograms per hectare of arable land)</v>
          </cell>
          <cell r="D62" t="str">
            <v>AG.CON.FERT.ZS</v>
          </cell>
        </row>
        <row r="63">
          <cell r="A63" t="str">
            <v>Dominica</v>
          </cell>
          <cell r="B63" t="str">
            <v>DMA</v>
          </cell>
          <cell r="C63" t="str">
            <v>Fertilizer consumption (kilograms per hectare of arable land)</v>
          </cell>
          <cell r="D63" t="str">
            <v>AG.CON.FERT.ZS</v>
          </cell>
        </row>
        <row r="63">
          <cell r="U63">
            <v>742.857142857143</v>
          </cell>
          <cell r="V63">
            <v>828.571428571429</v>
          </cell>
          <cell r="W63">
            <v>642.857142857143</v>
          </cell>
          <cell r="X63">
            <v>242.857142857143</v>
          </cell>
          <cell r="Y63">
            <v>428.571428571429</v>
          </cell>
          <cell r="Z63">
            <v>442.857142857143</v>
          </cell>
          <cell r="AA63">
            <v>302.166666666667</v>
          </cell>
          <cell r="AB63">
            <v>383.666666666667</v>
          </cell>
          <cell r="AC63">
            <v>416.666666666667</v>
          </cell>
          <cell r="AD63">
            <v>450</v>
          </cell>
          <cell r="AE63">
            <v>483.333333333333</v>
          </cell>
          <cell r="AF63">
            <v>500</v>
          </cell>
          <cell r="AG63">
            <v>600</v>
          </cell>
          <cell r="AH63">
            <v>880</v>
          </cell>
          <cell r="AI63">
            <v>680</v>
          </cell>
          <cell r="AJ63">
            <v>1250</v>
          </cell>
          <cell r="AK63">
            <v>1150</v>
          </cell>
          <cell r="AL63">
            <v>1150</v>
          </cell>
          <cell r="AM63">
            <v>1100</v>
          </cell>
          <cell r="AN63">
            <v>1070.66666666667</v>
          </cell>
          <cell r="AO63">
            <v>913</v>
          </cell>
          <cell r="AP63">
            <v>1000</v>
          </cell>
          <cell r="AQ63">
            <v>1000</v>
          </cell>
          <cell r="AR63">
            <v>750</v>
          </cell>
          <cell r="AS63">
            <v>600</v>
          </cell>
          <cell r="AT63">
            <v>600</v>
          </cell>
          <cell r="AU63">
            <v>86.6</v>
          </cell>
          <cell r="AV63">
            <v>148.2</v>
          </cell>
          <cell r="AW63">
            <v>198.6</v>
          </cell>
          <cell r="AX63">
            <v>207.8</v>
          </cell>
          <cell r="AY63">
            <v>134.2</v>
          </cell>
          <cell r="AZ63">
            <v>276</v>
          </cell>
          <cell r="BA63">
            <v>44.6</v>
          </cell>
          <cell r="BB63">
            <v>58.1666666666667</v>
          </cell>
          <cell r="BC63">
            <v>52.1666666666667</v>
          </cell>
          <cell r="BD63">
            <v>150.166666666667</v>
          </cell>
          <cell r="BE63">
            <v>84.825</v>
          </cell>
          <cell r="BF63">
            <v>122.613333333333</v>
          </cell>
          <cell r="BG63">
            <v>80.4083333333333</v>
          </cell>
          <cell r="BH63">
            <v>152.16</v>
          </cell>
          <cell r="BI63">
            <v>88.6883333333333</v>
          </cell>
          <cell r="BJ63">
            <v>41.3816666666667</v>
          </cell>
          <cell r="BK63">
            <v>21.88</v>
          </cell>
        </row>
        <row r="64">
          <cell r="A64" t="str">
            <v>Denmark</v>
          </cell>
          <cell r="B64" t="str">
            <v>DNK</v>
          </cell>
          <cell r="C64" t="str">
            <v>Fertilizer consumption (kilograms per hectare of arable land)</v>
          </cell>
          <cell r="D64" t="str">
            <v>AG.CON.FERT.ZS</v>
          </cell>
        </row>
        <row r="64">
          <cell r="F64">
            <v>152.722835767724</v>
          </cell>
          <cell r="G64">
            <v>155.249549224666</v>
          </cell>
          <cell r="H64">
            <v>162.704081632653</v>
          </cell>
          <cell r="I64">
            <v>174.338591342627</v>
          </cell>
          <cell r="J64">
            <v>183.299665800223</v>
          </cell>
          <cell r="K64">
            <v>194.604616530156</v>
          </cell>
          <cell r="L64">
            <v>195.947858472998</v>
          </cell>
          <cell r="M64">
            <v>205.356718634001</v>
          </cell>
          <cell r="N64">
            <v>216.449962658701</v>
          </cell>
          <cell r="O64">
            <v>224.611424276588</v>
          </cell>
          <cell r="P64">
            <v>238.938043067624</v>
          </cell>
          <cell r="Q64">
            <v>255.261033572237</v>
          </cell>
          <cell r="R64">
            <v>277.480211081794</v>
          </cell>
          <cell r="S64">
            <v>217.414994320333</v>
          </cell>
          <cell r="T64">
            <v>241.151320754717</v>
          </cell>
          <cell r="U64">
            <v>245.219796763267</v>
          </cell>
          <cell r="V64">
            <v>262.21843003413</v>
          </cell>
          <cell r="W64">
            <v>260.346575860764</v>
          </cell>
          <cell r="X64">
            <v>264.10181680545</v>
          </cell>
          <cell r="Y64">
            <v>237.693823417961</v>
          </cell>
          <cell r="Z64">
            <v>234.231323473644</v>
          </cell>
          <cell r="AA64">
            <v>248.158174904943</v>
          </cell>
          <cell r="AB64">
            <v>267.761280370228</v>
          </cell>
          <cell r="AC64">
            <v>252.422281776417</v>
          </cell>
          <cell r="AD64">
            <v>243.595155709343</v>
          </cell>
          <cell r="AE64">
            <v>247.530454895914</v>
          </cell>
          <cell r="AF64">
            <v>234.988363072149</v>
          </cell>
          <cell r="AG64">
            <v>241.015625</v>
          </cell>
          <cell r="AH64">
            <v>255.638506876228</v>
          </cell>
          <cell r="AI64">
            <v>247.24716907458</v>
          </cell>
          <cell r="AJ64">
            <v>227.864992150706</v>
          </cell>
          <cell r="AK64">
            <v>199.684915320993</v>
          </cell>
          <cell r="AL64">
            <v>190.682984603237</v>
          </cell>
          <cell r="AM64">
            <v>197.040169133192</v>
          </cell>
          <cell r="AN64">
            <v>188.874514877102</v>
          </cell>
          <cell r="AO64">
            <v>193.367786391042</v>
          </cell>
          <cell r="AP64">
            <v>184.778012684989</v>
          </cell>
          <cell r="AQ64">
            <v>174.133558748943</v>
          </cell>
          <cell r="AR64">
            <v>163.469921534438</v>
          </cell>
          <cell r="AS64">
            <v>153.003068829461</v>
          </cell>
          <cell r="AT64">
            <v>134.671902268761</v>
          </cell>
          <cell r="AU64">
            <v>128.874340949033</v>
          </cell>
          <cell r="AV64">
            <v>138.180052956752</v>
          </cell>
          <cell r="AW64">
            <v>144.784486557955</v>
          </cell>
          <cell r="AX64">
            <v>137.117066895369</v>
          </cell>
          <cell r="AY64">
            <v>138.581167447806</v>
          </cell>
          <cell r="AZ64">
            <v>142.411968777103</v>
          </cell>
          <cell r="BA64">
            <v>147.676103247294</v>
          </cell>
          <cell r="BB64">
            <v>102.918140682847</v>
          </cell>
          <cell r="BC64">
            <v>113.71210243701</v>
          </cell>
          <cell r="BD64">
            <v>112.848739495798</v>
          </cell>
          <cell r="BE64">
            <v>107.113316790736</v>
          </cell>
          <cell r="BF64">
            <v>116.622777870078</v>
          </cell>
          <cell r="BG64">
            <v>123.565789473684</v>
          </cell>
          <cell r="BH64">
            <v>136.880429961759</v>
          </cell>
          <cell r="BI64">
            <v>137.43571121958</v>
          </cell>
          <cell r="BJ64">
            <v>132.848033311466</v>
          </cell>
          <cell r="BK64">
            <v>108.110564381271</v>
          </cell>
        </row>
        <row r="65">
          <cell r="A65" t="str">
            <v>Dominican Republic</v>
          </cell>
          <cell r="B65" t="str">
            <v>DOM</v>
          </cell>
          <cell r="C65" t="str">
            <v>Fertilizer consumption (kilograms per hectare of arable land)</v>
          </cell>
          <cell r="D65" t="str">
            <v>AG.CON.FERT.ZS</v>
          </cell>
        </row>
        <row r="65">
          <cell r="F65">
            <v>19.4402777777778</v>
          </cell>
          <cell r="G65">
            <v>15.0657534246575</v>
          </cell>
          <cell r="H65">
            <v>11.4864864864865</v>
          </cell>
          <cell r="I65">
            <v>13.3333333333333</v>
          </cell>
          <cell r="J65">
            <v>15.7894736842105</v>
          </cell>
          <cell r="K65">
            <v>20.6090909090909</v>
          </cell>
          <cell r="L65">
            <v>22.8205128205128</v>
          </cell>
          <cell r="M65">
            <v>21.1538461538462</v>
          </cell>
          <cell r="N65">
            <v>37.1779141104294</v>
          </cell>
          <cell r="O65">
            <v>46.1963414634146</v>
          </cell>
          <cell r="P65">
            <v>63.8462469733656</v>
          </cell>
          <cell r="Q65">
            <v>89.4847058823529</v>
          </cell>
          <cell r="R65">
            <v>87.6728323699422</v>
          </cell>
          <cell r="S65">
            <v>110.820338983051</v>
          </cell>
          <cell r="T65">
            <v>79.7814207650273</v>
          </cell>
          <cell r="U65">
            <v>78.9583333333333</v>
          </cell>
          <cell r="V65">
            <v>50.5050505050505</v>
          </cell>
          <cell r="W65">
            <v>56.2344827586207</v>
          </cell>
          <cell r="X65">
            <v>69.1586538461538</v>
          </cell>
          <cell r="Y65">
            <v>48.2242990654206</v>
          </cell>
          <cell r="Z65">
            <v>54.1395348837209</v>
          </cell>
          <cell r="AA65">
            <v>56.2790697674419</v>
          </cell>
          <cell r="AB65">
            <v>39.0697674418605</v>
          </cell>
          <cell r="AC65">
            <v>55.2558139534884</v>
          </cell>
          <cell r="AD65">
            <v>56.7441860465116</v>
          </cell>
          <cell r="AE65">
            <v>53.953488372093</v>
          </cell>
          <cell r="AF65">
            <v>73.4611503531786</v>
          </cell>
          <cell r="AG65">
            <v>63.4732593340061</v>
          </cell>
          <cell r="AH65">
            <v>80.3678391959799</v>
          </cell>
          <cell r="AI65">
            <v>102.545555555556</v>
          </cell>
          <cell r="AJ65">
            <v>105.222222222222</v>
          </cell>
          <cell r="AK65">
            <v>93.2222222222222</v>
          </cell>
          <cell r="AL65">
            <v>86.8888888888889</v>
          </cell>
          <cell r="AM65">
            <v>100.777777777778</v>
          </cell>
          <cell r="AN65">
            <v>101.075268817204</v>
          </cell>
          <cell r="AO65">
            <v>98.2887700534759</v>
          </cell>
          <cell r="AP65">
            <v>126.627906976744</v>
          </cell>
          <cell r="AQ65">
            <v>112.413793103448</v>
          </cell>
          <cell r="AR65">
            <v>110.235294117647</v>
          </cell>
          <cell r="AS65">
            <v>102.110244988864</v>
          </cell>
          <cell r="AT65">
            <v>108.652561247216</v>
          </cell>
          <cell r="AU65">
            <v>73.3930957683742</v>
          </cell>
          <cell r="AV65">
            <v>52.2426829268293</v>
          </cell>
          <cell r="AW65">
            <v>59.1731707317073</v>
          </cell>
          <cell r="AX65">
            <v>58.240243902439</v>
          </cell>
          <cell r="AY65">
            <v>80.4670731707317</v>
          </cell>
          <cell r="AZ65">
            <v>94.7573170731707</v>
          </cell>
          <cell r="BA65">
            <v>80.39875</v>
          </cell>
          <cell r="BB65">
            <v>80.56</v>
          </cell>
          <cell r="BC65">
            <v>107.00625</v>
          </cell>
          <cell r="BD65">
            <v>94.15625</v>
          </cell>
          <cell r="BE65">
            <v>74.46375</v>
          </cell>
          <cell r="BF65">
            <v>79.7825</v>
          </cell>
          <cell r="BG65">
            <v>94.733275</v>
          </cell>
          <cell r="BH65">
            <v>134.166898517674</v>
          </cell>
          <cell r="BI65">
            <v>149.986134549601</v>
          </cell>
          <cell r="BJ65">
            <v>150.96393386545</v>
          </cell>
          <cell r="BK65">
            <v>196.558289623717</v>
          </cell>
        </row>
        <row r="66">
          <cell r="A66" t="str">
            <v>Algeria</v>
          </cell>
          <cell r="B66" t="str">
            <v>DZA</v>
          </cell>
          <cell r="C66" t="str">
            <v>Fertilizer consumption (kilograms per hectare of arable land)</v>
          </cell>
          <cell r="D66" t="str">
            <v>AG.CON.FERT.ZS</v>
          </cell>
        </row>
        <row r="66">
          <cell r="F66">
            <v>7.57107540173053</v>
          </cell>
          <cell r="G66">
            <v>8.73015873015873</v>
          </cell>
          <cell r="H66">
            <v>8.54838709677419</v>
          </cell>
          <cell r="I66">
            <v>8.56164383561644</v>
          </cell>
          <cell r="J66">
            <v>6.29598581331614</v>
          </cell>
          <cell r="K66">
            <v>8.24626265873654</v>
          </cell>
          <cell r="L66">
            <v>8.17806697349627</v>
          </cell>
          <cell r="M66">
            <v>10.8921992631748</v>
          </cell>
          <cell r="N66">
            <v>11.2305470880796</v>
          </cell>
          <cell r="O66">
            <v>17.7656850192061</v>
          </cell>
          <cell r="P66">
            <v>28.0564263322884</v>
          </cell>
          <cell r="Q66">
            <v>33.026113671275</v>
          </cell>
          <cell r="R66">
            <v>28.8697788697789</v>
          </cell>
          <cell r="S66">
            <v>26.1308068459658</v>
          </cell>
          <cell r="T66">
            <v>17.9693206720234</v>
          </cell>
          <cell r="U66">
            <v>23.4066553863508</v>
          </cell>
          <cell r="V66">
            <v>20.425405561993</v>
          </cell>
          <cell r="W66">
            <v>25.842571096924</v>
          </cell>
          <cell r="X66">
            <v>24.8104002337131</v>
          </cell>
          <cell r="Y66">
            <v>34.2836363636364</v>
          </cell>
          <cell r="Z66">
            <v>24.1249092229484</v>
          </cell>
          <cell r="AA66">
            <v>19.087196628397</v>
          </cell>
          <cell r="AB66">
            <v>23.4981796116505</v>
          </cell>
          <cell r="AC66">
            <v>29.4916847433116</v>
          </cell>
          <cell r="AD66">
            <v>40.6124457308249</v>
          </cell>
          <cell r="AE66">
            <v>38.9923927084828</v>
          </cell>
          <cell r="AF66">
            <v>34.1208091667846</v>
          </cell>
          <cell r="AG66">
            <v>20.6308970567526</v>
          </cell>
          <cell r="AH66">
            <v>16.4118389675971</v>
          </cell>
          <cell r="AI66">
            <v>17.9353198700748</v>
          </cell>
          <cell r="AJ66">
            <v>12.603305785124</v>
          </cell>
          <cell r="AK66">
            <v>12.8008463369479</v>
          </cell>
          <cell r="AL66">
            <v>17.3768750829683</v>
          </cell>
          <cell r="AM66">
            <v>15.9555971646382</v>
          </cell>
          <cell r="AN66">
            <v>6.17103338209868</v>
          </cell>
          <cell r="AO66">
            <v>5.05251961175376</v>
          </cell>
          <cell r="AP66">
            <v>12.6797385620915</v>
          </cell>
          <cell r="AQ66">
            <v>14.097376321629</v>
          </cell>
          <cell r="AR66">
            <v>12.1204222598723</v>
          </cell>
          <cell r="AS66">
            <v>12.046463064474</v>
          </cell>
          <cell r="AT66">
            <v>13.886324673612</v>
          </cell>
          <cell r="AU66">
            <v>9.6415794355373</v>
          </cell>
          <cell r="AV66">
            <v>6.00117275477431</v>
          </cell>
          <cell r="AW66">
            <v>25.0951554784466</v>
          </cell>
          <cell r="AX66">
            <v>7.42990280921315</v>
          </cell>
          <cell r="AY66">
            <v>13.2626506024096</v>
          </cell>
          <cell r="AZ66">
            <v>14.9615745079663</v>
          </cell>
          <cell r="BA66">
            <v>8.5767125116838</v>
          </cell>
          <cell r="BB66">
            <v>14.2799946616842</v>
          </cell>
          <cell r="BC66">
            <v>15.7957877899227</v>
          </cell>
          <cell r="BD66">
            <v>15.7691282324713</v>
          </cell>
          <cell r="BE66">
            <v>21.3281822420569</v>
          </cell>
          <cell r="BF66">
            <v>22.4513753635175</v>
          </cell>
          <cell r="BG66">
            <v>25.504056550727</v>
          </cell>
          <cell r="BH66">
            <v>23.5322496348213</v>
          </cell>
          <cell r="BI66">
            <v>21.0286053861322</v>
          </cell>
          <cell r="BJ66">
            <v>20.84112170424</v>
          </cell>
          <cell r="BK66">
            <v>20.7461222273047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Fertilizer consumption (kilograms per hectare of arable land)</v>
          </cell>
          <cell r="D67" t="str">
            <v>AG.CON.FERT.ZS</v>
          </cell>
        </row>
        <row r="68">
          <cell r="A68" t="str">
            <v>Early-demographic dividend</v>
          </cell>
          <cell r="B68" t="str">
            <v>EAR</v>
          </cell>
          <cell r="C68" t="str">
            <v>Fertilizer consumption (kilograms per hectare of arable land)</v>
          </cell>
          <cell r="D68" t="str">
            <v>AG.CON.FERT.ZS</v>
          </cell>
        </row>
        <row r="68">
          <cell r="F68">
            <v>4.66716077319966</v>
          </cell>
          <cell r="G68">
            <v>5.2701360023582</v>
          </cell>
          <cell r="H68">
            <v>6.20940345411082</v>
          </cell>
          <cell r="I68">
            <v>7.02777042190605</v>
          </cell>
          <cell r="J68">
            <v>7.525935723069</v>
          </cell>
          <cell r="K68">
            <v>9.05746351052589</v>
          </cell>
          <cell r="L68">
            <v>11.1425756255349</v>
          </cell>
          <cell r="M68">
            <v>13.1205159682746</v>
          </cell>
          <cell r="N68">
            <v>14.3121264530248</v>
          </cell>
          <cell r="O68">
            <v>15.5603494125003</v>
          </cell>
          <cell r="P68">
            <v>17.878715709394</v>
          </cell>
          <cell r="Q68">
            <v>20.2642620736586</v>
          </cell>
          <cell r="R68">
            <v>21.3518767237049</v>
          </cell>
          <cell r="S68">
            <v>20.7717717255515</v>
          </cell>
          <cell r="T68">
            <v>25.1105153296202</v>
          </cell>
          <cell r="U68">
            <v>26.7920470647319</v>
          </cell>
          <cell r="V68">
            <v>30.483624442912</v>
          </cell>
          <cell r="W68">
            <v>34.523273671715</v>
          </cell>
          <cell r="X68">
            <v>35.7182443027622</v>
          </cell>
          <cell r="Y68">
            <v>39.2069661259055</v>
          </cell>
          <cell r="Z68">
            <v>42.4033588872366</v>
          </cell>
          <cell r="AA68">
            <v>43.6226941455823</v>
          </cell>
          <cell r="AB68">
            <v>46.1825180735161</v>
          </cell>
          <cell r="AC68">
            <v>50.7959808068649</v>
          </cell>
          <cell r="AD68">
            <v>54.0167596805958</v>
          </cell>
          <cell r="AE68">
            <v>59.2404731029655</v>
          </cell>
          <cell r="AF68">
            <v>57.0736817956065</v>
          </cell>
          <cell r="AG68">
            <v>63.7612618451926</v>
          </cell>
          <cell r="AH68">
            <v>65.2977383437545</v>
          </cell>
          <cell r="AI68">
            <v>67.6789167462481</v>
          </cell>
          <cell r="AJ68">
            <v>67.9503052917232</v>
          </cell>
          <cell r="AK68">
            <v>69.7745635758389</v>
          </cell>
          <cell r="AL68">
            <v>69.5715343368011</v>
          </cell>
          <cell r="AM68">
            <v>71.5060123278378</v>
          </cell>
          <cell r="AN68">
            <v>73.9131570370218</v>
          </cell>
          <cell r="AO68">
            <v>78.1157083820812</v>
          </cell>
          <cell r="AP68">
            <v>83.1673969825768</v>
          </cell>
          <cell r="AQ68">
            <v>86.16150928437</v>
          </cell>
          <cell r="AR68">
            <v>90.7959265222312</v>
          </cell>
          <cell r="AS68">
            <v>88.1778062523295</v>
          </cell>
          <cell r="AT68">
            <v>89.5838598629628</v>
          </cell>
          <cell r="AU68">
            <v>84.7308089526603</v>
          </cell>
          <cell r="AV68">
            <v>88.37996838435</v>
          </cell>
          <cell r="AW68">
            <v>95.8042054674509</v>
          </cell>
          <cell r="AX68">
            <v>100.300705115197</v>
          </cell>
          <cell r="AY68">
            <v>105.901924063035</v>
          </cell>
          <cell r="AZ68">
            <v>108.816254335693</v>
          </cell>
          <cell r="BA68">
            <v>108.808328117493</v>
          </cell>
          <cell r="BB68">
            <v>116.272751434529</v>
          </cell>
          <cell r="BC68">
            <v>123.068435513421</v>
          </cell>
          <cell r="BD68">
            <v>123.939286742568</v>
          </cell>
          <cell r="BE68">
            <v>119.050902174519</v>
          </cell>
          <cell r="BF68">
            <v>119.514089976605</v>
          </cell>
          <cell r="BG68">
            <v>122.944665337649</v>
          </cell>
          <cell r="BH68">
            <v>124.471241236981</v>
          </cell>
          <cell r="BI68">
            <v>126.944468483136</v>
          </cell>
          <cell r="BJ68">
            <v>132.177517655363</v>
          </cell>
          <cell r="BK68">
            <v>134.457101888835</v>
          </cell>
        </row>
        <row r="69">
          <cell r="A69" t="str">
            <v>East Asia &amp; Pacific</v>
          </cell>
          <cell r="B69" t="str">
            <v>EAS</v>
          </cell>
          <cell r="C69" t="str">
            <v>Fertilizer consumption (kilograms per hectare of arable land)</v>
          </cell>
          <cell r="D69" t="str">
            <v>AG.CON.FERT.ZS</v>
          </cell>
        </row>
        <row r="69">
          <cell r="AU69">
            <v>253.223572826047</v>
          </cell>
          <cell r="AV69">
            <v>254.79882679772</v>
          </cell>
          <cell r="AW69">
            <v>267.836695398006</v>
          </cell>
          <cell r="AX69">
            <v>277.54523388425</v>
          </cell>
          <cell r="AY69">
            <v>280.610433206163</v>
          </cell>
          <cell r="AZ69">
            <v>294.848207832565</v>
          </cell>
          <cell r="BA69">
            <v>277.575893853098</v>
          </cell>
          <cell r="BB69">
            <v>276.44190176163</v>
          </cell>
          <cell r="BC69">
            <v>306.840043587816</v>
          </cell>
          <cell r="BD69">
            <v>310.077215713164</v>
          </cell>
          <cell r="BE69">
            <v>314.966320142267</v>
          </cell>
          <cell r="BF69">
            <v>320.006235305941</v>
          </cell>
          <cell r="BG69">
            <v>329.861944437405</v>
          </cell>
          <cell r="BH69">
            <v>326.535284878464</v>
          </cell>
          <cell r="BI69">
            <v>327.399241211635</v>
          </cell>
          <cell r="BJ69">
            <v>310.23496542759</v>
          </cell>
          <cell r="BK69">
            <v>293.51956374307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Fertilizer consumption (kilograms per hectare of arable land)</v>
          </cell>
          <cell r="D70" t="str">
            <v>AG.CON.FERT.ZS</v>
          </cell>
        </row>
        <row r="70">
          <cell r="AK70">
            <v>54.4897463359525</v>
          </cell>
          <cell r="AL70">
            <v>39.5198261464114</v>
          </cell>
          <cell r="AM70">
            <v>24.0891192321793</v>
          </cell>
          <cell r="AN70">
            <v>24.2493695163515</v>
          </cell>
          <cell r="AO70">
            <v>23.9887428521099</v>
          </cell>
          <cell r="AP70">
            <v>25.4541071406381</v>
          </cell>
          <cell r="AQ70">
            <v>25.674860557352</v>
          </cell>
          <cell r="AR70">
            <v>24.822238662101</v>
          </cell>
          <cell r="AS70">
            <v>25.0616421659141</v>
          </cell>
          <cell r="AT70">
            <v>24.3836016524119</v>
          </cell>
          <cell r="AU70">
            <v>25.1081275423468</v>
          </cell>
          <cell r="AV70">
            <v>26.1663800185059</v>
          </cell>
          <cell r="AW70">
            <v>26.1118510205819</v>
          </cell>
          <cell r="AX70">
            <v>26.9458518876951</v>
          </cell>
          <cell r="AY70">
            <v>31.4907789992419</v>
          </cell>
          <cell r="AZ70">
            <v>33.3627539907608</v>
          </cell>
          <cell r="BA70">
            <v>33.0872325613551</v>
          </cell>
          <cell r="BB70">
            <v>37.3624539918664</v>
          </cell>
          <cell r="BC70">
            <v>36.855147277622</v>
          </cell>
          <cell r="BD70">
            <v>39.0011176923026</v>
          </cell>
          <cell r="BE70">
            <v>39.6608036120585</v>
          </cell>
          <cell r="BF70">
            <v>41.2197174576875</v>
          </cell>
          <cell r="BG70">
            <v>39.7046633147468</v>
          </cell>
          <cell r="BH70">
            <v>39.7977934051391</v>
          </cell>
          <cell r="BI70">
            <v>44.9815816557429</v>
          </cell>
          <cell r="BJ70">
            <v>45.9784640050855</v>
          </cell>
          <cell r="BK70">
            <v>44.6466061294861</v>
          </cell>
        </row>
        <row r="71">
          <cell r="A71" t="str">
            <v>Europe &amp; Central Asia</v>
          </cell>
          <cell r="B71" t="str">
            <v>ECS</v>
          </cell>
          <cell r="C71" t="str">
            <v>Fertilizer consumption (kilograms per hectare of arable land)</v>
          </cell>
          <cell r="D71" t="str">
            <v>AG.CON.FERT.ZS</v>
          </cell>
        </row>
        <row r="71">
          <cell r="AK71">
            <v>92.0391762780041</v>
          </cell>
          <cell r="AL71">
            <v>82.4213610871417</v>
          </cell>
          <cell r="AM71">
            <v>74.1186439128169</v>
          </cell>
          <cell r="AN71">
            <v>74.2826546264136</v>
          </cell>
          <cell r="AO71">
            <v>77.1854179154674</v>
          </cell>
          <cell r="AP71">
            <v>76.8102262770595</v>
          </cell>
          <cell r="AQ71">
            <v>76.6280790778282</v>
          </cell>
          <cell r="AR71">
            <v>75.4439337365776</v>
          </cell>
          <cell r="AS71">
            <v>71.5833106901976</v>
          </cell>
          <cell r="AT71">
            <v>71.1531587286101</v>
          </cell>
          <cell r="AU71">
            <v>71.4083543995652</v>
          </cell>
          <cell r="AV71">
            <v>73.8161188760538</v>
          </cell>
          <cell r="AW71">
            <v>73.0874918691932</v>
          </cell>
          <cell r="AX71">
            <v>71.4040393814838</v>
          </cell>
          <cell r="AY71">
            <v>72.6366024005994</v>
          </cell>
          <cell r="AZ71">
            <v>77.6748201007829</v>
          </cell>
          <cell r="BA71">
            <v>68.0370268795311</v>
          </cell>
          <cell r="BB71">
            <v>65.581895608093</v>
          </cell>
          <cell r="BC71">
            <v>72.4790334266841</v>
          </cell>
          <cell r="BD71">
            <v>72.590497476353</v>
          </cell>
          <cell r="BE71">
            <v>74.3460442955459</v>
          </cell>
          <cell r="BF71">
            <v>77.4417044688005</v>
          </cell>
          <cell r="BG71">
            <v>77.2538770132302</v>
          </cell>
          <cell r="BH71">
            <v>77.9944753272993</v>
          </cell>
          <cell r="BI71">
            <v>81.1372847601949</v>
          </cell>
          <cell r="BJ71">
            <v>82.3631744204296</v>
          </cell>
          <cell r="BK71">
            <v>80.948445715876</v>
          </cell>
        </row>
        <row r="72">
          <cell r="A72" t="str">
            <v>Ecuador</v>
          </cell>
          <cell r="B72" t="str">
            <v>ECU</v>
          </cell>
          <cell r="C72" t="str">
            <v>Fertilizer consumption (kilograms per hectare of arable land)</v>
          </cell>
          <cell r="D72" t="str">
            <v>AG.CON.FERT.ZS</v>
          </cell>
        </row>
        <row r="72">
          <cell r="F72">
            <v>6.44985337243402</v>
          </cell>
          <cell r="G72">
            <v>8.6316715542522</v>
          </cell>
          <cell r="H72">
            <v>10.9643274853801</v>
          </cell>
          <cell r="I72">
            <v>6.13859649122807</v>
          </cell>
          <cell r="J72">
            <v>8.96967930029155</v>
          </cell>
          <cell r="K72">
            <v>10.200583090379</v>
          </cell>
          <cell r="L72">
            <v>29.0308139534884</v>
          </cell>
          <cell r="M72">
            <v>36.8932944606414</v>
          </cell>
          <cell r="N72">
            <v>24.068023255814</v>
          </cell>
          <cell r="O72">
            <v>19.7669565217391</v>
          </cell>
          <cell r="P72">
            <v>10.635838150289</v>
          </cell>
          <cell r="Q72">
            <v>24.4305475504323</v>
          </cell>
          <cell r="R72">
            <v>30.1206896551724</v>
          </cell>
          <cell r="S72">
            <v>23.312606959498</v>
          </cell>
          <cell r="T72">
            <v>19.0255813953488</v>
          </cell>
          <cell r="U72">
            <v>48.4428571428571</v>
          </cell>
          <cell r="V72">
            <v>52.0836363636364</v>
          </cell>
          <cell r="W72">
            <v>44.3273291925466</v>
          </cell>
          <cell r="X72">
            <v>50.2272151898734</v>
          </cell>
          <cell r="Y72">
            <v>47.068093385214</v>
          </cell>
          <cell r="Z72">
            <v>44</v>
          </cell>
          <cell r="AA72">
            <v>46.4252577319588</v>
          </cell>
          <cell r="AB72">
            <v>47.3076923076923</v>
          </cell>
          <cell r="AC72">
            <v>46.4038095238095</v>
          </cell>
          <cell r="AD72">
            <v>45.4955974842767</v>
          </cell>
          <cell r="AE72">
            <v>46.4031152647975</v>
          </cell>
          <cell r="AF72">
            <v>39.1361386138614</v>
          </cell>
          <cell r="AG72">
            <v>47.2621538461538</v>
          </cell>
          <cell r="AH72">
            <v>46.8907138344915</v>
          </cell>
          <cell r="AI72">
            <v>42.4071072319202</v>
          </cell>
          <cell r="AJ72">
            <v>50.2433090024331</v>
          </cell>
          <cell r="AK72">
            <v>59.8897734231476</v>
          </cell>
          <cell r="AL72">
            <v>59.9107711918419</v>
          </cell>
          <cell r="AM72">
            <v>57.3719925971622</v>
          </cell>
          <cell r="AN72">
            <v>64.1677255400254</v>
          </cell>
          <cell r="AO72">
            <v>73.4287492221531</v>
          </cell>
          <cell r="AP72">
            <v>101.05655686762</v>
          </cell>
          <cell r="AQ72">
            <v>100.943196004994</v>
          </cell>
          <cell r="AR72">
            <v>109.006211180124</v>
          </cell>
          <cell r="AS72">
            <v>101.732673267327</v>
          </cell>
          <cell r="AT72">
            <v>233.100666666667</v>
          </cell>
          <cell r="AU72">
            <v>167.622058823529</v>
          </cell>
          <cell r="AV72">
            <v>156.822170900693</v>
          </cell>
          <cell r="AW72">
            <v>217.529365700861</v>
          </cell>
          <cell r="AX72">
            <v>150.829475308642</v>
          </cell>
          <cell r="AY72">
            <v>207.789943227899</v>
          </cell>
          <cell r="AZ72">
            <v>199.106276150628</v>
          </cell>
          <cell r="BA72">
            <v>214.119741100324</v>
          </cell>
          <cell r="BB72">
            <v>187.27863931966</v>
          </cell>
          <cell r="BC72">
            <v>252.07097100472</v>
          </cell>
          <cell r="BD72">
            <v>275.355195985117</v>
          </cell>
          <cell r="BE72">
            <v>254.743540378082</v>
          </cell>
          <cell r="BF72">
            <v>236.170988274707</v>
          </cell>
          <cell r="BG72">
            <v>344.016453608247</v>
          </cell>
          <cell r="BH72">
            <v>254.812584269663</v>
          </cell>
          <cell r="BI72">
            <v>317.933534836066</v>
          </cell>
          <cell r="BJ72">
            <v>345.417831558567</v>
          </cell>
          <cell r="BK72">
            <v>386.824328512397</v>
          </cell>
        </row>
        <row r="73">
          <cell r="A73" t="str">
            <v>Egypt, Arab Rep.</v>
          </cell>
          <cell r="B73" t="str">
            <v>EGY</v>
          </cell>
          <cell r="C73" t="str">
            <v>Fertilizer consumption (kilograms per hectare of arable land)</v>
          </cell>
          <cell r="D73" t="str">
            <v>AG.CON.FERT.ZS</v>
          </cell>
        </row>
        <row r="73">
          <cell r="F73">
            <v>96.9503801520608</v>
          </cell>
          <cell r="G73">
            <v>98.2170160295931</v>
          </cell>
          <cell r="H73">
            <v>114.429341069208</v>
          </cell>
          <cell r="I73">
            <v>125.792733278282</v>
          </cell>
          <cell r="J73">
            <v>130.758326878389</v>
          </cell>
          <cell r="K73">
            <v>107.292955646664</v>
          </cell>
          <cell r="L73">
            <v>104.213066072754</v>
          </cell>
          <cell r="M73">
            <v>119.490882024563</v>
          </cell>
          <cell r="N73">
            <v>127.657614678899</v>
          </cell>
          <cell r="O73">
            <v>136.841467889908</v>
          </cell>
          <cell r="P73">
            <v>136.160877513711</v>
          </cell>
          <cell r="Q73">
            <v>153.650275229358</v>
          </cell>
          <cell r="R73">
            <v>148.542416452442</v>
          </cell>
          <cell r="S73">
            <v>158.330254894717</v>
          </cell>
          <cell r="T73">
            <v>186.247491638796</v>
          </cell>
          <cell r="U73">
            <v>191.452234206472</v>
          </cell>
          <cell r="V73">
            <v>217.385754301721</v>
          </cell>
          <cell r="W73">
            <v>242.655949895616</v>
          </cell>
          <cell r="X73">
            <v>262.239583333333</v>
          </cell>
          <cell r="Y73">
            <v>290.244969378828</v>
          </cell>
          <cell r="Z73">
            <v>306.853055916775</v>
          </cell>
          <cell r="AA73">
            <v>346.609738563238</v>
          </cell>
          <cell r="AB73">
            <v>347.545413601561</v>
          </cell>
          <cell r="AC73">
            <v>349.850127018451</v>
          </cell>
          <cell r="AD73">
            <v>374.620390455531</v>
          </cell>
          <cell r="AE73">
            <v>435.375323554789</v>
          </cell>
          <cell r="AF73">
            <v>441.04020979021</v>
          </cell>
          <cell r="AG73">
            <v>433.463203463203</v>
          </cell>
          <cell r="AH73">
            <v>409.501742160279</v>
          </cell>
          <cell r="AI73">
            <v>419.853765323993</v>
          </cell>
          <cell r="AJ73">
            <v>424.966916629907</v>
          </cell>
          <cell r="AK73">
            <v>335.505949649751</v>
          </cell>
          <cell r="AL73">
            <v>377.702604560848</v>
          </cell>
          <cell r="AM73">
            <v>322.749994258725</v>
          </cell>
          <cell r="AN73">
            <v>399.858004969826</v>
          </cell>
          <cell r="AO73">
            <v>427.04928314751</v>
          </cell>
          <cell r="AP73">
            <v>388.187857153139</v>
          </cell>
          <cell r="AQ73">
            <v>419.215211804039</v>
          </cell>
          <cell r="AR73">
            <v>393.954575818303</v>
          </cell>
          <cell r="AS73">
            <v>449.743305962156</v>
          </cell>
          <cell r="AT73">
            <v>457.30443900734</v>
          </cell>
          <cell r="AU73">
            <v>454.359673024523</v>
          </cell>
          <cell r="AV73">
            <v>477.666896077082</v>
          </cell>
          <cell r="AW73">
            <v>541.281618887015</v>
          </cell>
          <cell r="AX73">
            <v>600.078033554428</v>
          </cell>
          <cell r="AY73">
            <v>586.564299424184</v>
          </cell>
          <cell r="AZ73">
            <v>523.166926677067</v>
          </cell>
          <cell r="BA73">
            <v>520.249810749432</v>
          </cell>
          <cell r="BB73">
            <v>483.079056865465</v>
          </cell>
          <cell r="BC73">
            <v>473.372781065089</v>
          </cell>
          <cell r="BD73">
            <v>503.561253561254</v>
          </cell>
          <cell r="BE73">
            <v>462.990455991516</v>
          </cell>
          <cell r="BF73">
            <v>500.928739978656</v>
          </cell>
          <cell r="BG73">
            <v>522.576026725349</v>
          </cell>
          <cell r="BH73">
            <v>566.772385319663</v>
          </cell>
          <cell r="BI73">
            <v>565.996692796602</v>
          </cell>
          <cell r="BJ73">
            <v>569.123241719389</v>
          </cell>
          <cell r="BK73">
            <v>569.123241719389</v>
          </cell>
        </row>
        <row r="74">
          <cell r="A74" t="str">
            <v>Euro area</v>
          </cell>
          <cell r="B74" t="str">
            <v>EMU</v>
          </cell>
          <cell r="C74" t="str">
            <v>Fertilizer consumption (kilograms per hectare of arable land)</v>
          </cell>
          <cell r="D74" t="str">
            <v>AG.CON.FERT.ZS</v>
          </cell>
        </row>
        <row r="74">
          <cell r="F74">
            <v>123.022622333566</v>
          </cell>
          <cell r="G74">
            <v>133.190381671798</v>
          </cell>
          <cell r="H74">
            <v>141.184715348618</v>
          </cell>
          <cell r="I74">
            <v>150.803850900205</v>
          </cell>
          <cell r="J74">
            <v>158.134861914377</v>
          </cell>
          <cell r="K74">
            <v>164.092434432395</v>
          </cell>
          <cell r="L74">
            <v>177.825241852047</v>
          </cell>
          <cell r="M74">
            <v>186.394334424237</v>
          </cell>
          <cell r="N74">
            <v>197.950561544899</v>
          </cell>
          <cell r="O74">
            <v>212.929433082801</v>
          </cell>
          <cell r="P74">
            <v>231.112369262303</v>
          </cell>
          <cell r="Q74">
            <v>241.448585207719</v>
          </cell>
          <cell r="R74">
            <v>254.030780871355</v>
          </cell>
          <cell r="S74">
            <v>232.590764976519</v>
          </cell>
          <cell r="T74">
            <v>232.715991109412</v>
          </cell>
          <cell r="U74">
            <v>248.799611020486</v>
          </cell>
          <cell r="V74">
            <v>252.029844564562</v>
          </cell>
          <cell r="W74">
            <v>270.091917619562</v>
          </cell>
          <cell r="X74">
            <v>280.735187333907</v>
          </cell>
          <cell r="Y74">
            <v>270.123269805208</v>
          </cell>
          <cell r="Z74">
            <v>259.252648990206</v>
          </cell>
          <cell r="AA74">
            <v>259.081022547899</v>
          </cell>
          <cell r="AB74">
            <v>265.334727780349</v>
          </cell>
          <cell r="AC74">
            <v>268.876465150786</v>
          </cell>
          <cell r="AD74">
            <v>271.96334161652</v>
          </cell>
          <cell r="AE74">
            <v>276.505501366293</v>
          </cell>
          <cell r="AF74">
            <v>276.74774267046</v>
          </cell>
          <cell r="AG74">
            <v>281.260223431196</v>
          </cell>
          <cell r="AH74">
            <v>272.823590940788</v>
          </cell>
          <cell r="AI74">
            <v>248.078284680679</v>
          </cell>
          <cell r="AJ74">
            <v>238.173611494211</v>
          </cell>
          <cell r="AK74">
            <v>203.600197025146</v>
          </cell>
          <cell r="AL74">
            <v>198.545467886657</v>
          </cell>
          <cell r="AM74">
            <v>206.972682028061</v>
          </cell>
          <cell r="AN74">
            <v>209.520664638894</v>
          </cell>
          <cell r="AO74">
            <v>215.63937127359</v>
          </cell>
          <cell r="AP74">
            <v>211.755365893197</v>
          </cell>
          <cell r="AQ74">
            <v>216.289153937285</v>
          </cell>
          <cell r="AR74">
            <v>215.47278195877</v>
          </cell>
          <cell r="AS74">
            <v>195.67865970799</v>
          </cell>
          <cell r="AT74">
            <v>195.500704803358</v>
          </cell>
          <cell r="AU74">
            <v>195.063685476557</v>
          </cell>
          <cell r="AV74">
            <v>200.455007578215</v>
          </cell>
          <cell r="AW74">
            <v>195.192711082291</v>
          </cell>
          <cell r="AX74">
            <v>179.699075358878</v>
          </cell>
          <cell r="AY74">
            <v>173.922273502616</v>
          </cell>
          <cell r="AZ74">
            <v>189.220879541933</v>
          </cell>
          <cell r="BA74">
            <v>143.540941773832</v>
          </cell>
          <cell r="BB74">
            <v>131.396239499101</v>
          </cell>
          <cell r="BC74">
            <v>157.569216558422</v>
          </cell>
          <cell r="BD74">
            <v>150.090517410899</v>
          </cell>
          <cell r="BE74">
            <v>157.371248677692</v>
          </cell>
          <cell r="BF74">
            <v>165.626004546999</v>
          </cell>
          <cell r="BG74">
            <v>171.104153641809</v>
          </cell>
          <cell r="BH74">
            <v>170.520677087077</v>
          </cell>
          <cell r="BI74">
            <v>166.27971722225</v>
          </cell>
          <cell r="BJ74">
            <v>168.612653732116</v>
          </cell>
          <cell r="BK74">
            <v>168.199555474324</v>
          </cell>
        </row>
        <row r="75">
          <cell r="A75" t="str">
            <v>Eritrea</v>
          </cell>
          <cell r="B75" t="str">
            <v>ERI</v>
          </cell>
          <cell r="C75" t="str">
            <v>Fertilizer consumption (kilograms per hectare of arable land)</v>
          </cell>
          <cell r="D75" t="str">
            <v>AG.CON.FERT.ZS</v>
          </cell>
        </row>
        <row r="75">
          <cell r="AL75">
            <v>1.40562248995984</v>
          </cell>
          <cell r="AM75">
            <v>2.97482837528604</v>
          </cell>
          <cell r="AN75">
            <v>3.68493150684932</v>
          </cell>
          <cell r="AO75">
            <v>13.5311653116531</v>
          </cell>
          <cell r="AP75">
            <v>15.3452685421995</v>
          </cell>
          <cell r="AQ75">
            <v>13.0522088353414</v>
          </cell>
          <cell r="AR75">
            <v>21.8875502008032</v>
          </cell>
          <cell r="AS75">
            <v>19.4642857142857</v>
          </cell>
          <cell r="AT75">
            <v>9.72953736654804</v>
          </cell>
          <cell r="AU75">
            <v>6.23665480427046</v>
          </cell>
          <cell r="AV75">
            <v>1.62814070351759</v>
          </cell>
          <cell r="AW75">
            <v>0.00501672240802676</v>
          </cell>
          <cell r="AX75">
            <v>2.31612903225806</v>
          </cell>
          <cell r="AY75">
            <v>0.0164179104477612</v>
          </cell>
          <cell r="AZ75">
            <v>3.48955223880597</v>
          </cell>
        </row>
        <row r="75">
          <cell r="BB75">
            <v>2.78260869565217</v>
          </cell>
          <cell r="BC75">
            <v>0.417391304347826</v>
          </cell>
          <cell r="BD75">
            <v>0.821739130434783</v>
          </cell>
          <cell r="BE75">
            <v>0.983608695652174</v>
          </cell>
          <cell r="BF75">
            <v>1.18894202898551</v>
          </cell>
          <cell r="BG75">
            <v>1.45811594202899</v>
          </cell>
          <cell r="BH75">
            <v>2.32340579710145</v>
          </cell>
          <cell r="BI75">
            <v>2.78730434782609</v>
          </cell>
          <cell r="BJ75">
            <v>2.57153623188406</v>
          </cell>
          <cell r="BK75">
            <v>6.79972463768116</v>
          </cell>
        </row>
        <row r="76">
          <cell r="A76" t="str">
            <v>Spain</v>
          </cell>
          <cell r="B76" t="str">
            <v>ESP</v>
          </cell>
          <cell r="C76" t="str">
            <v>Fertilizer consumption (kilograms per hectare of arable land)</v>
          </cell>
          <cell r="D76" t="str">
            <v>AG.CON.FERT.ZS</v>
          </cell>
        </row>
        <row r="76">
          <cell r="F76">
            <v>44.9252739135787</v>
          </cell>
          <cell r="G76">
            <v>46.1577074128621</v>
          </cell>
          <cell r="H76">
            <v>46.0580067880284</v>
          </cell>
          <cell r="I76">
            <v>48.1914064953829</v>
          </cell>
          <cell r="J76">
            <v>49.0015658273832</v>
          </cell>
          <cell r="K76">
            <v>56.8895480043846</v>
          </cell>
          <cell r="L76">
            <v>59.1867852604828</v>
          </cell>
          <cell r="M76">
            <v>68.0282946724446</v>
          </cell>
          <cell r="N76">
            <v>69.1456286531526</v>
          </cell>
          <cell r="O76">
            <v>77.5015933715742</v>
          </cell>
          <cell r="P76">
            <v>85.3785421384418</v>
          </cell>
          <cell r="Q76">
            <v>87.1011173870334</v>
          </cell>
          <cell r="R76">
            <v>94.7608695652174</v>
          </cell>
          <cell r="S76">
            <v>93.7906143987938</v>
          </cell>
          <cell r="T76">
            <v>88.6062195815688</v>
          </cell>
          <cell r="U76">
            <v>108.289582934151</v>
          </cell>
          <cell r="V76">
            <v>90.2890595009597</v>
          </cell>
          <cell r="W76">
            <v>103.55179028133</v>
          </cell>
          <cell r="X76">
            <v>108.162601104121</v>
          </cell>
          <cell r="Y76">
            <v>106.831405064918</v>
          </cell>
          <cell r="Z76">
            <v>88.4693943092042</v>
          </cell>
          <cell r="AA76">
            <v>95.3976228718278</v>
          </cell>
          <cell r="AB76">
            <v>93.4123909697281</v>
          </cell>
          <cell r="AC76">
            <v>104.711328349626</v>
          </cell>
          <cell r="AD76">
            <v>111.420200462606</v>
          </cell>
          <cell r="AE76">
            <v>119.157854159974</v>
          </cell>
          <cell r="AF76">
            <v>129.666003593429</v>
          </cell>
          <cell r="AG76">
            <v>134.416062142903</v>
          </cell>
          <cell r="AH76">
            <v>132.29525528623</v>
          </cell>
          <cell r="AI76">
            <v>128.849103358331</v>
          </cell>
          <cell r="AJ76">
            <v>123.328221260978</v>
          </cell>
          <cell r="AK76">
            <v>103.59831590027</v>
          </cell>
          <cell r="AL76">
            <v>121.324923241223</v>
          </cell>
          <cell r="AM76">
            <v>130.176955288397</v>
          </cell>
          <cell r="AN76">
            <v>133.050907796369</v>
          </cell>
          <cell r="AO76">
            <v>151.702422145329</v>
          </cell>
          <cell r="AP76">
            <v>147.560378018901</v>
          </cell>
          <cell r="AQ76">
            <v>172.975738088278</v>
          </cell>
          <cell r="AR76">
            <v>172.321399390923</v>
          </cell>
          <cell r="AS76">
            <v>160.402985074627</v>
          </cell>
          <cell r="AT76">
            <v>168.080220453154</v>
          </cell>
          <cell r="AU76">
            <v>164.451777829421</v>
          </cell>
          <cell r="AV76">
            <v>175.270953368672</v>
          </cell>
          <cell r="AW76">
            <v>165.402610364683</v>
          </cell>
          <cell r="AX76">
            <v>142.139549291412</v>
          </cell>
          <cell r="AY76">
            <v>142.329481132075</v>
          </cell>
          <cell r="AZ76">
            <v>157.722231050373</v>
          </cell>
          <cell r="BA76">
            <v>106.544602818706</v>
          </cell>
          <cell r="BB76">
            <v>96.9269424661919</v>
          </cell>
          <cell r="BC76">
            <v>130.675287356322</v>
          </cell>
          <cell r="BD76">
            <v>122.616461501328</v>
          </cell>
          <cell r="BE76">
            <v>122.580827366746</v>
          </cell>
          <cell r="BF76">
            <v>143.596502750185</v>
          </cell>
          <cell r="BG76">
            <v>151.356084052777</v>
          </cell>
          <cell r="BH76">
            <v>151.501520578716</v>
          </cell>
          <cell r="BI76">
            <v>143.966125159883</v>
          </cell>
          <cell r="BJ76">
            <v>155.495204046233</v>
          </cell>
          <cell r="BK76">
            <v>157.698525390563</v>
          </cell>
        </row>
        <row r="77">
          <cell r="A77" t="str">
            <v>Estonia</v>
          </cell>
          <cell r="B77" t="str">
            <v>EST</v>
          </cell>
          <cell r="C77" t="str">
            <v>Fertilizer consumption (kilograms per hectare of arable land)</v>
          </cell>
          <cell r="D77" t="str">
            <v>AG.CON.FERT.ZS</v>
          </cell>
        </row>
        <row r="77">
          <cell r="AK77">
            <v>101.085201793722</v>
          </cell>
          <cell r="AL77">
            <v>60.9287054409006</v>
          </cell>
          <cell r="AM77">
            <v>43.9230769230769</v>
          </cell>
          <cell r="AN77">
            <v>32.0366132723112</v>
          </cell>
          <cell r="AO77">
            <v>25.0814479638009</v>
          </cell>
          <cell r="AP77">
            <v>31.3119369369369</v>
          </cell>
          <cell r="AQ77">
            <v>36.5242390078918</v>
          </cell>
          <cell r="AR77">
            <v>31.7694994179278</v>
          </cell>
          <cell r="AS77">
            <v>41.5480427046263</v>
          </cell>
          <cell r="AT77">
            <v>43.8833087149188</v>
          </cell>
          <cell r="AU77">
            <v>44.0140156453716</v>
          </cell>
          <cell r="AV77">
            <v>71.6495412844037</v>
          </cell>
          <cell r="AW77">
            <v>84.3096476025419</v>
          </cell>
          <cell r="AX77">
            <v>60.9513349104427</v>
          </cell>
          <cell r="AY77">
            <v>75.6537292076552</v>
          </cell>
          <cell r="AZ77">
            <v>75.871850492241</v>
          </cell>
          <cell r="BA77">
            <v>100.36299765808</v>
          </cell>
          <cell r="BB77">
            <v>69.4131455399061</v>
          </cell>
          <cell r="BC77">
            <v>68.3891472868217</v>
          </cell>
          <cell r="BD77">
            <v>71.5180265654649</v>
          </cell>
          <cell r="BE77">
            <v>81.0701047542305</v>
          </cell>
          <cell r="BF77">
            <v>82.3557993730408</v>
          </cell>
          <cell r="BG77">
            <v>85.3409785932722</v>
          </cell>
          <cell r="BH77">
            <v>82.6725925925926</v>
          </cell>
          <cell r="BI77">
            <v>79.2931034482759</v>
          </cell>
          <cell r="BJ77">
            <v>87.2923976608187</v>
          </cell>
          <cell r="BK77">
            <v>87.7456395348837</v>
          </cell>
        </row>
        <row r="78">
          <cell r="A78" t="str">
            <v>Ethiopia</v>
          </cell>
          <cell r="B78" t="str">
            <v>ETH</v>
          </cell>
          <cell r="C78" t="str">
            <v>Fertilizer consumption (kilograms per hectare of arable land)</v>
          </cell>
          <cell r="D78" t="str">
            <v>AG.CON.FERT.ZS</v>
          </cell>
        </row>
        <row r="78">
          <cell r="F78">
            <v>0.109090909090909</v>
          </cell>
          <cell r="G78">
            <v>0.113447944846845</v>
          </cell>
          <cell r="H78">
            <v>0.120367982116757</v>
          </cell>
          <cell r="I78">
            <v>0.128965695125097</v>
          </cell>
          <cell r="J78">
            <v>0.133388912046686</v>
          </cell>
          <cell r="K78">
            <v>0.223695111847556</v>
          </cell>
          <cell r="L78">
            <v>0.288065843621399</v>
          </cell>
          <cell r="M78">
            <v>0.383673469387755</v>
          </cell>
          <cell r="N78">
            <v>0.399042298483639</v>
          </cell>
          <cell r="O78">
            <v>0.422984836392658</v>
          </cell>
          <cell r="P78">
            <v>0.418167580266249</v>
          </cell>
          <cell r="Q78">
            <v>0.846769230769231</v>
          </cell>
          <cell r="R78">
            <v>1.30146153846154</v>
          </cell>
          <cell r="S78">
            <v>1.47261538461538</v>
          </cell>
          <cell r="T78">
            <v>2.4</v>
          </cell>
          <cell r="U78">
            <v>2.08853846153846</v>
          </cell>
          <cell r="V78">
            <v>2.0039907904835</v>
          </cell>
          <cell r="W78">
            <v>2.22090352220521</v>
          </cell>
          <cell r="X78">
            <v>2.84624189240748</v>
          </cell>
          <cell r="Y78">
            <v>3.32307692307692</v>
          </cell>
          <cell r="Z78">
            <v>3.59375</v>
          </cell>
          <cell r="AA78">
            <v>2.77777777777778</v>
          </cell>
          <cell r="AB78">
            <v>3.75806451612903</v>
          </cell>
          <cell r="AC78">
            <v>2.75</v>
          </cell>
          <cell r="AD78">
            <v>1.26582278481013</v>
          </cell>
          <cell r="AE78">
            <v>4</v>
          </cell>
          <cell r="AF78">
            <v>5.34513274336283</v>
          </cell>
          <cell r="AG78">
            <v>6.24324324324324</v>
          </cell>
          <cell r="AH78">
            <v>7.70642201834862</v>
          </cell>
          <cell r="AI78">
            <v>7.17209302325581</v>
          </cell>
          <cell r="AJ78">
            <v>6.20657276995305</v>
          </cell>
          <cell r="AK78">
            <v>8.27230046948357</v>
          </cell>
          <cell r="AL78">
            <v>7.59</v>
          </cell>
          <cell r="AM78">
            <v>11.6894885219493</v>
          </cell>
          <cell r="AN78">
            <v>13.5110663983903</v>
          </cell>
          <cell r="AO78">
            <v>17.8854638863705</v>
          </cell>
          <cell r="AP78">
            <v>13.3062626262626</v>
          </cell>
          <cell r="AQ78">
            <v>16.4886432160804</v>
          </cell>
          <cell r="AR78">
            <v>16.7877</v>
          </cell>
          <cell r="AS78">
            <v>15.748</v>
          </cell>
          <cell r="AT78">
            <v>13.61602276856</v>
          </cell>
          <cell r="AU78">
            <v>17.0124835075612</v>
          </cell>
          <cell r="AV78">
            <v>5.7023243045388</v>
          </cell>
          <cell r="AW78">
            <v>10.3092850210288</v>
          </cell>
          <cell r="AX78">
            <v>10.9025189113312</v>
          </cell>
          <cell r="AY78">
            <v>11.1310092564945</v>
          </cell>
          <cell r="AZ78">
            <v>16.0398917224676</v>
          </cell>
          <cell r="BA78">
            <v>17.2002057915625</v>
          </cell>
          <cell r="BB78">
            <v>17.66231717809</v>
          </cell>
          <cell r="BC78">
            <v>21.847099210436</v>
          </cell>
          <cell r="BD78">
            <v>20.8190506279125</v>
          </cell>
          <cell r="BE78">
            <v>30.5863488857031</v>
          </cell>
          <cell r="BF78">
            <v>18.2591564863293</v>
          </cell>
          <cell r="BG78">
            <v>25.3595344960246</v>
          </cell>
          <cell r="BH78">
            <v>28.1944144774505</v>
          </cell>
          <cell r="BI78">
            <v>33.7882954688881</v>
          </cell>
          <cell r="BJ78">
            <v>35.000286802094</v>
          </cell>
          <cell r="BK78">
            <v>36.2032143077778</v>
          </cell>
        </row>
        <row r="79">
          <cell r="A79" t="str">
            <v>European Union</v>
          </cell>
          <cell r="B79" t="str">
            <v>EUU</v>
          </cell>
          <cell r="C79" t="str">
            <v>Fertilizer consumption (kilograms per hectare of arable land)</v>
          </cell>
          <cell r="D79" t="str">
            <v>AG.CON.FERT.ZS</v>
          </cell>
        </row>
        <row r="79">
          <cell r="F79">
            <v>98.8738549827036</v>
          </cell>
          <cell r="G79">
            <v>104.449350889423</v>
          </cell>
          <cell r="H79">
            <v>112.066164121392</v>
          </cell>
          <cell r="I79">
            <v>121.07864337037</v>
          </cell>
          <cell r="J79">
            <v>129.630447322187</v>
          </cell>
          <cell r="K79">
            <v>137.972978740051</v>
          </cell>
          <cell r="L79">
            <v>152.734869503544</v>
          </cell>
          <cell r="M79">
            <v>165.035780707991</v>
          </cell>
          <cell r="N79">
            <v>175.32800590669</v>
          </cell>
          <cell r="O79">
            <v>187.976789699009</v>
          </cell>
          <cell r="P79">
            <v>204.070437152225</v>
          </cell>
          <cell r="Q79">
            <v>213.422927143826</v>
          </cell>
          <cell r="R79">
            <v>228.899860266648</v>
          </cell>
          <cell r="S79">
            <v>215.600027801676</v>
          </cell>
          <cell r="T79">
            <v>224.176893627679</v>
          </cell>
          <cell r="U79">
            <v>231.79888327261</v>
          </cell>
          <cell r="V79">
            <v>236.328492460792</v>
          </cell>
          <cell r="W79">
            <v>250.928809101295</v>
          </cell>
          <cell r="X79">
            <v>258.402491057802</v>
          </cell>
          <cell r="Y79">
            <v>246.876622403917</v>
          </cell>
          <cell r="Z79">
            <v>245.347800793569</v>
          </cell>
          <cell r="AA79">
            <v>244.594896805591</v>
          </cell>
          <cell r="AB79">
            <v>251.609850905117</v>
          </cell>
          <cell r="AC79">
            <v>250.983409201346</v>
          </cell>
          <cell r="AD79">
            <v>249.862644577144</v>
          </cell>
          <cell r="AE79">
            <v>252.260046139304</v>
          </cell>
          <cell r="AF79">
            <v>248.986638621452</v>
          </cell>
          <cell r="AG79">
            <v>253.947402534271</v>
          </cell>
          <cell r="AH79">
            <v>246.831953674183</v>
          </cell>
          <cell r="AI79">
            <v>205.922276509386</v>
          </cell>
          <cell r="AJ79">
            <v>181.9866460397</v>
          </cell>
          <cell r="AK79">
            <v>160.230216953763</v>
          </cell>
          <cell r="AL79">
            <v>157.177420271332</v>
          </cell>
          <cell r="AM79">
            <v>162.794729792363</v>
          </cell>
          <cell r="AN79">
            <v>163.664428680123</v>
          </cell>
          <cell r="AO79">
            <v>170.92373284069</v>
          </cell>
          <cell r="AP79">
            <v>168.204385860138</v>
          </cell>
          <cell r="AQ79">
            <v>168.780308266022</v>
          </cell>
          <cell r="AR79">
            <v>166.572371939578</v>
          </cell>
          <cell r="AS79">
            <v>156.32091035655</v>
          </cell>
          <cell r="AT79">
            <v>157.089120869478</v>
          </cell>
          <cell r="AU79">
            <v>157.709684032073</v>
          </cell>
          <cell r="AV79">
            <v>164.841426595046</v>
          </cell>
          <cell r="AW79">
            <v>160.703081736279</v>
          </cell>
          <cell r="AX79">
            <v>154.234683832286</v>
          </cell>
          <cell r="AY79">
            <v>150.753583699136</v>
          </cell>
          <cell r="AZ79">
            <v>165.250971298128</v>
          </cell>
          <cell r="BA79">
            <v>133.998197605551</v>
          </cell>
          <cell r="BB79">
            <v>119.424270087125</v>
          </cell>
          <cell r="BC79">
            <v>141.818761244543</v>
          </cell>
          <cell r="BD79">
            <v>138.017995987229</v>
          </cell>
          <cell r="BE79">
            <v>141.86412916965</v>
          </cell>
          <cell r="BF79">
            <v>149.93138927779</v>
          </cell>
          <cell r="BG79">
            <v>151.940985343602</v>
          </cell>
          <cell r="BH79">
            <v>155.046390101641</v>
          </cell>
          <cell r="BI79">
            <v>154.079776348614</v>
          </cell>
          <cell r="BJ79">
            <v>155.884474717793</v>
          </cell>
          <cell r="BK79">
            <v>154.840068813419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Fertilizer consumption (kilograms per hectare of arable land)</v>
          </cell>
          <cell r="D80" t="str">
            <v>AG.CON.FERT.ZS</v>
          </cell>
        </row>
        <row r="80">
          <cell r="AL80">
            <v>17.784555920942</v>
          </cell>
        </row>
        <row r="80">
          <cell r="AO80">
            <v>16.1021127781519</v>
          </cell>
        </row>
        <row r="80">
          <cell r="AQ80">
            <v>15.4884355713179</v>
          </cell>
          <cell r="AR80">
            <v>15.98840942822</v>
          </cell>
          <cell r="AS80">
            <v>16.2201447775972</v>
          </cell>
          <cell r="AT80">
            <v>17.4096008804894</v>
          </cell>
        </row>
        <row r="80">
          <cell r="AV80">
            <v>12.3888385130083</v>
          </cell>
          <cell r="AW80">
            <v>13.4068382912066</v>
          </cell>
          <cell r="AX80">
            <v>14.0750328779634</v>
          </cell>
          <cell r="AY80">
            <v>15.5958159302518</v>
          </cell>
          <cell r="AZ80">
            <v>14.3466930176776</v>
          </cell>
        </row>
        <row r="80">
          <cell r="BB80">
            <v>15.0333461041744</v>
          </cell>
          <cell r="BC80">
            <v>16.0506185727845</v>
          </cell>
          <cell r="BD80">
            <v>15.4375722271239</v>
          </cell>
          <cell r="BE80">
            <v>14.7487112557092</v>
          </cell>
          <cell r="BF80">
            <v>14.1015319538943</v>
          </cell>
          <cell r="BG80">
            <v>14.8321583111744</v>
          </cell>
          <cell r="BH80">
            <v>14.016014554434</v>
          </cell>
          <cell r="BI80">
            <v>18.0882180415505</v>
          </cell>
          <cell r="BJ80">
            <v>21.6064604045309</v>
          </cell>
          <cell r="BK80">
            <v>21.7324898966335</v>
          </cell>
        </row>
        <row r="81">
          <cell r="A81" t="str">
            <v>Finland</v>
          </cell>
          <cell r="B81" t="str">
            <v>FIN</v>
          </cell>
          <cell r="C81" t="str">
            <v>Fertilizer consumption (kilograms per hectare of arable land)</v>
          </cell>
          <cell r="D81" t="str">
            <v>AG.CON.FERT.ZS</v>
          </cell>
        </row>
        <row r="81">
          <cell r="F81">
            <v>90.6702443051751</v>
          </cell>
          <cell r="G81">
            <v>88.0612892389235</v>
          </cell>
          <cell r="H81">
            <v>106.028937117418</v>
          </cell>
          <cell r="I81">
            <v>120.74402125775</v>
          </cell>
          <cell r="J81">
            <v>128.081970226061</v>
          </cell>
          <cell r="K81">
            <v>126.888490524621</v>
          </cell>
          <cell r="L81">
            <v>134.745478413069</v>
          </cell>
          <cell r="M81">
            <v>152.127791337292</v>
          </cell>
          <cell r="N81">
            <v>178.468313229944</v>
          </cell>
          <cell r="O81">
            <v>188.821311985077</v>
          </cell>
          <cell r="P81">
            <v>198.238727621734</v>
          </cell>
          <cell r="Q81">
            <v>205.094002517562</v>
          </cell>
          <cell r="R81">
            <v>232.861370268382</v>
          </cell>
          <cell r="S81">
            <v>242.004171096753</v>
          </cell>
          <cell r="T81">
            <v>210.772901541724</v>
          </cell>
          <cell r="U81">
            <v>171.322555749624</v>
          </cell>
          <cell r="V81">
            <v>181.211858099727</v>
          </cell>
          <cell r="W81">
            <v>195.781502842206</v>
          </cell>
          <cell r="X81">
            <v>204.125442800583</v>
          </cell>
          <cell r="Y81">
            <v>206.406078514141</v>
          </cell>
          <cell r="Z81">
            <v>194.896926935011</v>
          </cell>
          <cell r="AA81">
            <v>226.784961500409</v>
          </cell>
          <cell r="AB81">
            <v>225.837154971013</v>
          </cell>
          <cell r="AC81">
            <v>215.437393545006</v>
          </cell>
          <cell r="AD81">
            <v>219.130912607702</v>
          </cell>
          <cell r="AE81">
            <v>225.311559568065</v>
          </cell>
          <cell r="AF81">
            <v>228.904001404001</v>
          </cell>
          <cell r="AG81">
            <v>219.314458689459</v>
          </cell>
          <cell r="AH81">
            <v>227.964789666917</v>
          </cell>
          <cell r="AI81">
            <v>195.09453920402</v>
          </cell>
          <cell r="AJ81">
            <v>147.43227377484</v>
          </cell>
          <cell r="AK81">
            <v>151.041849063211</v>
          </cell>
          <cell r="AL81">
            <v>149.738530497451</v>
          </cell>
          <cell r="AM81">
            <v>154.413619167718</v>
          </cell>
          <cell r="AN81">
            <v>158.987637042221</v>
          </cell>
          <cell r="AO81">
            <v>147.405105020251</v>
          </cell>
          <cell r="AP81">
            <v>147.722995859992</v>
          </cell>
          <cell r="AQ81">
            <v>142.580287929125</v>
          </cell>
          <cell r="AR81">
            <v>142.391254421019</v>
          </cell>
          <cell r="AS81">
            <v>136.648233627348</v>
          </cell>
          <cell r="AT81">
            <v>135.412392285597</v>
          </cell>
          <cell r="AU81">
            <v>137.862228470364</v>
          </cell>
          <cell r="AV81">
            <v>128.678290721836</v>
          </cell>
          <cell r="AW81">
            <v>134.789480794344</v>
          </cell>
          <cell r="AX81">
            <v>140.572322825844</v>
          </cell>
          <cell r="AY81">
            <v>118.41495244415</v>
          </cell>
          <cell r="AZ81">
            <v>122.471750786547</v>
          </cell>
          <cell r="BA81">
            <v>122.907352485503</v>
          </cell>
          <cell r="BB81">
            <v>93.0708940353363</v>
          </cell>
          <cell r="BC81">
            <v>124.682898704985</v>
          </cell>
          <cell r="BD81">
            <v>86.1861808487003</v>
          </cell>
          <cell r="BE81">
            <v>86.2398292650393</v>
          </cell>
          <cell r="BF81">
            <v>87.3524616698889</v>
          </cell>
          <cell r="BG81">
            <v>92.7441097364174</v>
          </cell>
          <cell r="BH81">
            <v>89.2043615930072</v>
          </cell>
          <cell r="BI81">
            <v>86.1628628673197</v>
          </cell>
          <cell r="BJ81">
            <v>89.5385191793042</v>
          </cell>
          <cell r="BK81">
            <v>91.6194295900178</v>
          </cell>
        </row>
        <row r="82">
          <cell r="A82" t="str">
            <v>Fiji</v>
          </cell>
          <cell r="B82" t="str">
            <v>FJI</v>
          </cell>
          <cell r="C82" t="str">
            <v>Fertilizer consumption (kilograms per hectare of arable land)</v>
          </cell>
          <cell r="D82" t="str">
            <v>AG.CON.FERT.ZS</v>
          </cell>
        </row>
        <row r="82">
          <cell r="F82">
            <v>18.3595505617978</v>
          </cell>
          <cell r="G82">
            <v>46.2247191011236</v>
          </cell>
          <cell r="H82">
            <v>57.1511627906977</v>
          </cell>
          <cell r="I82">
            <v>88.8139534883721</v>
          </cell>
          <cell r="J82">
            <v>76.5432098765432</v>
          </cell>
          <cell r="K82">
            <v>75.4938271604938</v>
          </cell>
          <cell r="L82">
            <v>65.5189873417721</v>
          </cell>
          <cell r="M82">
            <v>87.1791044776119</v>
          </cell>
          <cell r="N82">
            <v>86.8805970149254</v>
          </cell>
          <cell r="O82">
            <v>88.7611940298507</v>
          </cell>
          <cell r="P82">
            <v>110.432835820896</v>
          </cell>
          <cell r="Q82">
            <v>141.428571428571</v>
          </cell>
          <cell r="R82">
            <v>117.114285714286</v>
          </cell>
          <cell r="S82">
            <v>175.857142857143</v>
          </cell>
          <cell r="T82">
            <v>156</v>
          </cell>
          <cell r="U82">
            <v>157.5</v>
          </cell>
          <cell r="V82">
            <v>140</v>
          </cell>
          <cell r="W82">
            <v>132.222222222222</v>
          </cell>
          <cell r="X82">
            <v>193.333333333333</v>
          </cell>
          <cell r="Y82">
            <v>182.222222222222</v>
          </cell>
          <cell r="Z82">
            <v>197.894736842105</v>
          </cell>
          <cell r="AA82">
            <v>138</v>
          </cell>
          <cell r="AB82">
            <v>103.809523809524</v>
          </cell>
          <cell r="AC82">
            <v>142.727272727273</v>
          </cell>
          <cell r="AD82">
            <v>113.625</v>
          </cell>
          <cell r="AE82">
            <v>180.833333333333</v>
          </cell>
          <cell r="AF82">
            <v>165.384615384615</v>
          </cell>
          <cell r="AG82">
            <v>180</v>
          </cell>
          <cell r="AH82">
            <v>153.666666666667</v>
          </cell>
          <cell r="AI82">
            <v>143.75</v>
          </cell>
          <cell r="AJ82">
            <v>81.8713450292398</v>
          </cell>
          <cell r="AK82">
            <v>72.7777777777778</v>
          </cell>
          <cell r="AL82">
            <v>82.7777777777778</v>
          </cell>
          <cell r="AM82">
            <v>100</v>
          </cell>
          <cell r="AN82">
            <v>100</v>
          </cell>
          <cell r="AO82">
            <v>105.555555555556</v>
          </cell>
          <cell r="AP82">
            <v>106.666666666667</v>
          </cell>
          <cell r="AQ82">
            <v>108.235294117647</v>
          </cell>
          <cell r="AR82">
            <v>84.7058823529412</v>
          </cell>
          <cell r="AS82">
            <v>44.1176470588235</v>
          </cell>
          <cell r="AT82">
            <v>58.8235294117647</v>
          </cell>
          <cell r="AU82">
            <v>71.4823529411765</v>
          </cell>
          <cell r="AV82">
            <v>19.2529411764706</v>
          </cell>
          <cell r="AW82">
            <v>45.2882352941176</v>
          </cell>
          <cell r="AX82">
            <v>39.1764705882353</v>
          </cell>
          <cell r="AY82">
            <v>25.1235294117647</v>
          </cell>
          <cell r="AZ82">
            <v>23.9408284023669</v>
          </cell>
          <cell r="BA82">
            <v>41.1242603550296</v>
          </cell>
          <cell r="BB82">
            <v>21.8078758949881</v>
          </cell>
          <cell r="BC82">
            <v>16.3515151515152</v>
          </cell>
          <cell r="BD82">
            <v>35.4848484848485</v>
          </cell>
          <cell r="BE82">
            <v>28.9282424242424</v>
          </cell>
          <cell r="BF82">
            <v>33.9295757575758</v>
          </cell>
          <cell r="BG82">
            <v>35.4083636363636</v>
          </cell>
          <cell r="BH82">
            <v>53.341696969697</v>
          </cell>
          <cell r="BI82">
            <v>46.0331515151515</v>
          </cell>
          <cell r="BJ82">
            <v>52.2221818181818</v>
          </cell>
          <cell r="BK82">
            <v>38.2079393939394</v>
          </cell>
        </row>
        <row r="83">
          <cell r="A83" t="str">
            <v>France</v>
          </cell>
          <cell r="B83" t="str">
            <v>FRA</v>
          </cell>
          <cell r="C83" t="str">
            <v>Fertilizer consumption (kilograms per hectare of arable land)</v>
          </cell>
          <cell r="D83" t="str">
            <v>AG.CON.FERT.ZS</v>
          </cell>
        </row>
        <row r="83">
          <cell r="F83">
            <v>123.589717433439</v>
          </cell>
          <cell r="G83">
            <v>134.481362007168</v>
          </cell>
          <cell r="H83">
            <v>148.142277049602</v>
          </cell>
          <cell r="I83">
            <v>161.190586015306</v>
          </cell>
          <cell r="J83">
            <v>164.889444562673</v>
          </cell>
          <cell r="K83">
            <v>182.967935871743</v>
          </cell>
          <cell r="L83">
            <v>210.032363354725</v>
          </cell>
          <cell r="M83">
            <v>230.040445986689</v>
          </cell>
          <cell r="N83">
            <v>239.366524338172</v>
          </cell>
          <cell r="O83">
            <v>267.063845668025</v>
          </cell>
          <cell r="P83">
            <v>290.802591463415</v>
          </cell>
          <cell r="Q83">
            <v>311.350560873906</v>
          </cell>
          <cell r="R83">
            <v>340.838968179691</v>
          </cell>
          <cell r="S83">
            <v>269.469846046996</v>
          </cell>
          <cell r="T83">
            <v>270.368660935787</v>
          </cell>
          <cell r="U83">
            <v>298.02113128247</v>
          </cell>
          <cell r="V83">
            <v>302.913408630177</v>
          </cell>
          <cell r="W83">
            <v>323.719241629689</v>
          </cell>
          <cell r="X83">
            <v>339.319579334521</v>
          </cell>
          <cell r="Y83">
            <v>321.01076007326</v>
          </cell>
          <cell r="Z83">
            <v>317.790710943741</v>
          </cell>
          <cell r="AA83">
            <v>315.6195116424</v>
          </cell>
          <cell r="AB83">
            <v>330.126209745883</v>
          </cell>
          <cell r="AC83">
            <v>324.555000280757</v>
          </cell>
          <cell r="AD83">
            <v>317.73140657256</v>
          </cell>
          <cell r="AE83">
            <v>326.269585509501</v>
          </cell>
          <cell r="AF83">
            <v>320.267518027192</v>
          </cell>
          <cell r="AG83">
            <v>336.815808679055</v>
          </cell>
          <cell r="AH83">
            <v>344.632098430821</v>
          </cell>
          <cell r="AI83">
            <v>319.531285142369</v>
          </cell>
          <cell r="AJ83">
            <v>312.091659048976</v>
          </cell>
          <cell r="AK83">
            <v>253.825594360925</v>
          </cell>
          <cell r="AL83">
            <v>255.298384145327</v>
          </cell>
          <cell r="AM83">
            <v>260.397210464075</v>
          </cell>
          <cell r="AN83">
            <v>270.410661912387</v>
          </cell>
          <cell r="AO83">
            <v>278.16533919253</v>
          </cell>
          <cell r="AP83">
            <v>273.058166074625</v>
          </cell>
          <cell r="AQ83">
            <v>264.05721148597</v>
          </cell>
          <cell r="AR83">
            <v>258.997117653149</v>
          </cell>
          <cell r="AS83">
            <v>225.820511702916</v>
          </cell>
          <cell r="AT83">
            <v>227.734807232134</v>
          </cell>
          <cell r="AU83">
            <v>211.28378194486</v>
          </cell>
          <cell r="AV83">
            <v>223.363915705973</v>
          </cell>
          <cell r="AW83">
            <v>212.108013937282</v>
          </cell>
          <cell r="AX83">
            <v>192.46256312032</v>
          </cell>
          <cell r="AY83">
            <v>190.38257265936</v>
          </cell>
          <cell r="AZ83">
            <v>209.338189454343</v>
          </cell>
          <cell r="BA83">
            <v>152.446534236153</v>
          </cell>
          <cell r="BB83">
            <v>120.56342502821</v>
          </cell>
          <cell r="BC83">
            <v>150.537957564465</v>
          </cell>
          <cell r="BD83">
            <v>141.299303944316</v>
          </cell>
          <cell r="BE83">
            <v>160.786305431114</v>
          </cell>
          <cell r="BF83">
            <v>169.417394582015</v>
          </cell>
          <cell r="BG83">
            <v>168.426725431051</v>
          </cell>
          <cell r="BH83">
            <v>170.400948118645</v>
          </cell>
          <cell r="BI83">
            <v>163.139120924284</v>
          </cell>
          <cell r="BJ83">
            <v>170.45377185148</v>
          </cell>
          <cell r="BK83">
            <v>172.679903345397</v>
          </cell>
        </row>
        <row r="84">
          <cell r="A84" t="str">
            <v>Faroe Islands</v>
          </cell>
          <cell r="B84" t="str">
            <v>FRO</v>
          </cell>
          <cell r="C84" t="str">
            <v>Fertilizer consumption (kilograms per hectare of arable land)</v>
          </cell>
          <cell r="D84" t="str">
            <v>AG.CON.FERT.ZS</v>
          </cell>
        </row>
        <row r="85">
          <cell r="A85" t="str">
            <v>Micronesia, Fed. Sts.</v>
          </cell>
          <cell r="B85" t="str">
            <v>FSM</v>
          </cell>
          <cell r="C85" t="str">
            <v>Fertilizer consumption (kilograms per hectare of arable land)</v>
          </cell>
          <cell r="D85" t="str">
            <v>AG.CON.FERT.ZS</v>
          </cell>
        </row>
        <row r="86">
          <cell r="A86" t="str">
            <v>Gabon</v>
          </cell>
          <cell r="B86" t="str">
            <v>GAB</v>
          </cell>
          <cell r="C86" t="str">
            <v>Fertilizer consumption (kilograms per hectare of arable land)</v>
          </cell>
          <cell r="D86" t="str">
            <v>AG.CON.FERT.ZS</v>
          </cell>
        </row>
        <row r="86">
          <cell r="Q86">
            <v>0.235</v>
          </cell>
          <cell r="R86">
            <v>0.1</v>
          </cell>
          <cell r="S86">
            <v>0.136363636363636</v>
          </cell>
          <cell r="T86">
            <v>1.72413793103448</v>
          </cell>
          <cell r="U86">
            <v>3.34496124031008</v>
          </cell>
          <cell r="V86">
            <v>2.19047619047619</v>
          </cell>
          <cell r="W86">
            <v>1.04529616724739</v>
          </cell>
          <cell r="X86">
            <v>0.423611111111111</v>
          </cell>
          <cell r="Y86">
            <v>0.344827586206897</v>
          </cell>
          <cell r="Z86">
            <v>5.26896551724138</v>
          </cell>
          <cell r="AA86">
            <v>1.37931034482759</v>
          </cell>
          <cell r="AB86">
            <v>7.24137931034483</v>
          </cell>
          <cell r="AC86">
            <v>9.31034482758621</v>
          </cell>
          <cell r="AD86">
            <v>9.6551724137931</v>
          </cell>
          <cell r="AE86">
            <v>7.44827586206897</v>
          </cell>
          <cell r="AF86">
            <v>7.49310344827586</v>
          </cell>
          <cell r="AG86">
            <v>3.26896551724138</v>
          </cell>
          <cell r="AH86">
            <v>4.13793103448276</v>
          </cell>
          <cell r="AI86">
            <v>3.8</v>
          </cell>
          <cell r="AJ86">
            <v>2.03389830508475</v>
          </cell>
          <cell r="AK86">
            <v>1.69491525423729</v>
          </cell>
          <cell r="AL86">
            <v>1.35593220338983</v>
          </cell>
          <cell r="AM86">
            <v>1.35593220338983</v>
          </cell>
          <cell r="AN86">
            <v>1.23076923076923</v>
          </cell>
          <cell r="AO86">
            <v>0.615384615384615</v>
          </cell>
          <cell r="AP86">
            <v>0.615384615384615</v>
          </cell>
          <cell r="AQ86">
            <v>1.33230769230769</v>
          </cell>
          <cell r="AR86">
            <v>0.923076923076923</v>
          </cell>
          <cell r="AS86">
            <v>0.923076923076923</v>
          </cell>
          <cell r="AT86">
            <v>0.923076923076923</v>
          </cell>
          <cell r="AU86">
            <v>5.57846153846154</v>
          </cell>
          <cell r="AV86">
            <v>3.61230769230769</v>
          </cell>
          <cell r="AW86">
            <v>5.10769230769231</v>
          </cell>
          <cell r="AX86">
            <v>8.34461538461538</v>
          </cell>
          <cell r="AY86">
            <v>8.45846153846154</v>
          </cell>
          <cell r="AZ86">
            <v>9.05846153846154</v>
          </cell>
          <cell r="BA86">
            <v>10.5169230769231</v>
          </cell>
          <cell r="BB86">
            <v>12.0215384615385</v>
          </cell>
          <cell r="BC86">
            <v>3.16</v>
          </cell>
          <cell r="BD86">
            <v>5.64923076923077</v>
          </cell>
          <cell r="BE86">
            <v>10.0881846153846</v>
          </cell>
          <cell r="BF86">
            <v>10.1412307692308</v>
          </cell>
          <cell r="BG86">
            <v>13.0789538461538</v>
          </cell>
          <cell r="BH86">
            <v>30.5778153846154</v>
          </cell>
          <cell r="BI86">
            <v>31.8286153846154</v>
          </cell>
          <cell r="BJ86">
            <v>60.6210769230769</v>
          </cell>
          <cell r="BK86">
            <v>45.0249846153846</v>
          </cell>
        </row>
        <row r="87">
          <cell r="A87" t="str">
            <v>United Kingdom</v>
          </cell>
          <cell r="B87" t="str">
            <v>GBR</v>
          </cell>
          <cell r="C87" t="str">
            <v>Fertilizer consumption (kilograms per hectare of arable land)</v>
          </cell>
          <cell r="D87" t="str">
            <v>AG.CON.FERT.ZS</v>
          </cell>
        </row>
        <row r="87">
          <cell r="F87">
            <v>195.289198606272</v>
          </cell>
          <cell r="G87">
            <v>195.080154781647</v>
          </cell>
          <cell r="H87">
            <v>205.525773195876</v>
          </cell>
          <cell r="I87">
            <v>203.154745716617</v>
          </cell>
          <cell r="J87">
            <v>211.827224417496</v>
          </cell>
          <cell r="K87">
            <v>227.362097214637</v>
          </cell>
          <cell r="L87">
            <v>257.969626487892</v>
          </cell>
          <cell r="M87">
            <v>246.708808574962</v>
          </cell>
          <cell r="N87">
            <v>226.678765880218</v>
          </cell>
          <cell r="O87">
            <v>266.643199098845</v>
          </cell>
          <cell r="P87">
            <v>273.26135726304</v>
          </cell>
          <cell r="Q87">
            <v>243.063543273951</v>
          </cell>
          <cell r="R87">
            <v>264.537102473498</v>
          </cell>
          <cell r="S87">
            <v>238.248195839819</v>
          </cell>
          <cell r="T87">
            <v>264.958509244432</v>
          </cell>
          <cell r="U87">
            <v>279.808529155788</v>
          </cell>
          <cell r="V87">
            <v>290.275971680393</v>
          </cell>
          <cell r="W87">
            <v>298.875432525952</v>
          </cell>
          <cell r="X87">
            <v>327.280714599502</v>
          </cell>
          <cell r="Y87">
            <v>296.906620410523</v>
          </cell>
          <cell r="Z87">
            <v>333.140292456928</v>
          </cell>
          <cell r="AA87">
            <v>368.146969477795</v>
          </cell>
          <cell r="AB87">
            <v>379.330337730106</v>
          </cell>
          <cell r="AC87">
            <v>374.169315226813</v>
          </cell>
          <cell r="AD87">
            <v>359.942775393419</v>
          </cell>
          <cell r="AE87">
            <v>381.844380403458</v>
          </cell>
          <cell r="AF87">
            <v>358.183129055516</v>
          </cell>
          <cell r="AG87">
            <v>357.537031658437</v>
          </cell>
          <cell r="AH87">
            <v>374.664279319606</v>
          </cell>
          <cell r="AI87">
            <v>360.725075528701</v>
          </cell>
          <cell r="AJ87">
            <v>330.592355717984</v>
          </cell>
          <cell r="AK87">
            <v>305.61489166921</v>
          </cell>
          <cell r="AL87">
            <v>340.666557215564</v>
          </cell>
          <cell r="AM87">
            <v>375.401793266791</v>
          </cell>
          <cell r="AN87">
            <v>369.103773584906</v>
          </cell>
          <cell r="AO87">
            <v>389.635946211873</v>
          </cell>
          <cell r="AP87">
            <v>356.469849246231</v>
          </cell>
          <cell r="AQ87">
            <v>332.800255877179</v>
          </cell>
          <cell r="AR87">
            <v>337.333107993916</v>
          </cell>
          <cell r="AS87">
            <v>300.204220558203</v>
          </cell>
          <cell r="AT87">
            <v>330.914882321713</v>
          </cell>
          <cell r="AU87">
            <v>323.36674732112</v>
          </cell>
          <cell r="AV87">
            <v>315.956882841491</v>
          </cell>
          <cell r="AW87">
            <v>305.550781921292</v>
          </cell>
          <cell r="AX87">
            <v>291.848490137895</v>
          </cell>
          <cell r="AY87">
            <v>256.481785362652</v>
          </cell>
          <cell r="AZ87">
            <v>254.56039441249</v>
          </cell>
          <cell r="BA87">
            <v>256.61948376353</v>
          </cell>
          <cell r="BB87">
            <v>212.431806910233</v>
          </cell>
          <cell r="BC87">
            <v>243.048576214405</v>
          </cell>
          <cell r="BD87">
            <v>246.94820191356</v>
          </cell>
          <cell r="BE87">
            <v>232.936252414681</v>
          </cell>
          <cell r="BF87">
            <v>233.025824368755</v>
          </cell>
          <cell r="BG87">
            <v>247.854335445576</v>
          </cell>
          <cell r="BH87">
            <v>252.370653801364</v>
          </cell>
          <cell r="BI87">
            <v>247.759276224295</v>
          </cell>
          <cell r="BJ87">
            <v>248.566493032888</v>
          </cell>
          <cell r="BK87">
            <v>245.619777867634</v>
          </cell>
        </row>
        <row r="88">
          <cell r="A88" t="str">
            <v>Georgia</v>
          </cell>
          <cell r="B88" t="str">
            <v>GEO</v>
          </cell>
          <cell r="C88" t="str">
            <v>Fertilizer consumption (kilograms per hectare of arable land)</v>
          </cell>
          <cell r="D88" t="str">
            <v>AG.CON.FERT.ZS</v>
          </cell>
        </row>
        <row r="88">
          <cell r="AK88">
            <v>90.5660377358491</v>
          </cell>
          <cell r="AL88">
            <v>67.7987421383648</v>
          </cell>
          <cell r="AM88">
            <v>38.9937106918239</v>
          </cell>
          <cell r="AN88">
            <v>40.2075226977951</v>
          </cell>
          <cell r="AO88">
            <v>41.2291933418694</v>
          </cell>
          <cell r="AP88">
            <v>46.4968152866242</v>
          </cell>
          <cell r="AQ88">
            <v>42.9292929292929</v>
          </cell>
          <cell r="AR88">
            <v>50.6329113924051</v>
          </cell>
          <cell r="AS88">
            <v>52.9634300126103</v>
          </cell>
          <cell r="AT88">
            <v>35.2201257861635</v>
          </cell>
          <cell r="AU88">
            <v>33.0413016270338</v>
          </cell>
          <cell r="AV88">
            <v>14.3690773067332</v>
          </cell>
          <cell r="AW88">
            <v>31.466814159292</v>
          </cell>
          <cell r="AX88">
            <v>53.2872340425532</v>
          </cell>
          <cell r="AY88">
            <v>47.5281385281385</v>
          </cell>
          <cell r="AZ88">
            <v>41.3390928725702</v>
          </cell>
          <cell r="BA88">
            <v>37.5315904139434</v>
          </cell>
          <cell r="BB88">
            <v>44.9445727482679</v>
          </cell>
          <cell r="BC88">
            <v>35.3569620253165</v>
          </cell>
          <cell r="BD88">
            <v>122.042925278219</v>
          </cell>
          <cell r="BE88">
            <v>144.247243243243</v>
          </cell>
          <cell r="BF88">
            <v>174.453115227327</v>
          </cell>
          <cell r="BG88">
            <v>159.386821917808</v>
          </cell>
          <cell r="BH88">
            <v>152.958689148763</v>
          </cell>
          <cell r="BI88">
            <v>170.832122093023</v>
          </cell>
          <cell r="BJ88">
            <v>143.85787037037</v>
          </cell>
          <cell r="BK88">
            <v>154.035916398714</v>
          </cell>
        </row>
        <row r="89">
          <cell r="A89" t="str">
            <v>Ghana</v>
          </cell>
          <cell r="B89" t="str">
            <v>GHA</v>
          </cell>
          <cell r="C89" t="str">
            <v>Fertilizer consumption (kilograms per hectare of arable land)</v>
          </cell>
          <cell r="D89" t="str">
            <v>AG.CON.FERT.ZS</v>
          </cell>
        </row>
        <row r="89">
          <cell r="F89">
            <v>0.422352941176471</v>
          </cell>
          <cell r="G89">
            <v>1.13529411764706</v>
          </cell>
          <cell r="H89">
            <v>1.23529411764706</v>
          </cell>
          <cell r="I89">
            <v>0.866470588235294</v>
          </cell>
          <cell r="J89">
            <v>0.667058823529412</v>
          </cell>
          <cell r="K89">
            <v>0.705882352941177</v>
          </cell>
          <cell r="L89">
            <v>0.775882352941176</v>
          </cell>
          <cell r="M89">
            <v>0.797647058823529</v>
          </cell>
          <cell r="N89">
            <v>0.698823529411765</v>
          </cell>
          <cell r="O89">
            <v>1.96647058823529</v>
          </cell>
          <cell r="P89">
            <v>1.69705882352941</v>
          </cell>
          <cell r="Q89">
            <v>2.64823529411765</v>
          </cell>
          <cell r="R89">
            <v>3.90705882352941</v>
          </cell>
          <cell r="S89">
            <v>5.72294117647059</v>
          </cell>
          <cell r="T89">
            <v>13.6111111111111</v>
          </cell>
          <cell r="U89">
            <v>11.3888888888889</v>
          </cell>
          <cell r="V89">
            <v>17.3333333333333</v>
          </cell>
          <cell r="W89">
            <v>10</v>
          </cell>
          <cell r="X89">
            <v>9.73684210526316</v>
          </cell>
          <cell r="Y89">
            <v>6.31578947368421</v>
          </cell>
          <cell r="Z89">
            <v>15.2631578947368</v>
          </cell>
          <cell r="AA89">
            <v>12.9047619047619</v>
          </cell>
          <cell r="AB89">
            <v>10.1904761904762</v>
          </cell>
          <cell r="AC89">
            <v>3.65217391304348</v>
          </cell>
          <cell r="AD89">
            <v>5.20833333333333</v>
          </cell>
          <cell r="AE89">
            <v>3.16666666666667</v>
          </cell>
          <cell r="AF89">
            <v>4.3544</v>
          </cell>
          <cell r="AG89">
            <v>4.86730769230769</v>
          </cell>
          <cell r="AH89">
            <v>3.26153846153846</v>
          </cell>
          <cell r="AI89">
            <v>4.81481481481481</v>
          </cell>
          <cell r="AJ89">
            <v>2.85714285714286</v>
          </cell>
          <cell r="AK89">
            <v>3.60714285714286</v>
          </cell>
          <cell r="AL89">
            <v>2.70285714285714</v>
          </cell>
          <cell r="AM89">
            <v>2.75</v>
          </cell>
          <cell r="AN89">
            <v>3.23333333333333</v>
          </cell>
          <cell r="AO89">
            <v>5.4375</v>
          </cell>
          <cell r="AP89">
            <v>5.92111111111111</v>
          </cell>
          <cell r="AQ89">
            <v>3.99578947368421</v>
          </cell>
          <cell r="AR89">
            <v>4.00155844155844</v>
          </cell>
          <cell r="AS89">
            <v>3.00911392405063</v>
          </cell>
          <cell r="AT89">
            <v>7.64211822660099</v>
          </cell>
          <cell r="AU89">
            <v>3.74551542693136</v>
          </cell>
          <cell r="AV89">
            <v>6.8389486260454</v>
          </cell>
          <cell r="AW89">
            <v>13.2005</v>
          </cell>
          <cell r="AX89">
            <v>5.99875</v>
          </cell>
          <cell r="AY89">
            <v>20.0597619047619</v>
          </cell>
          <cell r="AZ89">
            <v>17.76</v>
          </cell>
          <cell r="BA89">
            <v>14.5495555555556</v>
          </cell>
          <cell r="BB89">
            <v>18.9795652173913</v>
          </cell>
          <cell r="BC89">
            <v>18.7002164502165</v>
          </cell>
          <cell r="BD89">
            <v>13.2305084745763</v>
          </cell>
          <cell r="BE89">
            <v>34.7576595744681</v>
          </cell>
          <cell r="BF89">
            <v>25.2591489361702</v>
          </cell>
          <cell r="BG89">
            <v>15.7021276595745</v>
          </cell>
          <cell r="BH89">
            <v>23.7446808510638</v>
          </cell>
          <cell r="BI89">
            <v>21.4255319148936</v>
          </cell>
          <cell r="BJ89">
            <v>37.1489361702128</v>
          </cell>
          <cell r="BK89">
            <v>29.4468085106383</v>
          </cell>
        </row>
        <row r="90">
          <cell r="A90" t="str">
            <v>Gibraltar</v>
          </cell>
          <cell r="B90" t="str">
            <v>GIB</v>
          </cell>
          <cell r="C90" t="str">
            <v>Fertilizer consumption (kilograms per hectare of arable land)</v>
          </cell>
          <cell r="D90" t="str">
            <v>AG.CON.FERT.ZS</v>
          </cell>
        </row>
        <row r="91">
          <cell r="A91" t="str">
            <v>Guinea</v>
          </cell>
          <cell r="B91" t="str">
            <v>GIN</v>
          </cell>
          <cell r="C91" t="str">
            <v>Fertilizer consumption (kilograms per hectare of arable land)</v>
          </cell>
          <cell r="D91" t="str">
            <v>AG.CON.FERT.ZS</v>
          </cell>
        </row>
        <row r="91">
          <cell r="F91">
            <v>0.480113636363636</v>
          </cell>
          <cell r="G91">
            <v>0.483091787439614</v>
          </cell>
          <cell r="H91">
            <v>0.543633762517883</v>
          </cell>
          <cell r="I91">
            <v>0.893114376260444</v>
          </cell>
          <cell r="J91">
            <v>0.870069605568445</v>
          </cell>
          <cell r="K91">
            <v>1.02219626168224</v>
          </cell>
          <cell r="L91">
            <v>1.02941176470588</v>
          </cell>
          <cell r="M91">
            <v>0.740521327014218</v>
          </cell>
          <cell r="N91">
            <v>0.74582338902148</v>
          </cell>
          <cell r="O91">
            <v>0.901171522979874</v>
          </cell>
          <cell r="P91">
            <v>0.877458396369138</v>
          </cell>
          <cell r="Q91">
            <v>0.853398354160317</v>
          </cell>
          <cell r="R91">
            <v>0.307031010132023</v>
          </cell>
          <cell r="S91">
            <v>0.565244279529994</v>
          </cell>
          <cell r="T91">
            <v>0.467289719626168</v>
          </cell>
          <cell r="U91">
            <v>0.408035153797866</v>
          </cell>
          <cell r="V91">
            <v>0.253004427577483</v>
          </cell>
          <cell r="W91">
            <v>0.318674314850223</v>
          </cell>
          <cell r="X91">
            <v>0.706260032102729</v>
          </cell>
          <cell r="Y91">
            <v>0.0905855710126173</v>
          </cell>
          <cell r="Z91">
            <v>0.266384088686012</v>
          </cell>
          <cell r="AA91">
            <v>0.27801511666119</v>
          </cell>
        </row>
        <row r="91">
          <cell r="AC91">
            <v>0.0657543391188251</v>
          </cell>
          <cell r="AD91">
            <v>0.121130551816958</v>
          </cell>
          <cell r="AE91">
            <v>0.221166892808684</v>
          </cell>
          <cell r="AF91">
            <v>0.307797537619699</v>
          </cell>
          <cell r="AG91">
            <v>0.217511203033437</v>
          </cell>
          <cell r="AH91">
            <v>0.283628779979145</v>
          </cell>
          <cell r="AI91">
            <v>0.406940063091483</v>
          </cell>
          <cell r="AJ91">
            <v>0.685047720042418</v>
          </cell>
          <cell r="AK91">
            <v>0.180392156862745</v>
          </cell>
          <cell r="AL91">
            <v>0.566139468008627</v>
          </cell>
          <cell r="AM91">
            <v>1.45032632342277</v>
          </cell>
          <cell r="AN91">
            <v>1.86759326993416</v>
          </cell>
          <cell r="AO91">
            <v>1.6236148261368</v>
          </cell>
          <cell r="AP91">
            <v>0.7184</v>
          </cell>
          <cell r="AQ91">
            <v>1.3769392033543</v>
          </cell>
          <cell r="AR91">
            <v>1.45454545454545</v>
          </cell>
          <cell r="AS91">
            <v>1.48906468124709</v>
          </cell>
          <cell r="AT91">
            <v>1.45454545454545</v>
          </cell>
          <cell r="AU91">
            <v>1.00418410041841</v>
          </cell>
          <cell r="AV91">
            <v>0.793939393939394</v>
          </cell>
          <cell r="AW91">
            <v>1.03019607843137</v>
          </cell>
          <cell r="AX91">
            <v>0.919737322145202</v>
          </cell>
          <cell r="AY91">
            <v>0.883636363636364</v>
          </cell>
          <cell r="AZ91">
            <v>1.21357142857143</v>
          </cell>
          <cell r="BA91">
            <v>1.29754385964912</v>
          </cell>
          <cell r="BB91">
            <v>0.634035087719298</v>
          </cell>
          <cell r="BC91">
            <v>0.932758620689655</v>
          </cell>
          <cell r="BD91">
            <v>3.58310344827586</v>
          </cell>
          <cell r="BE91">
            <v>2.93183333333333</v>
          </cell>
          <cell r="BF91">
            <v>2.86806774193548</v>
          </cell>
          <cell r="BG91">
            <v>1.02308709677419</v>
          </cell>
          <cell r="BH91">
            <v>0.912825806451613</v>
          </cell>
          <cell r="BI91">
            <v>2.75958064516129</v>
          </cell>
          <cell r="BJ91">
            <v>15.6106032258064</v>
          </cell>
          <cell r="BK91">
            <v>3.15115161290323</v>
          </cell>
        </row>
        <row r="92">
          <cell r="A92" t="str">
            <v>Gambia, The</v>
          </cell>
          <cell r="B92" t="str">
            <v>GMB</v>
          </cell>
          <cell r="C92" t="str">
            <v>Fertilizer consumption (kilograms per hectare of arable land)</v>
          </cell>
          <cell r="D92" t="str">
            <v>AG.CON.FERT.ZS</v>
          </cell>
        </row>
        <row r="92">
          <cell r="I92">
            <v>0.306451612903226</v>
          </cell>
          <cell r="J92">
            <v>2.912</v>
          </cell>
          <cell r="K92">
            <v>4.38095238095238</v>
          </cell>
          <cell r="L92">
            <v>3.5703125</v>
          </cell>
          <cell r="M92">
            <v>2.375</v>
          </cell>
          <cell r="N92">
            <v>1.69230769230769</v>
          </cell>
          <cell r="O92">
            <v>2.25384615384615</v>
          </cell>
          <cell r="P92">
            <v>3.00751879699248</v>
          </cell>
          <cell r="Q92">
            <v>6.15942028985507</v>
          </cell>
          <cell r="R92">
            <v>6.41258741258741</v>
          </cell>
          <cell r="S92">
            <v>6.38823529411765</v>
          </cell>
          <cell r="T92">
            <v>4.60365853658537</v>
          </cell>
          <cell r="U92">
            <v>10.1226993865031</v>
          </cell>
          <cell r="V92">
            <v>9.72941176470588</v>
          </cell>
          <cell r="W92">
            <v>18.0112994350282</v>
          </cell>
          <cell r="X92">
            <v>19.4518072289157</v>
          </cell>
          <cell r="Y92">
            <v>12.7358490566038</v>
          </cell>
          <cell r="Z92">
            <v>7.53038674033149</v>
          </cell>
          <cell r="AA92">
            <v>12.3267326732673</v>
          </cell>
          <cell r="AB92">
            <v>13.1147540983607</v>
          </cell>
          <cell r="AC92">
            <v>12.4260355029586</v>
          </cell>
          <cell r="AD92">
            <v>23.0769230769231</v>
          </cell>
          <cell r="AE92">
            <v>21.4689265536723</v>
          </cell>
          <cell r="AF92">
            <v>14.1304347826087</v>
          </cell>
          <cell r="AG92">
            <v>4.67336683417085</v>
          </cell>
          <cell r="AH92">
            <v>10.9226519337017</v>
          </cell>
          <cell r="AI92">
            <v>3.20855614973262</v>
          </cell>
          <cell r="AJ92">
            <v>4.59183673469388</v>
          </cell>
          <cell r="AK92">
            <v>4.93827160493827</v>
          </cell>
          <cell r="AL92">
            <v>4.96894409937888</v>
          </cell>
          <cell r="AM92">
            <v>4.44444444444444</v>
          </cell>
          <cell r="AN92">
            <v>5.1027027027027</v>
          </cell>
          <cell r="AO92">
            <v>4.23684210526316</v>
          </cell>
          <cell r="AP92">
            <v>5.36585365853659</v>
          </cell>
          <cell r="AQ92">
            <v>12.5</v>
          </cell>
          <cell r="AR92">
            <v>5</v>
          </cell>
          <cell r="AS92">
            <v>2.85714285714286</v>
          </cell>
          <cell r="AT92">
            <v>2.66666666666667</v>
          </cell>
        </row>
        <row r="92">
          <cell r="AV92">
            <v>9.40333333333333</v>
          </cell>
          <cell r="AW92">
            <v>8.09032258064516</v>
          </cell>
          <cell r="AX92">
            <v>9.75692307692308</v>
          </cell>
          <cell r="AY92">
            <v>10.8259385665529</v>
          </cell>
          <cell r="AZ92">
            <v>8.97689768976898</v>
          </cell>
          <cell r="BA92">
            <v>4.26075268817204</v>
          </cell>
          <cell r="BB92">
            <v>6.34345794392523</v>
          </cell>
          <cell r="BC92">
            <v>7.3</v>
          </cell>
          <cell r="BD92">
            <v>10.2755555555556</v>
          </cell>
          <cell r="BE92">
            <v>2.641</v>
          </cell>
          <cell r="BF92">
            <v>0.413136363636364</v>
          </cell>
          <cell r="BG92">
            <v>0.4655</v>
          </cell>
          <cell r="BH92">
            <v>0.557090909090909</v>
          </cell>
          <cell r="BI92">
            <v>0.681113636363636</v>
          </cell>
          <cell r="BJ92">
            <v>0.391386363636364</v>
          </cell>
          <cell r="BK92">
            <v>8.03715909090909</v>
          </cell>
        </row>
        <row r="93">
          <cell r="A93" t="str">
            <v>Guinea-Bissau</v>
          </cell>
          <cell r="B93" t="str">
            <v>GNB</v>
          </cell>
          <cell r="C93" t="str">
            <v>Fertilizer consumption (kilograms per hectare of arable land)</v>
          </cell>
          <cell r="D93" t="str">
            <v>AG.CON.FERT.ZS</v>
          </cell>
        </row>
        <row r="94">
          <cell r="A94" t="str">
            <v>Equatorial Guinea</v>
          </cell>
          <cell r="B94" t="str">
            <v>GNQ</v>
          </cell>
          <cell r="C94" t="str">
            <v>Fertilizer consumption (kilograms per hectare of arable land)</v>
          </cell>
          <cell r="D94" t="str">
            <v>AG.CON.FERT.ZS</v>
          </cell>
        </row>
        <row r="95">
          <cell r="A95" t="str">
            <v>Greece</v>
          </cell>
          <cell r="B95" t="str">
            <v>GRC</v>
          </cell>
          <cell r="C95" t="str">
            <v>Fertilizer consumption (kilograms per hectare of arable land)</v>
          </cell>
          <cell r="D95" t="str">
            <v>AG.CON.FERT.ZS</v>
          </cell>
        </row>
        <row r="95">
          <cell r="F95">
            <v>56.8088761632069</v>
          </cell>
          <cell r="G95">
            <v>69.1617184771219</v>
          </cell>
          <cell r="H95">
            <v>71.4919856068041</v>
          </cell>
          <cell r="I95">
            <v>82.1126291236255</v>
          </cell>
          <cell r="J95">
            <v>83.8074222668004</v>
          </cell>
          <cell r="K95">
            <v>87.330550918197</v>
          </cell>
          <cell r="L95">
            <v>91.0486754966887</v>
          </cell>
          <cell r="M95">
            <v>103.282345234196</v>
          </cell>
          <cell r="N95">
            <v>106.616506463374</v>
          </cell>
          <cell r="O95">
            <v>111.844518272425</v>
          </cell>
          <cell r="P95">
            <v>116.221999331327</v>
          </cell>
          <cell r="Q95">
            <v>121.497487437186</v>
          </cell>
          <cell r="R95">
            <v>140.464998309097</v>
          </cell>
          <cell r="S95">
            <v>144.603120759837</v>
          </cell>
          <cell r="T95">
            <v>159.129642365887</v>
          </cell>
          <cell r="U95">
            <v>170.259695290859</v>
          </cell>
          <cell r="V95">
            <v>175.662482566248</v>
          </cell>
          <cell r="W95">
            <v>198.244953814574</v>
          </cell>
          <cell r="X95">
            <v>198.361215431888</v>
          </cell>
          <cell r="Y95">
            <v>181.467447468136</v>
          </cell>
          <cell r="Z95">
            <v>198.395555555556</v>
          </cell>
          <cell r="AA95">
            <v>201.707650273224</v>
          </cell>
          <cell r="AB95">
            <v>220.758620689655</v>
          </cell>
          <cell r="AC95">
            <v>222.655715263518</v>
          </cell>
          <cell r="AD95">
            <v>245.640138408304</v>
          </cell>
          <cell r="AE95">
            <v>234.369225425495</v>
          </cell>
          <cell r="AF95">
            <v>210.940766550523</v>
          </cell>
          <cell r="AG95">
            <v>226.61543835138</v>
          </cell>
          <cell r="AH95">
            <v>224.507431731766</v>
          </cell>
          <cell r="AI95">
            <v>240.082787167989</v>
          </cell>
          <cell r="AJ95">
            <v>227.450296477154</v>
          </cell>
          <cell r="AK95">
            <v>219.27374301676</v>
          </cell>
          <cell r="AL95">
            <v>179.28848185981</v>
          </cell>
          <cell r="AM95">
            <v>185.825105782793</v>
          </cell>
          <cell r="AN95">
            <v>179.014533853244</v>
          </cell>
          <cell r="AO95">
            <v>199.288256227758</v>
          </cell>
          <cell r="AP95">
            <v>180.709931875224</v>
          </cell>
          <cell r="AQ95">
            <v>169.540229885057</v>
          </cell>
          <cell r="AR95">
            <v>169.804489500362</v>
          </cell>
          <cell r="AS95">
            <v>166.362641371762</v>
          </cell>
          <cell r="AT95">
            <v>158.455882352941</v>
          </cell>
          <cell r="AU95">
            <v>156.376886271623</v>
          </cell>
          <cell r="AV95">
            <v>162.090339233038</v>
          </cell>
          <cell r="AW95">
            <v>176.41764929631</v>
          </cell>
          <cell r="AX95">
            <v>143.040924592649</v>
          </cell>
          <cell r="AY95">
            <v>124.629256965944</v>
          </cell>
          <cell r="AZ95">
            <v>96.9033891702376</v>
          </cell>
          <cell r="BA95">
            <v>119.047730829421</v>
          </cell>
          <cell r="BB95">
            <v>63.0961915979584</v>
          </cell>
          <cell r="BC95">
            <v>122.495909622127</v>
          </cell>
          <cell r="BD95">
            <v>159.707680250784</v>
          </cell>
          <cell r="BE95">
            <v>109.448818897638</v>
          </cell>
          <cell r="BF95">
            <v>117.232270916335</v>
          </cell>
          <cell r="BG95">
            <v>123.0625</v>
          </cell>
          <cell r="BH95">
            <v>118.272685398434</v>
          </cell>
          <cell r="BI95">
            <v>125.655140186916</v>
          </cell>
          <cell r="BJ95">
            <v>130.37932647334</v>
          </cell>
          <cell r="BK95">
            <v>133.261780398764</v>
          </cell>
        </row>
        <row r="96">
          <cell r="A96" t="str">
            <v>Grenada</v>
          </cell>
          <cell r="B96" t="str">
            <v>GRD</v>
          </cell>
          <cell r="C96" t="str">
            <v>Fertilizer consumption (kilograms per hectare of arable land)</v>
          </cell>
          <cell r="D96" t="str">
            <v>AG.CON.FERT.ZS</v>
          </cell>
        </row>
        <row r="97">
          <cell r="A97" t="str">
            <v>Greenland</v>
          </cell>
          <cell r="B97" t="str">
            <v>GRL</v>
          </cell>
          <cell r="C97" t="str">
            <v>Fertilizer consumption (kilograms per hectare of arable land)</v>
          </cell>
          <cell r="D97" t="str">
            <v>AG.CON.FERT.ZS</v>
          </cell>
        </row>
        <row r="98">
          <cell r="A98" t="str">
            <v>Guatemala</v>
          </cell>
          <cell r="B98" t="str">
            <v>GTM</v>
          </cell>
          <cell r="C98" t="str">
            <v>Fertilizer consumption (kilograms per hectare of arable land)</v>
          </cell>
          <cell r="D98" t="str">
            <v>AG.CON.FERT.ZS</v>
          </cell>
        </row>
        <row r="98">
          <cell r="F98">
            <v>13.7045454545455</v>
          </cell>
          <cell r="G98">
            <v>13.8709090909091</v>
          </cell>
          <cell r="H98">
            <v>17.7454545454545</v>
          </cell>
          <cell r="I98">
            <v>17.0709090909091</v>
          </cell>
          <cell r="J98">
            <v>13.1745454545455</v>
          </cell>
          <cell r="K98">
            <v>30.2272727272727</v>
          </cell>
          <cell r="L98">
            <v>22.6720720720721</v>
          </cell>
          <cell r="M98">
            <v>37.1594594594595</v>
          </cell>
          <cell r="N98">
            <v>29.7681818181818</v>
          </cell>
          <cell r="O98">
            <v>42.1018181818182</v>
          </cell>
          <cell r="P98">
            <v>22.5618181818182</v>
          </cell>
          <cell r="Q98">
            <v>38.1883928571429</v>
          </cell>
          <cell r="R98">
            <v>43.8452173913043</v>
          </cell>
          <cell r="S98">
            <v>55.2196581196581</v>
          </cell>
          <cell r="T98">
            <v>47.008547008547</v>
          </cell>
          <cell r="U98">
            <v>78.7775</v>
          </cell>
          <cell r="V98">
            <v>82.7424</v>
          </cell>
          <cell r="W98">
            <v>76.2512</v>
          </cell>
          <cell r="X98">
            <v>80.3843074459568</v>
          </cell>
          <cell r="Y98">
            <v>67.3228346456693</v>
          </cell>
          <cell r="Z98">
            <v>70.0023529411765</v>
          </cell>
          <cell r="AA98">
            <v>62.2469230769231</v>
          </cell>
          <cell r="AB98">
            <v>52.3607692307692</v>
          </cell>
          <cell r="AC98">
            <v>69.3846153846154</v>
          </cell>
          <cell r="AD98">
            <v>73.1384615384615</v>
          </cell>
          <cell r="AE98">
            <v>94.6153846153846</v>
          </cell>
          <cell r="AF98">
            <v>96.4615384615385</v>
          </cell>
          <cell r="AG98">
            <v>82.5384615384615</v>
          </cell>
          <cell r="AH98">
            <v>99.5384615384615</v>
          </cell>
          <cell r="AI98">
            <v>90</v>
          </cell>
          <cell r="AJ98">
            <v>110.153846153846</v>
          </cell>
          <cell r="AK98">
            <v>121.461538461538</v>
          </cell>
          <cell r="AL98">
            <v>129.909365558912</v>
          </cell>
          <cell r="AM98">
            <v>124.815361890694</v>
          </cell>
          <cell r="AN98">
            <v>137.269372693727</v>
          </cell>
          <cell r="AO98">
            <v>134.459955914769</v>
          </cell>
          <cell r="AP98">
            <v>152.806569343066</v>
          </cell>
          <cell r="AQ98">
            <v>125.072463768116</v>
          </cell>
          <cell r="AR98">
            <v>141.36690647482</v>
          </cell>
          <cell r="AS98">
            <v>151.68458781362</v>
          </cell>
          <cell r="AT98">
            <v>145.833451957295</v>
          </cell>
          <cell r="AU98">
            <v>99.7901754385965</v>
          </cell>
          <cell r="AV98">
            <v>91.671826625387</v>
          </cell>
          <cell r="AW98">
            <v>124.94625</v>
          </cell>
          <cell r="AX98">
            <v>141.690714285714</v>
          </cell>
          <cell r="AY98">
            <v>136.043824701195</v>
          </cell>
          <cell r="AZ98">
            <v>123.77347715736</v>
          </cell>
          <cell r="BA98">
            <v>92.0052830188679</v>
          </cell>
          <cell r="BB98">
            <v>127.068557919622</v>
          </cell>
          <cell r="BC98">
            <v>189.149555213698</v>
          </cell>
          <cell r="BD98">
            <v>223.169438504091</v>
          </cell>
          <cell r="BE98">
            <v>267.12770343716</v>
          </cell>
          <cell r="BF98">
            <v>284.691792161165</v>
          </cell>
          <cell r="BG98">
            <v>297.962454487042</v>
          </cell>
          <cell r="BH98">
            <v>342.076995359629</v>
          </cell>
          <cell r="BI98">
            <v>303.153178654292</v>
          </cell>
          <cell r="BJ98">
            <v>359.828631090487</v>
          </cell>
          <cell r="BK98">
            <v>358.267146171694</v>
          </cell>
        </row>
        <row r="99">
          <cell r="A99" t="str">
            <v>Guam</v>
          </cell>
          <cell r="B99" t="str">
            <v>GUM</v>
          </cell>
          <cell r="C99" t="str">
            <v>Fertilizer consumption (kilograms per hectare of arable land)</v>
          </cell>
          <cell r="D99" t="str">
            <v>AG.CON.FERT.ZS</v>
          </cell>
        </row>
        <row r="100">
          <cell r="A100" t="str">
            <v>Guyana</v>
          </cell>
          <cell r="B100" t="str">
            <v>GUY</v>
          </cell>
          <cell r="C100" t="str">
            <v>Fertilizer consumption (kilograms per hectare of arable land)</v>
          </cell>
          <cell r="D100" t="str">
            <v>AG.CON.FERT.ZS</v>
          </cell>
        </row>
        <row r="100">
          <cell r="F100">
            <v>24.7285714285714</v>
          </cell>
          <cell r="G100">
            <v>25.2142857142857</v>
          </cell>
          <cell r="H100">
            <v>27.5142857142857</v>
          </cell>
          <cell r="I100">
            <v>21.6314285714286</v>
          </cell>
          <cell r="J100">
            <v>26.7228571428571</v>
          </cell>
          <cell r="K100">
            <v>23.4985915492958</v>
          </cell>
          <cell r="L100">
            <v>26.8929577464789</v>
          </cell>
          <cell r="M100">
            <v>24.5098591549296</v>
          </cell>
          <cell r="N100">
            <v>30.4478873239437</v>
          </cell>
          <cell r="O100">
            <v>27.9194444444444</v>
          </cell>
          <cell r="P100">
            <v>33.6888888888889</v>
          </cell>
          <cell r="Q100">
            <v>41.4361111111111</v>
          </cell>
          <cell r="R100">
            <v>44.3646408839779</v>
          </cell>
          <cell r="S100">
            <v>45.0276243093923</v>
          </cell>
          <cell r="T100">
            <v>35.0192307692308</v>
          </cell>
          <cell r="U100">
            <v>26.6666666666667</v>
          </cell>
          <cell r="V100">
            <v>18.5473933649289</v>
          </cell>
          <cell r="W100">
            <v>28.1130820399113</v>
          </cell>
          <cell r="X100">
            <v>22.60625</v>
          </cell>
          <cell r="Y100">
            <v>12.3270833333333</v>
          </cell>
          <cell r="Z100">
            <v>29.55625</v>
          </cell>
          <cell r="AA100">
            <v>21.5166666666667</v>
          </cell>
          <cell r="AB100">
            <v>21.6895833333333</v>
          </cell>
          <cell r="AC100">
            <v>30.9520833333333</v>
          </cell>
          <cell r="AD100">
            <v>25.69375</v>
          </cell>
          <cell r="AE100">
            <v>44.7666666666667</v>
          </cell>
          <cell r="AF100">
            <v>27.7083333333333</v>
          </cell>
          <cell r="AG100">
            <v>29.7916666666667</v>
          </cell>
          <cell r="AH100">
            <v>33.9583333333333</v>
          </cell>
          <cell r="AI100">
            <v>25</v>
          </cell>
          <cell r="AJ100">
            <v>32.5</v>
          </cell>
          <cell r="AK100">
            <v>25.4166666666667</v>
          </cell>
          <cell r="AL100">
            <v>25</v>
          </cell>
          <cell r="AM100">
            <v>23.125</v>
          </cell>
          <cell r="AN100">
            <v>31.25</v>
          </cell>
          <cell r="AO100">
            <v>27.7083333333333</v>
          </cell>
          <cell r="AP100">
            <v>32.6541666666667</v>
          </cell>
          <cell r="AQ100">
            <v>31.0416666666667</v>
          </cell>
          <cell r="AR100">
            <v>39.4458333333333</v>
          </cell>
          <cell r="AS100">
            <v>27.9644444444444</v>
          </cell>
          <cell r="AT100">
            <v>28.8888888888889</v>
          </cell>
          <cell r="AU100">
            <v>33.1111111111111</v>
          </cell>
          <cell r="AV100">
            <v>23.0555555555556</v>
          </cell>
          <cell r="AW100">
            <v>44.8333333333333</v>
          </cell>
          <cell r="AX100">
            <v>22.097619047619</v>
          </cell>
          <cell r="AY100">
            <v>32.5809523809524</v>
          </cell>
          <cell r="AZ100">
            <v>32.6547619047619</v>
          </cell>
          <cell r="BA100">
            <v>56.7976190476191</v>
          </cell>
          <cell r="BB100">
            <v>20.2547619047619</v>
          </cell>
          <cell r="BC100">
            <v>39.3190476190476</v>
          </cell>
          <cell r="BD100">
            <v>27.8428571428571</v>
          </cell>
          <cell r="BE100">
            <v>43.5433333333333</v>
          </cell>
          <cell r="BF100">
            <v>61.5654285714286</v>
          </cell>
          <cell r="BG100">
            <v>53.1493095238095</v>
          </cell>
          <cell r="BH100">
            <v>56.1150952380952</v>
          </cell>
          <cell r="BI100">
            <v>44.6040476190476</v>
          </cell>
          <cell r="BJ100">
            <v>5.81007142857143</v>
          </cell>
          <cell r="BK100">
            <v>62.1099285714286</v>
          </cell>
        </row>
        <row r="101">
          <cell r="A101" t="str">
            <v>High income</v>
          </cell>
          <cell r="B101" t="str">
            <v>HIC</v>
          </cell>
          <cell r="C101" t="str">
            <v>Fertilizer consumption (kilograms per hectare of arable land)</v>
          </cell>
          <cell r="D101" t="str">
            <v>AG.CON.FERT.ZS</v>
          </cell>
        </row>
        <row r="101">
          <cell r="AK101">
            <v>125.647635588071</v>
          </cell>
          <cell r="AL101">
            <v>129.212787188775</v>
          </cell>
          <cell r="AM101">
            <v>130.941727369299</v>
          </cell>
          <cell r="AN101">
            <v>132.604319464997</v>
          </cell>
          <cell r="AO101">
            <v>137.277751490329</v>
          </cell>
          <cell r="AP101">
            <v>136.580909937887</v>
          </cell>
          <cell r="AQ101">
            <v>134.728126339617</v>
          </cell>
          <cell r="AR101">
            <v>133.738748091215</v>
          </cell>
          <cell r="AS101">
            <v>127.609347957672</v>
          </cell>
          <cell r="AT101">
            <v>128.630239323551</v>
          </cell>
          <cell r="AU101">
            <v>131.256494686293</v>
          </cell>
          <cell r="AV101">
            <v>137.223902745709</v>
          </cell>
          <cell r="AW101">
            <v>137.665776520901</v>
          </cell>
          <cell r="AX101">
            <v>133.675409915891</v>
          </cell>
          <cell r="AY101">
            <v>132.525468284019</v>
          </cell>
          <cell r="AZ101">
            <v>140.444986280343</v>
          </cell>
          <cell r="BA101">
            <v>123.478610966127</v>
          </cell>
          <cell r="BB101">
            <v>112.334072716704</v>
          </cell>
          <cell r="BC101">
            <v>125.631816304051</v>
          </cell>
          <cell r="BD101">
            <v>130.89719049083</v>
          </cell>
          <cell r="BE101">
            <v>135.044554016411</v>
          </cell>
          <cell r="BF101">
            <v>138.182664115579</v>
          </cell>
          <cell r="BG101">
            <v>138.846689911838</v>
          </cell>
          <cell r="BH101">
            <v>137.48382913737</v>
          </cell>
          <cell r="BI101">
            <v>138.183833030491</v>
          </cell>
          <cell r="BJ101">
            <v>140.334427842607</v>
          </cell>
          <cell r="BK101">
            <v>139.569878705084</v>
          </cell>
        </row>
        <row r="102">
          <cell r="A102" t="str">
            <v>Hong Kong SAR, China</v>
          </cell>
          <cell r="B102" t="str">
            <v>HKG</v>
          </cell>
          <cell r="C102" t="str">
            <v>Fertilizer consumption (kilograms per hectare of arable land)</v>
          </cell>
          <cell r="D102" t="str">
            <v>AG.CON.FERT.ZS</v>
          </cell>
        </row>
        <row r="102">
          <cell r="AU102">
            <v>728.4</v>
          </cell>
          <cell r="AV102">
            <v>359.8</v>
          </cell>
          <cell r="AW102">
            <v>390.8</v>
          </cell>
          <cell r="AX102">
            <v>365.8</v>
          </cell>
          <cell r="AY102">
            <v>390</v>
          </cell>
          <cell r="AZ102">
            <v>421</v>
          </cell>
          <cell r="BA102">
            <v>99</v>
          </cell>
          <cell r="BB102">
            <v>38</v>
          </cell>
          <cell r="BC102">
            <v>616.285714285714</v>
          </cell>
          <cell r="BD102">
            <v>790.571428571429</v>
          </cell>
          <cell r="BE102">
            <v>1307.31612903226</v>
          </cell>
          <cell r="BF102">
            <v>598.048387096774</v>
          </cell>
          <cell r="BG102">
            <v>1973.60967741936</v>
          </cell>
          <cell r="BH102">
            <v>2394.76129032258</v>
          </cell>
          <cell r="BI102">
            <v>2715.94333333333</v>
          </cell>
          <cell r="BJ102">
            <v>2807.79677419355</v>
          </cell>
          <cell r="BK102">
            <v>3573.91</v>
          </cell>
        </row>
        <row r="103">
          <cell r="A103" t="str">
            <v>Honduras</v>
          </cell>
          <cell r="B103" t="str">
            <v>HND</v>
          </cell>
          <cell r="C103" t="str">
            <v>Fertilizer consumption (kilograms per hectare of arable land)</v>
          </cell>
          <cell r="D103" t="str">
            <v>AG.CON.FERT.ZS</v>
          </cell>
        </row>
        <row r="103">
          <cell r="F103">
            <v>4.32895752895753</v>
          </cell>
          <cell r="G103">
            <v>5.1088122605364</v>
          </cell>
          <cell r="H103">
            <v>5.76335877862595</v>
          </cell>
          <cell r="I103">
            <v>5.94059405940594</v>
          </cell>
          <cell r="J103">
            <v>7.20789074355084</v>
          </cell>
          <cell r="K103">
            <v>8.79909365558912</v>
          </cell>
          <cell r="L103">
            <v>10.9774436090226</v>
          </cell>
          <cell r="M103">
            <v>13.5135135135135</v>
          </cell>
          <cell r="N103">
            <v>16.9427710843373</v>
          </cell>
          <cell r="O103">
            <v>18.0451127819549</v>
          </cell>
          <cell r="P103">
            <v>20.6301575393848</v>
          </cell>
          <cell r="Q103">
            <v>17.4707602339181</v>
          </cell>
          <cell r="R103">
            <v>17.4165457184325</v>
          </cell>
          <cell r="S103">
            <v>13.5115606936416</v>
          </cell>
          <cell r="T103">
            <v>14.1542816702052</v>
          </cell>
          <cell r="U103">
            <v>17.663421418637</v>
          </cell>
          <cell r="V103">
            <v>18.562874251497</v>
          </cell>
          <cell r="W103">
            <v>15.5585106382979</v>
          </cell>
          <cell r="X103">
            <v>13.0522088353414</v>
          </cell>
          <cell r="Y103">
            <v>19.2048517520216</v>
          </cell>
          <cell r="Z103">
            <v>19.1762322754895</v>
          </cell>
          <cell r="AA103">
            <v>16.409891598916</v>
          </cell>
          <cell r="AB103">
            <v>19.2181322426721</v>
          </cell>
          <cell r="AC103">
            <v>24.8954918032787</v>
          </cell>
          <cell r="AD103">
            <v>15.6838487972509</v>
          </cell>
          <cell r="AE103">
            <v>17.3494141971054</v>
          </cell>
          <cell r="AF103">
            <v>23.498959056211</v>
          </cell>
          <cell r="AG103">
            <v>27.8658280922432</v>
          </cell>
          <cell r="AH103">
            <v>23.1466113416321</v>
          </cell>
          <cell r="AI103">
            <v>10.2558139534884</v>
          </cell>
          <cell r="AJ103">
            <v>23.8612600536193</v>
          </cell>
          <cell r="AK103">
            <v>26.8435643564356</v>
          </cell>
          <cell r="AL103">
            <v>32.6797385620915</v>
          </cell>
          <cell r="AM103">
            <v>17.8787878787879</v>
          </cell>
          <cell r="AN103">
            <v>55.5625</v>
          </cell>
          <cell r="AO103">
            <v>51.625</v>
          </cell>
          <cell r="AP103">
            <v>94.5651315789474</v>
          </cell>
          <cell r="AQ103">
            <v>92.0348684210526</v>
          </cell>
          <cell r="AR103">
            <v>111.58038147139</v>
          </cell>
          <cell r="AS103">
            <v>169.007490636704</v>
          </cell>
          <cell r="AT103">
            <v>141.85393258427</v>
          </cell>
          <cell r="AU103">
            <v>31.9569288389513</v>
          </cell>
          <cell r="AV103">
            <v>54.8970037453184</v>
          </cell>
          <cell r="AW103">
            <v>134.966666666667</v>
          </cell>
          <cell r="AX103">
            <v>160.851428571429</v>
          </cell>
          <cell r="AY103">
            <v>188.835238095238</v>
          </cell>
          <cell r="AZ103">
            <v>177.995238095238</v>
          </cell>
          <cell r="BA103">
            <v>107.730844793713</v>
          </cell>
          <cell r="BB103">
            <v>62.3186274509804</v>
          </cell>
          <cell r="BC103">
            <v>64.7245098039216</v>
          </cell>
          <cell r="BD103">
            <v>104.070588235294</v>
          </cell>
          <cell r="BE103">
            <v>107.721558823529</v>
          </cell>
          <cell r="BF103">
            <v>176.387970588235</v>
          </cell>
          <cell r="BG103">
            <v>139.776882352941</v>
          </cell>
          <cell r="BH103">
            <v>131.667921568627</v>
          </cell>
          <cell r="BI103">
            <v>164.130107843137</v>
          </cell>
          <cell r="BJ103">
            <v>184.218147058824</v>
          </cell>
          <cell r="BK103">
            <v>184.148921568627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Fertilizer consumption (kilograms per hectare of arable land)</v>
          </cell>
          <cell r="D104" t="str">
            <v>AG.CON.FERT.ZS</v>
          </cell>
        </row>
        <row r="104">
          <cell r="I104">
            <v>1.23621498753483</v>
          </cell>
          <cell r="J104">
            <v>1.64804523385759</v>
          </cell>
          <cell r="K104">
            <v>1.71644705304634</v>
          </cell>
          <cell r="L104">
            <v>2.09687272222415</v>
          </cell>
          <cell r="M104">
            <v>2.14924659172447</v>
          </cell>
          <cell r="N104">
            <v>2.31813711637371</v>
          </cell>
          <cell r="O104">
            <v>2.92072179840202</v>
          </cell>
          <cell r="P104">
            <v>3.35321536759035</v>
          </cell>
          <cell r="Q104">
            <v>3.51936807095344</v>
          </cell>
          <cell r="R104">
            <v>3.96566952199192</v>
          </cell>
          <cell r="S104">
            <v>4.26676706827309</v>
          </cell>
          <cell r="T104">
            <v>4.24539109239973</v>
          </cell>
          <cell r="U104">
            <v>4.94777243783611</v>
          </cell>
          <cell r="V104">
            <v>5.62023439473655</v>
          </cell>
          <cell r="W104">
            <v>5.2931556039173</v>
          </cell>
          <cell r="X104">
            <v>5.19425809220483</v>
          </cell>
          <cell r="Y104">
            <v>5.65636109016482</v>
          </cell>
          <cell r="Z104">
            <v>6.24675184413172</v>
          </cell>
          <cell r="AA104">
            <v>5.96978872367488</v>
          </cell>
          <cell r="AB104">
            <v>6.45991551360976</v>
          </cell>
          <cell r="AC104">
            <v>6.11720063863757</v>
          </cell>
          <cell r="AD104">
            <v>5.84731198589894</v>
          </cell>
          <cell r="AE104">
            <v>6.07704631365117</v>
          </cell>
          <cell r="AF104">
            <v>6.54612124137063</v>
          </cell>
          <cell r="AG104">
            <v>6.36321084180349</v>
          </cell>
          <cell r="AH104">
            <v>6.03107189203218</v>
          </cell>
          <cell r="AI104">
            <v>5.34268139156423</v>
          </cell>
          <cell r="AJ104">
            <v>5.71316471588838</v>
          </cell>
          <cell r="AK104">
            <v>6.27428657254431</v>
          </cell>
          <cell r="AL104">
            <v>6.2173342670862</v>
          </cell>
          <cell r="AM104">
            <v>5.99967705126273</v>
          </cell>
          <cell r="AN104">
            <v>7.17738976402859</v>
          </cell>
          <cell r="AO104">
            <v>7.2928284588574</v>
          </cell>
          <cell r="AP104">
            <v>8.72564666204944</v>
          </cell>
          <cell r="AQ104">
            <v>7.99152272769804</v>
          </cell>
          <cell r="AR104">
            <v>8.24160688133771</v>
          </cell>
          <cell r="AS104">
            <v>7.87809617673312</v>
          </cell>
          <cell r="AT104">
            <v>7.02228462589449</v>
          </cell>
          <cell r="AU104">
            <v>8.72914090683677</v>
          </cell>
          <cell r="AV104">
            <v>7.21011292070007</v>
          </cell>
          <cell r="AW104">
            <v>9.25056966041259</v>
          </cell>
          <cell r="AX104">
            <v>8.67883096971042</v>
          </cell>
          <cell r="AY104">
            <v>9.70973766562214</v>
          </cell>
          <cell r="AZ104">
            <v>9.81121788757498</v>
          </cell>
          <cell r="BA104">
            <v>9.55721879488218</v>
          </cell>
          <cell r="BB104">
            <v>9.0501755182509</v>
          </cell>
          <cell r="BC104">
            <v>10.9544492732873</v>
          </cell>
          <cell r="BD104">
            <v>10.892298319524</v>
          </cell>
          <cell r="BE104">
            <v>11.1610914968684</v>
          </cell>
          <cell r="BF104">
            <v>11.2130042781808</v>
          </cell>
          <cell r="BG104">
            <v>12.4389777833644</v>
          </cell>
          <cell r="BH104">
            <v>13.3090717760345</v>
          </cell>
          <cell r="BI104">
            <v>15.9417536648775</v>
          </cell>
          <cell r="BJ104">
            <v>17.0700595320827</v>
          </cell>
          <cell r="BK104">
            <v>16.4153187896001</v>
          </cell>
        </row>
        <row r="105">
          <cell r="A105" t="str">
            <v>Croatia</v>
          </cell>
          <cell r="B105" t="str">
            <v>HRV</v>
          </cell>
          <cell r="C105" t="str">
            <v>Fertilizer consumption (kilograms per hectare of arable land)</v>
          </cell>
          <cell r="D105" t="str">
            <v>AG.CON.FERT.ZS</v>
          </cell>
        </row>
        <row r="105">
          <cell r="AK105">
            <v>151.420792079208</v>
          </cell>
          <cell r="AL105">
            <v>130.414312617702</v>
          </cell>
          <cell r="AM105">
            <v>174.81884057971</v>
          </cell>
          <cell r="AN105">
            <v>162.041181736795</v>
          </cell>
          <cell r="AO105">
            <v>205.172413793103</v>
          </cell>
          <cell r="AP105">
            <v>280.622583926755</v>
          </cell>
          <cell r="AQ105">
            <v>161.972451790634</v>
          </cell>
          <cell r="AR105">
            <v>181.835205992509</v>
          </cell>
          <cell r="AS105">
            <v>264.845605700713</v>
          </cell>
          <cell r="AT105">
            <v>205.861664712778</v>
          </cell>
          <cell r="AU105">
            <v>256.988344988345</v>
          </cell>
          <cell r="AV105">
            <v>292.802083333333</v>
          </cell>
          <cell r="AW105">
            <v>312.584415584416</v>
          </cell>
          <cell r="AX105">
            <v>294.508591065292</v>
          </cell>
          <cell r="AY105">
            <v>380.787741203178</v>
          </cell>
          <cell r="AZ105">
            <v>410.06338028169</v>
          </cell>
          <cell r="BA105">
            <v>495.228302544441</v>
          </cell>
          <cell r="BB105">
            <v>164.679258320857</v>
          </cell>
          <cell r="BC105">
            <v>297.309818664308</v>
          </cell>
          <cell r="BD105">
            <v>311.011486561838</v>
          </cell>
          <cell r="BE105">
            <v>191.387908208297</v>
          </cell>
          <cell r="BF105">
            <v>160.810132359653</v>
          </cell>
          <cell r="BG105">
            <v>192.147865666134</v>
          </cell>
          <cell r="BH105">
            <v>181.786179921773</v>
          </cell>
          <cell r="BI105">
            <v>119.036613272311</v>
          </cell>
          <cell r="BJ105">
            <v>213.548347613219</v>
          </cell>
          <cell r="BK105">
            <v>220.995024875622</v>
          </cell>
        </row>
        <row r="106">
          <cell r="A106" t="str">
            <v>Haiti</v>
          </cell>
          <cell r="B106" t="str">
            <v>HTI</v>
          </cell>
          <cell r="C106" t="str">
            <v>Fertilizer consumption (kilograms per hectare of arable land)</v>
          </cell>
          <cell r="D106" t="str">
            <v>AG.CON.FERT.ZS</v>
          </cell>
        </row>
        <row r="107">
          <cell r="A107" t="str">
            <v>Hungary</v>
          </cell>
          <cell r="B107" t="str">
            <v>HUN</v>
          </cell>
          <cell r="C107" t="str">
            <v>Fertilizer consumption (kilograms per hectare of arable land)</v>
          </cell>
          <cell r="D107" t="str">
            <v>AG.CON.FERT.ZS</v>
          </cell>
        </row>
        <row r="107">
          <cell r="F107">
            <v>41.4360800924143</v>
          </cell>
          <cell r="G107">
            <v>52.8555469953775</v>
          </cell>
          <cell r="H107">
            <v>57.6737247353224</v>
          </cell>
          <cell r="I107">
            <v>65.6391713025129</v>
          </cell>
          <cell r="J107">
            <v>68.3570472365653</v>
          </cell>
          <cell r="K107">
            <v>74.1071770334928</v>
          </cell>
          <cell r="L107">
            <v>98.4860977948226</v>
          </cell>
          <cell r="M107">
            <v>120.796619934703</v>
          </cell>
          <cell r="N107">
            <v>134.342307692308</v>
          </cell>
          <cell r="O107">
            <v>161.209897939534</v>
          </cell>
          <cell r="P107">
            <v>183.954282407407</v>
          </cell>
          <cell r="Q107">
            <v>196.376279698667</v>
          </cell>
          <cell r="R107">
            <v>232.262944358578</v>
          </cell>
          <cell r="S107">
            <v>260.526028465588</v>
          </cell>
          <cell r="T107">
            <v>296.07488299532</v>
          </cell>
          <cell r="U107">
            <v>271.7204385278</v>
          </cell>
          <cell r="V107">
            <v>297.946164464603</v>
          </cell>
          <cell r="W107">
            <v>305.069758224336</v>
          </cell>
          <cell r="X107">
            <v>298.165971808616</v>
          </cell>
          <cell r="Y107">
            <v>278.322060871295</v>
          </cell>
          <cell r="Z107">
            <v>295.251441065395</v>
          </cell>
          <cell r="AA107">
            <v>304.496114763897</v>
          </cell>
          <cell r="AB107">
            <v>316.01015936255</v>
          </cell>
          <cell r="AC107">
            <v>303.13526954446</v>
          </cell>
          <cell r="AD107">
            <v>265.68149324861</v>
          </cell>
          <cell r="AE107">
            <v>274.310529446758</v>
          </cell>
          <cell r="AF107">
            <v>271.900158478605</v>
          </cell>
          <cell r="AG107">
            <v>280.700396039604</v>
          </cell>
          <cell r="AH107">
            <v>238.67775138559</v>
          </cell>
          <cell r="AI107">
            <v>134.535813217254</v>
          </cell>
          <cell r="AJ107">
            <v>64.5033623417721</v>
          </cell>
          <cell r="AK107">
            <v>39.8566005904682</v>
          </cell>
          <cell r="AL107">
            <v>61.625947767481</v>
          </cell>
          <cell r="AM107">
            <v>66.0608549168246</v>
          </cell>
          <cell r="AN107">
            <v>76.6011235955056</v>
          </cell>
          <cell r="AO107">
            <v>94.5597588858865</v>
          </cell>
          <cell r="AP107">
            <v>88.607468879668</v>
          </cell>
          <cell r="AQ107">
            <v>76.9039219755136</v>
          </cell>
          <cell r="AR107">
            <v>89.8442367601246</v>
          </cell>
          <cell r="AS107">
            <v>90.6179921773142</v>
          </cell>
          <cell r="AT107">
            <v>98.5130264871906</v>
          </cell>
          <cell r="AU107">
            <v>94.8762483716891</v>
          </cell>
          <cell r="AV107">
            <v>95.4970633021536</v>
          </cell>
          <cell r="AW107">
            <v>98.5210961287516</v>
          </cell>
          <cell r="AX107">
            <v>85.1988698109107</v>
          </cell>
          <cell r="AY107">
            <v>99.1951272569067</v>
          </cell>
          <cell r="AZ107">
            <v>110.409407665505</v>
          </cell>
          <cell r="BA107">
            <v>96.7007633587786</v>
          </cell>
          <cell r="BB107">
            <v>77.4822246455834</v>
          </cell>
          <cell r="BC107">
            <v>84.3342440801457</v>
          </cell>
          <cell r="BD107">
            <v>93.2882821387941</v>
          </cell>
          <cell r="BE107">
            <v>99.6154196042756</v>
          </cell>
          <cell r="BF107">
            <v>113.558619091752</v>
          </cell>
          <cell r="BG107">
            <v>112.708236927348</v>
          </cell>
          <cell r="BH107">
            <v>114.147548566142</v>
          </cell>
          <cell r="BI107">
            <v>122.108489474902</v>
          </cell>
          <cell r="BJ107">
            <v>138.206106870229</v>
          </cell>
          <cell r="BK107">
            <v>150.676919518964</v>
          </cell>
        </row>
        <row r="108">
          <cell r="A108" t="str">
            <v>IBRD only</v>
          </cell>
          <cell r="B108" t="str">
            <v>IBD</v>
          </cell>
          <cell r="C108" t="str">
            <v>Fertilizer consumption (kilograms per hectare of arable land)</v>
          </cell>
          <cell r="D108" t="str">
            <v>AG.CON.FERT.ZS</v>
          </cell>
        </row>
        <row r="108">
          <cell r="F108">
            <v>9.01292995286425</v>
          </cell>
          <cell r="G108">
            <v>9.78032280492338</v>
          </cell>
          <cell r="H108">
            <v>11.4617048996368</v>
          </cell>
          <cell r="I108">
            <v>13.2647786433553</v>
          </cell>
          <cell r="J108">
            <v>16.1529554851703</v>
          </cell>
          <cell r="K108">
            <v>20.4737477726879</v>
          </cell>
          <cell r="L108">
            <v>21.2876772010425</v>
          </cell>
          <cell r="M108">
            <v>24.3108427746174</v>
          </cell>
          <cell r="N108">
            <v>27.0873267118757</v>
          </cell>
          <cell r="O108">
            <v>31.1399527440997</v>
          </cell>
          <cell r="P108">
            <v>33.9671351095685</v>
          </cell>
          <cell r="Q108">
            <v>38.190516374613</v>
          </cell>
          <cell r="R108">
            <v>42.5603911318717</v>
          </cell>
          <cell r="S108">
            <v>40.8573185566524</v>
          </cell>
          <cell r="T108">
            <v>47.2055115641103</v>
          </cell>
          <cell r="U108">
            <v>48.2510446157971</v>
          </cell>
          <cell r="V108">
            <v>57.2997779795094</v>
          </cell>
          <cell r="W108">
            <v>63.5440772150687</v>
          </cell>
          <cell r="X108">
            <v>68.7426103643641</v>
          </cell>
          <cell r="Y108">
            <v>75.6794596703145</v>
          </cell>
          <cell r="Z108">
            <v>75.2201343500786</v>
          </cell>
          <cell r="AA108">
            <v>77.153110239073</v>
          </cell>
          <cell r="AB108">
            <v>81.8570413469012</v>
          </cell>
          <cell r="AC108">
            <v>88.6205267186778</v>
          </cell>
          <cell r="AD108">
            <v>83.5790868135103</v>
          </cell>
          <cell r="AE108">
            <v>88.1215962331954</v>
          </cell>
          <cell r="AF108">
            <v>96.1904856836179</v>
          </cell>
          <cell r="AG108">
            <v>106.373595229095</v>
          </cell>
          <cell r="AH108">
            <v>106.531017921505</v>
          </cell>
          <cell r="AI108">
            <v>107.786439701437</v>
          </cell>
          <cell r="AJ108">
            <v>109.956070671111</v>
          </cell>
          <cell r="AK108">
            <v>93.6789152380395</v>
          </cell>
          <cell r="AL108">
            <v>86.1574971576628</v>
          </cell>
          <cell r="AM108">
            <v>89.8808282479074</v>
          </cell>
          <cell r="AN108">
            <v>98.5309348164969</v>
          </cell>
          <cell r="AO108">
            <v>103.443917366272</v>
          </cell>
          <cell r="AP108">
            <v>106.25909673058</v>
          </cell>
          <cell r="AQ108">
            <v>108.891354521204</v>
          </cell>
          <cell r="AR108">
            <v>111.410501631041</v>
          </cell>
          <cell r="AS108">
            <v>108.529558604884</v>
          </cell>
          <cell r="AT108">
            <v>112.068126155962</v>
          </cell>
          <cell r="AU108">
            <v>117.876165588182</v>
          </cell>
          <cell r="AV108">
            <v>121.571114169358</v>
          </cell>
          <cell r="AW108">
            <v>132.471869286622</v>
          </cell>
          <cell r="AX108">
            <v>135.057423652927</v>
          </cell>
          <cell r="AY108">
            <v>140.16492464129</v>
          </cell>
          <cell r="AZ108">
            <v>148.88247421376</v>
          </cell>
          <cell r="BA108">
            <v>145.511618429719</v>
          </cell>
          <cell r="BB108">
            <v>145.423519502012</v>
          </cell>
          <cell r="BC108">
            <v>160.560640763023</v>
          </cell>
          <cell r="BD108">
            <v>167.635116207573</v>
          </cell>
          <cell r="BE108">
            <v>164.405320835355</v>
          </cell>
          <cell r="BF108">
            <v>167.189782144192</v>
          </cell>
          <cell r="BG108">
            <v>171.911444482702</v>
          </cell>
          <cell r="BH108">
            <v>168.660108474119</v>
          </cell>
          <cell r="BI108">
            <v>171.506004034667</v>
          </cell>
          <cell r="BJ108">
            <v>170.203348910962</v>
          </cell>
          <cell r="BK108">
            <v>166.681778901755</v>
          </cell>
        </row>
        <row r="109">
          <cell r="A109" t="str">
            <v>IDA &amp; IBRD total</v>
          </cell>
          <cell r="B109" t="str">
            <v>IBT</v>
          </cell>
          <cell r="C109" t="str">
            <v>Fertilizer consumption (kilograms per hectare of arable land)</v>
          </cell>
          <cell r="D109" t="str">
            <v>AG.CON.FERT.ZS</v>
          </cell>
        </row>
        <row r="109">
          <cell r="K109">
            <v>15.7836355183144</v>
          </cell>
          <cell r="L109">
            <v>16.5672203366544</v>
          </cell>
          <cell r="M109">
            <v>18.8912432046719</v>
          </cell>
          <cell r="N109">
            <v>21.0343725379712</v>
          </cell>
          <cell r="O109">
            <v>24.1441389055158</v>
          </cell>
          <cell r="P109">
            <v>26.5614395731007</v>
          </cell>
          <cell r="Q109">
            <v>30.0612671350273</v>
          </cell>
          <cell r="R109">
            <v>33.1039533186286</v>
          </cell>
          <cell r="S109">
            <v>32.1509685437841</v>
          </cell>
          <cell r="T109">
            <v>37.2425661314683</v>
          </cell>
          <cell r="U109">
            <v>38.313798371968</v>
          </cell>
          <cell r="V109">
            <v>45.9007211010542</v>
          </cell>
          <cell r="W109">
            <v>50.972572046756</v>
          </cell>
          <cell r="X109">
            <v>55.5941932513393</v>
          </cell>
          <cell r="Y109">
            <v>60.5231557269804</v>
          </cell>
          <cell r="Z109">
            <v>60.8055848415185</v>
          </cell>
          <cell r="AA109">
            <v>62.7349506959586</v>
          </cell>
          <cell r="AB109">
            <v>67.111815962537</v>
          </cell>
          <cell r="AC109">
            <v>71.5032613739157</v>
          </cell>
          <cell r="AD109">
            <v>68.0576554997528</v>
          </cell>
          <cell r="AE109">
            <v>71.7012458209761</v>
          </cell>
          <cell r="AF109">
            <v>77.4107208421627</v>
          </cell>
          <cell r="AG109">
            <v>85.2261010498688</v>
          </cell>
          <cell r="AH109">
            <v>85.504586351152</v>
          </cell>
          <cell r="AI109">
            <v>86.47075345759</v>
          </cell>
          <cell r="AJ109">
            <v>87.9210251921219</v>
          </cell>
          <cell r="AK109">
            <v>80.2370408168921</v>
          </cell>
          <cell r="AL109">
            <v>73.9933330869654</v>
          </cell>
          <cell r="AM109">
            <v>77.3305080992411</v>
          </cell>
          <cell r="AN109">
            <v>84.315833852621</v>
          </cell>
          <cell r="AO109">
            <v>87.3190387674737</v>
          </cell>
          <cell r="AP109">
            <v>90.6772684940161</v>
          </cell>
          <cell r="AQ109">
            <v>91.8971981064237</v>
          </cell>
          <cell r="AR109">
            <v>94.4123956929104</v>
          </cell>
          <cell r="AS109">
            <v>92.165304088267</v>
          </cell>
          <cell r="AT109">
            <v>94.774393017437</v>
          </cell>
          <cell r="AU109">
            <v>99.6769473978994</v>
          </cell>
          <cell r="AV109">
            <v>101.368226393728</v>
          </cell>
          <cell r="AW109">
            <v>110.199546440135</v>
          </cell>
          <cell r="AX109">
            <v>112.447440869753</v>
          </cell>
          <cell r="AY109">
            <v>116.650690828956</v>
          </cell>
          <cell r="AZ109">
            <v>122.638480034964</v>
          </cell>
          <cell r="BA109">
            <v>119.836719688336</v>
          </cell>
          <cell r="BB109">
            <v>120.579715176693</v>
          </cell>
          <cell r="BC109">
            <v>132.305270138845</v>
          </cell>
          <cell r="BD109">
            <v>137.422024083507</v>
          </cell>
          <cell r="BE109">
            <v>131.274623586125</v>
          </cell>
          <cell r="BF109">
            <v>133.950679533207</v>
          </cell>
          <cell r="BG109">
            <v>137.875368854619</v>
          </cell>
          <cell r="BH109">
            <v>135.590347821203</v>
          </cell>
          <cell r="BI109">
            <v>138.48571439877</v>
          </cell>
          <cell r="BJ109">
            <v>138.785745318003</v>
          </cell>
          <cell r="BK109">
            <v>136.344192028081</v>
          </cell>
        </row>
        <row r="110">
          <cell r="A110" t="str">
            <v>IDA total</v>
          </cell>
          <cell r="B110" t="str">
            <v>IDA</v>
          </cell>
          <cell r="C110" t="str">
            <v>Fertilizer consumption (kilograms per hectare of arable land)</v>
          </cell>
          <cell r="D110" t="str">
            <v>AG.CON.FERT.ZS</v>
          </cell>
        </row>
        <row r="110">
          <cell r="AK110">
            <v>28.6157765940719</v>
          </cell>
          <cell r="AL110">
            <v>27.9352502954923</v>
          </cell>
        </row>
        <row r="110">
          <cell r="AO110">
            <v>28.9589442400493</v>
          </cell>
          <cell r="AP110">
            <v>32.7444990759482</v>
          </cell>
          <cell r="AQ110">
            <v>30.9403420604307</v>
          </cell>
        </row>
        <row r="110">
          <cell r="AU110">
            <v>33.8606612652271</v>
          </cell>
          <cell r="AV110">
            <v>31.7553284733979</v>
          </cell>
          <cell r="AW110">
            <v>33.5734791827425</v>
          </cell>
          <cell r="AX110">
            <v>35.5993402074443</v>
          </cell>
          <cell r="AY110">
            <v>37.2208305453375</v>
          </cell>
          <cell r="AZ110">
            <v>34.8842590645457</v>
          </cell>
          <cell r="BA110">
            <v>34.7884196286245</v>
          </cell>
          <cell r="BB110">
            <v>37.6353199856087</v>
          </cell>
          <cell r="BC110">
            <v>38.9548687612547</v>
          </cell>
          <cell r="BD110">
            <v>39.1836962168788</v>
          </cell>
          <cell r="BE110">
            <v>34.9260562002203</v>
          </cell>
          <cell r="BF110">
            <v>37.4620250071158</v>
          </cell>
          <cell r="BG110">
            <v>39.4001513650247</v>
          </cell>
          <cell r="BH110">
            <v>39.7393895563402</v>
          </cell>
          <cell r="BI110">
            <v>42.879740716768</v>
          </cell>
          <cell r="BJ110">
            <v>47.0004390245153</v>
          </cell>
          <cell r="BK110">
            <v>47.5321445451194</v>
          </cell>
        </row>
        <row r="111">
          <cell r="A111" t="str">
            <v>IDA blend</v>
          </cell>
          <cell r="B111" t="str">
            <v>IDB</v>
          </cell>
          <cell r="C111" t="str">
            <v>Fertilizer consumption (kilograms per hectare of arable land)</v>
          </cell>
          <cell r="D111" t="str">
            <v>AG.CON.FERT.ZS</v>
          </cell>
        </row>
        <row r="111">
          <cell r="F111">
            <v>1.56247058227465</v>
          </cell>
          <cell r="G111">
            <v>1.55603344198962</v>
          </cell>
          <cell r="H111">
            <v>2.1398784638936</v>
          </cell>
          <cell r="I111">
            <v>2.75527994189612</v>
          </cell>
          <cell r="J111">
            <v>2.60704929383522</v>
          </cell>
          <cell r="K111">
            <v>3.48045442735665</v>
          </cell>
          <cell r="L111">
            <v>4.61871166654166</v>
          </cell>
          <cell r="M111">
            <v>5.4933957756819</v>
          </cell>
          <cell r="N111">
            <v>6.30061605764342</v>
          </cell>
          <cell r="O111">
            <v>6.50444836072515</v>
          </cell>
          <cell r="P111">
            <v>8.38016712674952</v>
          </cell>
          <cell r="Q111">
            <v>9.87908907533546</v>
          </cell>
          <cell r="R111">
            <v>8.92249207457955</v>
          </cell>
          <cell r="S111">
            <v>10.1597910568068</v>
          </cell>
          <cell r="T111">
            <v>12.0534215762609</v>
          </cell>
          <cell r="U111">
            <v>13.4572127493269</v>
          </cell>
          <cell r="V111">
            <v>15.671717408641</v>
          </cell>
          <cell r="W111">
            <v>18.9471940293706</v>
          </cell>
          <cell r="X111">
            <v>21.1460797299642</v>
          </cell>
          <cell r="Y111">
            <v>23.9139515649035</v>
          </cell>
          <cell r="Z111">
            <v>26.7067599006105</v>
          </cell>
          <cell r="AA111">
            <v>27.211189294465</v>
          </cell>
          <cell r="AB111">
            <v>28.5132355491728</v>
          </cell>
          <cell r="AC111">
            <v>27.3561069883666</v>
          </cell>
          <cell r="AD111">
            <v>30.362063622993</v>
          </cell>
          <cell r="AE111">
            <v>33.028001325802</v>
          </cell>
          <cell r="AF111">
            <v>31.3375835265239</v>
          </cell>
          <cell r="AG111">
            <v>33.4702702702703</v>
          </cell>
          <cell r="AH111">
            <v>35.3394751535455</v>
          </cell>
          <cell r="AI111">
            <v>36.2996519422778</v>
          </cell>
          <cell r="AJ111">
            <v>35.4424453975338</v>
          </cell>
          <cell r="AK111">
            <v>45.1451541371473</v>
          </cell>
          <cell r="AL111">
            <v>44.7465179381226</v>
          </cell>
          <cell r="AM111">
            <v>41.0615360897851</v>
          </cell>
          <cell r="AN111">
            <v>41.741120473094</v>
          </cell>
          <cell r="AO111">
            <v>41.5112770271003</v>
          </cell>
          <cell r="AP111">
            <v>48.5753652687899</v>
          </cell>
          <cell r="AQ111">
            <v>46.674536396019</v>
          </cell>
          <cell r="AR111">
            <v>48.7412424914894</v>
          </cell>
          <cell r="AS111">
            <v>49.7511620050557</v>
          </cell>
          <cell r="AT111">
            <v>50.6860669148507</v>
          </cell>
          <cell r="AU111">
            <v>50.3873231132076</v>
          </cell>
          <cell r="AV111">
            <v>51.6916809455537</v>
          </cell>
          <cell r="AW111">
            <v>52.1701993483516</v>
          </cell>
          <cell r="AX111">
            <v>57.4672226778639</v>
          </cell>
          <cell r="AY111">
            <v>60.1672517552658</v>
          </cell>
          <cell r="AZ111">
            <v>55.1275814070237</v>
          </cell>
          <cell r="BA111">
            <v>55.7733366593379</v>
          </cell>
          <cell r="BB111">
            <v>68.4001820602503</v>
          </cell>
          <cell r="BC111">
            <v>68.7327319030344</v>
          </cell>
          <cell r="BD111">
            <v>63.6503388461674</v>
          </cell>
          <cell r="BE111">
            <v>58.9712353363104</v>
          </cell>
          <cell r="BF111">
            <v>67.6371432746145</v>
          </cell>
          <cell r="BG111">
            <v>68.5792566777378</v>
          </cell>
          <cell r="BH111">
            <v>68.4770621690895</v>
          </cell>
          <cell r="BI111">
            <v>73.1794994750632</v>
          </cell>
          <cell r="BJ111">
            <v>80.081199846135</v>
          </cell>
          <cell r="BK111">
            <v>79.796769806824</v>
          </cell>
        </row>
        <row r="112">
          <cell r="A112" t="str">
            <v>Indonesia</v>
          </cell>
          <cell r="B112" t="str">
            <v>IDN</v>
          </cell>
          <cell r="C112" t="str">
            <v>Fertilizer consumption (kilograms per hectare of arable land)</v>
          </cell>
          <cell r="D112" t="str">
            <v>AG.CON.FERT.ZS</v>
          </cell>
        </row>
        <row r="112">
          <cell r="F112">
            <v>7.555</v>
          </cell>
          <cell r="G112">
            <v>8.29977777777778</v>
          </cell>
          <cell r="H112">
            <v>7.22222222222222</v>
          </cell>
          <cell r="I112">
            <v>5.34677777777778</v>
          </cell>
          <cell r="J112">
            <v>5.24988888888889</v>
          </cell>
          <cell r="K112">
            <v>8.05577777777778</v>
          </cell>
          <cell r="L112">
            <v>7.03888888888889</v>
          </cell>
          <cell r="M112">
            <v>15.0782222222222</v>
          </cell>
          <cell r="N112">
            <v>9.88927777777778</v>
          </cell>
          <cell r="O112">
            <v>13.3440555555556</v>
          </cell>
          <cell r="P112">
            <v>12.6174444444444</v>
          </cell>
          <cell r="Q112">
            <v>25.0368888888889</v>
          </cell>
          <cell r="R112">
            <v>26.8722222222222</v>
          </cell>
          <cell r="S112">
            <v>27.7222222222222</v>
          </cell>
          <cell r="T112">
            <v>27.1722222222222</v>
          </cell>
          <cell r="U112">
            <v>27.3666666666667</v>
          </cell>
          <cell r="V112">
            <v>34.1888888888889</v>
          </cell>
          <cell r="W112">
            <v>42.4102777777778</v>
          </cell>
          <cell r="X112">
            <v>47.5401666666667</v>
          </cell>
          <cell r="Y112">
            <v>65.1680555555556</v>
          </cell>
          <cell r="Z112">
            <v>80.7602777777778</v>
          </cell>
          <cell r="AA112">
            <v>88.4979444444444</v>
          </cell>
          <cell r="AB112">
            <v>85.8223333333333</v>
          </cell>
          <cell r="AC112">
            <v>104.206203873259</v>
          </cell>
          <cell r="AD112">
            <v>100.25641025641</v>
          </cell>
          <cell r="AE112">
            <v>101.566062047775</v>
          </cell>
          <cell r="AF112">
            <v>105.507794048181</v>
          </cell>
          <cell r="AG112">
            <v>117.26696918132</v>
          </cell>
          <cell r="AH112">
            <v>111.773729626079</v>
          </cell>
          <cell r="AI112">
            <v>123.478003258776</v>
          </cell>
          <cell r="AJ112">
            <v>132.741551905315</v>
          </cell>
          <cell r="AK112">
            <v>142.707182320442</v>
          </cell>
          <cell r="AL112">
            <v>127.806277235369</v>
          </cell>
          <cell r="AM112">
            <v>144.049982482775</v>
          </cell>
          <cell r="AN112">
            <v>145.842463383693</v>
          </cell>
          <cell r="AO112">
            <v>151.379521765788</v>
          </cell>
          <cell r="AP112">
            <v>120.410810810811</v>
          </cell>
          <cell r="AQ112">
            <v>145.866310160428</v>
          </cell>
          <cell r="AR112">
            <v>128.147208121827</v>
          </cell>
          <cell r="AS112">
            <v>121.634146341463</v>
          </cell>
          <cell r="AT112">
            <v>130.609306930693</v>
          </cell>
          <cell r="AU112">
            <v>123.959065783577</v>
          </cell>
          <cell r="AV112">
            <v>131.132152102115</v>
          </cell>
          <cell r="AW112">
            <v>131.209397551285</v>
          </cell>
          <cell r="AX112">
            <v>143.986402858886</v>
          </cell>
          <cell r="AY112">
            <v>158.016093023256</v>
          </cell>
          <cell r="AZ112">
            <v>181.457227272727</v>
          </cell>
          <cell r="BA112">
            <v>184.52845814978</v>
          </cell>
          <cell r="BB112">
            <v>181.639661016949</v>
          </cell>
          <cell r="BC112">
            <v>181.516652542373</v>
          </cell>
          <cell r="BD112">
            <v>198.418595744681</v>
          </cell>
          <cell r="BE112">
            <v>221.438731914894</v>
          </cell>
          <cell r="BF112">
            <v>219.562480851064</v>
          </cell>
          <cell r="BG112">
            <v>232.369157446809</v>
          </cell>
          <cell r="BH112">
            <v>228.69903907563</v>
          </cell>
          <cell r="BI112">
            <v>216.041216666667</v>
          </cell>
          <cell r="BJ112">
            <v>221.481663498099</v>
          </cell>
          <cell r="BK112">
            <v>236.442313307985</v>
          </cell>
        </row>
        <row r="113">
          <cell r="A113" t="str">
            <v>IDA only</v>
          </cell>
          <cell r="B113" t="str">
            <v>IDX</v>
          </cell>
          <cell r="C113" t="str">
            <v>Fertilizer consumption (kilograms per hectare of arable land)</v>
          </cell>
          <cell r="D113" t="str">
            <v>AG.CON.FERT.ZS</v>
          </cell>
        </row>
        <row r="113">
          <cell r="AU113">
            <v>22.7386616722748</v>
          </cell>
          <cell r="AV113">
            <v>19.2065591318958</v>
          </cell>
          <cell r="AW113">
            <v>21.9993140184737</v>
          </cell>
          <cell r="AX113">
            <v>22.0275946343348</v>
          </cell>
          <cell r="AY113">
            <v>22.8663051464756</v>
          </cell>
          <cell r="AZ113">
            <v>22.475830350665</v>
          </cell>
          <cell r="BA113">
            <v>22.4160201643598</v>
          </cell>
          <cell r="BB113">
            <v>20.6497828369535</v>
          </cell>
          <cell r="BC113">
            <v>22.4839090921413</v>
          </cell>
          <cell r="BD113">
            <v>25.4634432722302</v>
          </cell>
          <cell r="BE113">
            <v>23.3502122749603</v>
          </cell>
          <cell r="BF113">
            <v>23.2195560988437</v>
          </cell>
          <cell r="BG113">
            <v>25.6684948230152</v>
          </cell>
          <cell r="BH113">
            <v>26.2501053131779</v>
          </cell>
          <cell r="BI113">
            <v>28.6143156693428</v>
          </cell>
          <cell r="BJ113">
            <v>31.3801944217207</v>
          </cell>
          <cell r="BK113">
            <v>32.4430821322268</v>
          </cell>
        </row>
        <row r="114">
          <cell r="A114" t="str">
            <v>Isle of Man</v>
          </cell>
          <cell r="B114" t="str">
            <v>IMN</v>
          </cell>
          <cell r="C114" t="str">
            <v>Fertilizer consumption (kilograms per hectare of arable land)</v>
          </cell>
          <cell r="D114" t="str">
            <v>AG.CON.FERT.ZS</v>
          </cell>
        </row>
        <row r="115">
          <cell r="A115" t="str">
            <v>India</v>
          </cell>
          <cell r="B115" t="str">
            <v>IND</v>
          </cell>
          <cell r="C115" t="str">
            <v>Fertilizer consumption (kilograms per hectare of arable land)</v>
          </cell>
          <cell r="D115" t="str">
            <v>AG.CON.FERT.ZS</v>
          </cell>
        </row>
        <row r="115">
          <cell r="F115">
            <v>2.17128993748636</v>
          </cell>
          <cell r="G115">
            <v>2.88576898532227</v>
          </cell>
          <cell r="H115">
            <v>3.45399123642599</v>
          </cell>
          <cell r="I115">
            <v>4.9019856465397</v>
          </cell>
          <cell r="J115">
            <v>4.95904333316479</v>
          </cell>
          <cell r="K115">
            <v>6.93990793870988</v>
          </cell>
          <cell r="L115">
            <v>9.63199399173864</v>
          </cell>
          <cell r="M115">
            <v>10.9996314089549</v>
          </cell>
          <cell r="N115">
            <v>12.3893584037606</v>
          </cell>
          <cell r="O115">
            <v>14.0545590433483</v>
          </cell>
          <cell r="P115">
            <v>16.630361300984</v>
          </cell>
          <cell r="Q115">
            <v>17.2792878279001</v>
          </cell>
          <cell r="R115">
            <v>17.6256178435707</v>
          </cell>
          <cell r="S115">
            <v>15.9336474696751</v>
          </cell>
          <cell r="T115">
            <v>21.5882549215883</v>
          </cell>
          <cell r="U115">
            <v>21.0839396014982</v>
          </cell>
          <cell r="V115">
            <v>26.5076299372451</v>
          </cell>
          <cell r="W115">
            <v>31.4324395518228</v>
          </cell>
          <cell r="X115">
            <v>32.2612026137393</v>
          </cell>
          <cell r="Y115">
            <v>33.9727608778415</v>
          </cell>
          <cell r="Z115">
            <v>37.3489982321744</v>
          </cell>
          <cell r="AA115">
            <v>35.9304362740894</v>
          </cell>
          <cell r="AB115">
            <v>40.7756310989848</v>
          </cell>
          <cell r="AC115">
            <v>48.890708846215</v>
          </cell>
          <cell r="AD115">
            <v>52.9864253393665</v>
          </cell>
          <cell r="AE115">
            <v>58.8559993635601</v>
          </cell>
          <cell r="AF115">
            <v>51.1179191813976</v>
          </cell>
          <cell r="AG115">
            <v>66.0964707615984</v>
          </cell>
          <cell r="AH115">
            <v>69.2107710000245</v>
          </cell>
          <cell r="AI115">
            <v>73.523024122257</v>
          </cell>
          <cell r="AJ115">
            <v>77.9993197779167</v>
          </cell>
          <cell r="AK115">
            <v>74.7016643516527</v>
          </cell>
          <cell r="AL115">
            <v>76.1767372344482</v>
          </cell>
          <cell r="AM115">
            <v>83.4558929395478</v>
          </cell>
          <cell r="AN115">
            <v>85.702855272341</v>
          </cell>
          <cell r="AO115">
            <v>89.0423288309269</v>
          </cell>
          <cell r="AP115">
            <v>100.172560813361</v>
          </cell>
          <cell r="AQ115">
            <v>104.067951601212</v>
          </cell>
          <cell r="AR115">
            <v>112.171020344774</v>
          </cell>
          <cell r="AS115">
            <v>103.786118188032</v>
          </cell>
          <cell r="AT115">
            <v>108.182198658974</v>
          </cell>
          <cell r="AU115">
            <v>100.329055300688</v>
          </cell>
          <cell r="AV115">
            <v>105.177203862352</v>
          </cell>
          <cell r="AW115">
            <v>115.271510073208</v>
          </cell>
          <cell r="AX115">
            <v>127.614591957051</v>
          </cell>
          <cell r="AY115">
            <v>136.403921543911</v>
          </cell>
          <cell r="AZ115">
            <v>142.835225474934</v>
          </cell>
          <cell r="BA115">
            <v>153.349390803506</v>
          </cell>
          <cell r="BB115">
            <v>167.457295914491</v>
          </cell>
          <cell r="BC115">
            <v>179.035876924253</v>
          </cell>
          <cell r="BD115">
            <v>180.748291172705</v>
          </cell>
          <cell r="BE115">
            <v>163.122021642201</v>
          </cell>
          <cell r="BF115">
            <v>156.495698086192</v>
          </cell>
          <cell r="BG115">
            <v>163.498079418137</v>
          </cell>
          <cell r="BH115">
            <v>171.034932487725</v>
          </cell>
          <cell r="BI115">
            <v>165.89798997545</v>
          </cell>
          <cell r="BJ115">
            <v>170.001150777414</v>
          </cell>
          <cell r="BK115">
            <v>175.015343698854</v>
          </cell>
        </row>
        <row r="116">
          <cell r="A116" t="str">
            <v>Not classified</v>
          </cell>
          <cell r="B116" t="str">
            <v>INX</v>
          </cell>
          <cell r="C116" t="str">
            <v>Fertilizer consumption (kilograms per hectare of arable land)</v>
          </cell>
          <cell r="D116" t="str">
            <v>AG.CON.FERT.ZS</v>
          </cell>
        </row>
        <row r="117">
          <cell r="A117" t="str">
            <v>Ireland</v>
          </cell>
          <cell r="B117" t="str">
            <v>IRL</v>
          </cell>
          <cell r="C117" t="str">
            <v>Fertilizer consumption (kilograms per hectare of arable land)</v>
          </cell>
          <cell r="D117" t="str">
            <v>AG.CON.FERT.ZS</v>
          </cell>
        </row>
        <row r="117">
          <cell r="F117">
            <v>127.447169811321</v>
          </cell>
          <cell r="G117">
            <v>148.031269942565</v>
          </cell>
          <cell r="H117">
            <v>151.857142857143</v>
          </cell>
          <cell r="I117">
            <v>151.233289646134</v>
          </cell>
          <cell r="J117">
            <v>145.696380697051</v>
          </cell>
          <cell r="K117">
            <v>203.448565430371</v>
          </cell>
          <cell r="L117">
            <v>230.969101123595</v>
          </cell>
          <cell r="M117">
            <v>258.895265423242</v>
          </cell>
          <cell r="N117">
            <v>276.611151339609</v>
          </cell>
          <cell r="O117">
            <v>307.407407407407</v>
          </cell>
          <cell r="P117">
            <v>308.151137197359</v>
          </cell>
          <cell r="Q117">
            <v>396.399099774944</v>
          </cell>
          <cell r="R117">
            <v>393.257989088075</v>
          </cell>
          <cell r="S117">
            <v>287.31045490822</v>
          </cell>
          <cell r="T117">
            <v>349.699351701783</v>
          </cell>
          <cell r="U117">
            <v>403.575331125828</v>
          </cell>
          <cell r="V117">
            <v>516.792899408284</v>
          </cell>
          <cell r="W117">
            <v>577.806563039724</v>
          </cell>
          <cell r="X117">
            <v>522.771403353928</v>
          </cell>
          <cell r="Y117">
            <v>542.328519855596</v>
          </cell>
          <cell r="Z117">
            <v>546.906740535549</v>
          </cell>
          <cell r="AA117">
            <v>591.493383742911</v>
          </cell>
          <cell r="AB117">
            <v>666.470009832842</v>
          </cell>
          <cell r="AC117">
            <v>649.663784822286</v>
          </cell>
          <cell r="AD117">
            <v>611.789115646259</v>
          </cell>
          <cell r="AE117">
            <v>712.363455809335</v>
          </cell>
          <cell r="AF117">
            <v>674.591836734694</v>
          </cell>
          <cell r="AG117">
            <v>662.609542356378</v>
          </cell>
          <cell r="AH117">
            <v>671.38783269962</v>
          </cell>
          <cell r="AI117">
            <v>665.033621517771</v>
          </cell>
          <cell r="AJ117">
            <v>646.258503401361</v>
          </cell>
          <cell r="AK117">
            <v>666.001994017946</v>
          </cell>
          <cell r="AL117">
            <v>699.902248289345</v>
          </cell>
          <cell r="AM117">
            <v>741.617357001972</v>
          </cell>
          <cell r="AN117">
            <v>726.21359223301</v>
          </cell>
          <cell r="AO117">
            <v>644.003777148253</v>
          </cell>
          <cell r="AP117">
            <v>637.68115942029</v>
          </cell>
          <cell r="AQ117">
            <v>656.221198156682</v>
          </cell>
          <cell r="AR117">
            <v>643.122676579926</v>
          </cell>
          <cell r="AS117">
            <v>556.555246053853</v>
          </cell>
          <cell r="AT117">
            <v>496.394781144781</v>
          </cell>
          <cell r="AU117">
            <v>597.017841971113</v>
          </cell>
          <cell r="AV117">
            <v>533.773265651438</v>
          </cell>
          <cell r="AW117">
            <v>466.43153526971</v>
          </cell>
          <cell r="AX117">
            <v>458.037162162162</v>
          </cell>
          <cell r="AY117">
            <v>431.876843018213</v>
          </cell>
          <cell r="AZ117">
            <v>973.623375228274</v>
          </cell>
          <cell r="BA117">
            <v>857.197570266653</v>
          </cell>
          <cell r="BB117">
            <v>1123.80293564496</v>
          </cell>
          <cell r="BC117">
            <v>1065.3723452739</v>
          </cell>
          <cell r="BD117">
            <v>995.709369691162</v>
          </cell>
          <cell r="BE117">
            <v>1138.78079608794</v>
          </cell>
          <cell r="BF117">
            <v>1110.33457092229</v>
          </cell>
          <cell r="BG117">
            <v>1196.01653123522</v>
          </cell>
          <cell r="BH117">
            <v>1273.85271523179</v>
          </cell>
          <cell r="BI117">
            <v>1207.33290672451</v>
          </cell>
          <cell r="BJ117">
            <v>1349.00759219089</v>
          </cell>
          <cell r="BK117">
            <v>1544.88935698448</v>
          </cell>
        </row>
        <row r="118">
          <cell r="A118" t="str">
            <v>Iran, Islamic Rep.</v>
          </cell>
          <cell r="B118" t="str">
            <v>IRN</v>
          </cell>
          <cell r="C118" t="str">
            <v>Fertilizer consumption (kilograms per hectare of arable land)</v>
          </cell>
          <cell r="D118" t="str">
            <v>AG.CON.FERT.ZS</v>
          </cell>
        </row>
        <row r="118">
          <cell r="F118">
            <v>0.923431241655541</v>
          </cell>
          <cell r="G118">
            <v>1.20206804536358</v>
          </cell>
          <cell r="H118">
            <v>1.62286666666667</v>
          </cell>
          <cell r="I118">
            <v>2.08001332445037</v>
          </cell>
          <cell r="J118">
            <v>2.46338215712384</v>
          </cell>
          <cell r="K118">
            <v>3.26014637391883</v>
          </cell>
          <cell r="L118">
            <v>5.00332225913621</v>
          </cell>
          <cell r="M118">
            <v>5.1523178807947</v>
          </cell>
          <cell r="N118">
            <v>5.75396825396825</v>
          </cell>
          <cell r="O118">
            <v>6.26897689768977</v>
          </cell>
          <cell r="P118">
            <v>11.3624285989346</v>
          </cell>
          <cell r="Q118">
            <v>12.3552104517163</v>
          </cell>
          <cell r="R118">
            <v>19.4359505354713</v>
          </cell>
          <cell r="S118">
            <v>20.3111789859499</v>
          </cell>
          <cell r="T118">
            <v>21.197476340694</v>
          </cell>
          <cell r="U118">
            <v>22.2739726027397</v>
          </cell>
          <cell r="V118">
            <v>27.2827176164072</v>
          </cell>
          <cell r="W118">
            <v>21.9796364148816</v>
          </cell>
          <cell r="X118">
            <v>31.1093194682111</v>
          </cell>
          <cell r="Y118">
            <v>47.2401972113088</v>
          </cell>
          <cell r="Z118">
            <v>50.5616236162362</v>
          </cell>
          <cell r="AA118">
            <v>63.4163071918535</v>
          </cell>
          <cell r="AB118">
            <v>72.0809027777778</v>
          </cell>
          <cell r="AC118">
            <v>63.1862798634812</v>
          </cell>
          <cell r="AD118">
            <v>60.7153020134228</v>
          </cell>
          <cell r="AE118">
            <v>60.1038283828383</v>
          </cell>
          <cell r="AF118">
            <v>61.4501298701299</v>
          </cell>
          <cell r="AG118">
            <v>65.8534659820282</v>
          </cell>
          <cell r="AH118">
            <v>82.5844155844156</v>
          </cell>
          <cell r="AI118">
            <v>76.4318630678078</v>
          </cell>
          <cell r="AJ118">
            <v>68.880762544212</v>
          </cell>
          <cell r="AK118">
            <v>79.554481701927</v>
          </cell>
          <cell r="AL118">
            <v>51.9905377336718</v>
          </cell>
          <cell r="AM118">
            <v>57.9108265559209</v>
          </cell>
          <cell r="AN118">
            <v>58.5001150218541</v>
          </cell>
          <cell r="AO118">
            <v>63.1294964028777</v>
          </cell>
          <cell r="AP118">
            <v>73.1548903163253</v>
          </cell>
          <cell r="AQ118">
            <v>75.3103284433094</v>
          </cell>
          <cell r="AR118">
            <v>81.4347799473588</v>
          </cell>
          <cell r="AS118">
            <v>93.3773117126776</v>
          </cell>
          <cell r="AT118">
            <v>83.5772649895971</v>
          </cell>
          <cell r="AU118">
            <v>87.8961476074615</v>
          </cell>
          <cell r="AV118">
            <v>93.4342186824721</v>
          </cell>
          <cell r="AW118">
            <v>98.490719217843</v>
          </cell>
          <cell r="AX118">
            <v>103.496964253312</v>
          </cell>
          <cell r="AY118">
            <v>126.780618525837</v>
          </cell>
          <cell r="AZ118">
            <v>97.7244412828265</v>
          </cell>
          <cell r="BA118">
            <v>108.099229977485</v>
          </cell>
          <cell r="BB118">
            <v>90.3930328922009</v>
          </cell>
          <cell r="BC118">
            <v>90.2488648473034</v>
          </cell>
          <cell r="BD118">
            <v>48.3057210464046</v>
          </cell>
          <cell r="BE118">
            <v>52.3098590238064</v>
          </cell>
          <cell r="BF118">
            <v>56.8089289848165</v>
          </cell>
          <cell r="BG118">
            <v>73.2130230816368</v>
          </cell>
          <cell r="BH118">
            <v>47.4770681555117</v>
          </cell>
          <cell r="BI118">
            <v>47.5355382310887</v>
          </cell>
          <cell r="BJ118">
            <v>47.5355382310887</v>
          </cell>
          <cell r="BK118">
            <v>47.5355382310887</v>
          </cell>
        </row>
        <row r="119">
          <cell r="A119" t="str">
            <v>Iraq</v>
          </cell>
          <cell r="B119" t="str">
            <v>IRQ</v>
          </cell>
          <cell r="C119" t="str">
            <v>Fertilizer consumption (kilograms per hectare of arable land)</v>
          </cell>
          <cell r="D119" t="str">
            <v>AG.CON.FERT.ZS</v>
          </cell>
        </row>
        <row r="119">
          <cell r="F119">
            <v>0.402173913043478</v>
          </cell>
          <cell r="G119">
            <v>0.376344086021505</v>
          </cell>
          <cell r="H119">
            <v>0.512127659574468</v>
          </cell>
          <cell r="I119">
            <v>0.623789473684211</v>
          </cell>
          <cell r="J119">
            <v>0.736041666666667</v>
          </cell>
          <cell r="K119">
            <v>1.52375</v>
          </cell>
          <cell r="L119">
            <v>1.92288659793814</v>
          </cell>
          <cell r="M119">
            <v>2.24783505154639</v>
          </cell>
          <cell r="N119">
            <v>2.99422680412371</v>
          </cell>
          <cell r="O119">
            <v>3.50660066006601</v>
          </cell>
          <cell r="P119">
            <v>4.17615511551155</v>
          </cell>
          <cell r="Q119">
            <v>4.534</v>
          </cell>
          <cell r="R119">
            <v>5.7338</v>
          </cell>
          <cell r="S119">
            <v>6.75333333333333</v>
          </cell>
          <cell r="T119">
            <v>6.41176470588235</v>
          </cell>
          <cell r="U119">
            <v>8.43137254901961</v>
          </cell>
          <cell r="V119">
            <v>10.6274509803922</v>
          </cell>
          <cell r="W119">
            <v>11.2761538461538</v>
          </cell>
          <cell r="X119">
            <v>19.4285714285714</v>
          </cell>
          <cell r="Y119">
            <v>17.5809523809524</v>
          </cell>
          <cell r="Z119">
            <v>14.6285714285714</v>
          </cell>
          <cell r="AA119">
            <v>15.2761904761905</v>
          </cell>
          <cell r="AB119">
            <v>16.7428571428571</v>
          </cell>
          <cell r="AC119">
            <v>29.4857142857143</v>
          </cell>
          <cell r="AD119">
            <v>34.3809523809524</v>
          </cell>
          <cell r="AE119">
            <v>37.3695238095238</v>
          </cell>
          <cell r="AF119">
            <v>41.4666666666667</v>
          </cell>
          <cell r="AG119">
            <v>44.8490566037736</v>
          </cell>
          <cell r="AH119">
            <v>43.0754</v>
          </cell>
          <cell r="AI119">
            <v>41.4</v>
          </cell>
          <cell r="AJ119">
            <v>24.9444444444444</v>
          </cell>
          <cell r="AK119">
            <v>39.622641509434</v>
          </cell>
          <cell r="AL119">
            <v>62.1428571428571</v>
          </cell>
          <cell r="AM119">
            <v>76.039603960396</v>
          </cell>
          <cell r="AN119">
            <v>69.5625</v>
          </cell>
          <cell r="AO119">
            <v>73.8333333333333</v>
          </cell>
          <cell r="AP119">
            <v>81.0909090909091</v>
          </cell>
          <cell r="AQ119">
            <v>82.4301075268817</v>
          </cell>
          <cell r="AR119">
            <v>85.2967032967033</v>
          </cell>
          <cell r="AS119">
            <v>90.5365853658537</v>
          </cell>
          <cell r="AT119">
            <v>148.651162790698</v>
          </cell>
          <cell r="AU119">
            <v>136.47311827957</v>
          </cell>
          <cell r="AV119">
            <v>25.4888888888889</v>
          </cell>
          <cell r="AW119">
            <v>24.696</v>
          </cell>
          <cell r="AX119">
            <v>42.0744230769231</v>
          </cell>
          <cell r="AY119">
            <v>46.5458333333333</v>
          </cell>
          <cell r="AZ119">
            <v>37.850505050505</v>
          </cell>
          <cell r="BA119">
            <v>57.19</v>
          </cell>
          <cell r="BB119">
            <v>60.1964383561644</v>
          </cell>
          <cell r="BC119">
            <v>34.29</v>
          </cell>
          <cell r="BD119">
            <v>39.0976744186047</v>
          </cell>
          <cell r="BE119">
            <v>49.4160426073868</v>
          </cell>
          <cell r="BF119">
            <v>50.0761289623408</v>
          </cell>
          <cell r="BG119">
            <v>19.5079378362224</v>
          </cell>
          <cell r="BH119">
            <v>15.46921</v>
          </cell>
          <cell r="BI119">
            <v>28.781174</v>
          </cell>
          <cell r="BJ119">
            <v>50.322722</v>
          </cell>
          <cell r="BK119">
            <v>50.322722</v>
          </cell>
        </row>
        <row r="120">
          <cell r="A120" t="str">
            <v>Iceland</v>
          </cell>
          <cell r="B120" t="str">
            <v>ISL</v>
          </cell>
          <cell r="C120" t="str">
            <v>Fertilizer consumption (kilograms per hectare of arable land)</v>
          </cell>
          <cell r="D120" t="str">
            <v>AG.CON.FERT.ZS</v>
          </cell>
        </row>
        <row r="120">
          <cell r="F120">
            <v>103.491666666667</v>
          </cell>
          <cell r="G120">
            <v>131.833333333333</v>
          </cell>
          <cell r="H120">
            <v>143.258333333333</v>
          </cell>
          <cell r="I120">
            <v>152.583333333333</v>
          </cell>
          <cell r="J120">
            <v>159.9</v>
          </cell>
          <cell r="K120">
            <v>160.816666666667</v>
          </cell>
          <cell r="L120">
            <v>179.133333333333</v>
          </cell>
          <cell r="M120">
            <v>198.416666666667</v>
          </cell>
          <cell r="N120">
            <v>188.433333333333</v>
          </cell>
          <cell r="O120">
            <v>192.95867768595</v>
          </cell>
          <cell r="P120">
            <v>214.524590163934</v>
          </cell>
          <cell r="Q120">
            <v>214.512195121951</v>
          </cell>
          <cell r="R120">
            <v>227.016129032258</v>
          </cell>
          <cell r="S120">
            <v>206.856</v>
          </cell>
          <cell r="T120">
            <v>223.31746031746</v>
          </cell>
          <cell r="U120">
            <v>225.535433070866</v>
          </cell>
          <cell r="V120">
            <v>225.604651162791</v>
          </cell>
          <cell r="W120">
            <v>236.076923076923</v>
          </cell>
          <cell r="X120">
            <v>232.763358778626</v>
          </cell>
          <cell r="Y120">
            <v>219.406015037594</v>
          </cell>
          <cell r="Z120">
            <v>226.390977443609</v>
          </cell>
          <cell r="AA120">
            <v>228.358208955224</v>
          </cell>
          <cell r="AB120">
            <v>219.94776119403</v>
          </cell>
          <cell r="AC120">
            <v>198.813432835821</v>
          </cell>
          <cell r="AD120">
            <v>188.089552238806</v>
          </cell>
          <cell r="AE120">
            <v>184.688888888889</v>
          </cell>
          <cell r="AF120">
            <v>172.866666666667</v>
          </cell>
          <cell r="AG120">
            <v>164.014814814815</v>
          </cell>
          <cell r="AH120">
            <v>165.422222222222</v>
          </cell>
          <cell r="AI120">
            <v>170.316176470588</v>
          </cell>
          <cell r="AJ120">
            <v>168.514705882353</v>
          </cell>
          <cell r="AK120">
            <v>147.235294117647</v>
          </cell>
          <cell r="AL120">
            <v>170.37037037037</v>
          </cell>
          <cell r="AM120">
            <v>148.874074074074</v>
          </cell>
          <cell r="AN120">
            <v>144.903703703704</v>
          </cell>
          <cell r="AO120">
            <v>140.985074626866</v>
          </cell>
          <cell r="AP120">
            <v>145.112781954887</v>
          </cell>
          <cell r="AQ120">
            <v>143.846153846154</v>
          </cell>
          <cell r="AR120">
            <v>169.767441860465</v>
          </cell>
          <cell r="AS120">
            <v>164.341085271318</v>
          </cell>
          <cell r="AT120">
            <v>140.93023255814</v>
          </cell>
          <cell r="AU120">
            <v>145.751937984496</v>
          </cell>
          <cell r="AV120">
            <v>122.883720930233</v>
          </cell>
          <cell r="AW120">
            <v>137.922480620155</v>
          </cell>
          <cell r="AX120">
            <v>133.558139534884</v>
          </cell>
          <cell r="AY120">
            <v>167.821705426357</v>
          </cell>
          <cell r="AZ120">
            <v>194.168</v>
          </cell>
          <cell r="BA120">
            <v>199.88</v>
          </cell>
          <cell r="BB120">
            <v>123.846774193548</v>
          </cell>
          <cell r="BC120">
            <v>148.69918699187</v>
          </cell>
          <cell r="BD120">
            <v>159.165302782324</v>
          </cell>
          <cell r="BE120">
            <v>176.485148514851</v>
          </cell>
          <cell r="BF120">
            <v>168.803630363036</v>
          </cell>
          <cell r="BG120">
            <v>201.732673267327</v>
          </cell>
          <cell r="BH120">
            <v>147.752066115702</v>
          </cell>
          <cell r="BI120">
            <v>181.528925619835</v>
          </cell>
          <cell r="BJ120">
            <v>148.00826446281</v>
          </cell>
          <cell r="BK120">
            <v>136.280991735537</v>
          </cell>
        </row>
        <row r="121">
          <cell r="A121" t="str">
            <v>Israel</v>
          </cell>
          <cell r="B121" t="str">
            <v>ISR</v>
          </cell>
          <cell r="C121" t="str">
            <v>Fertilizer consumption (kilograms per hectare of arable land)</v>
          </cell>
          <cell r="D121" t="str">
            <v>AG.CON.FERT.ZS</v>
          </cell>
        </row>
        <row r="121">
          <cell r="F121">
            <v>113.915094339623</v>
          </cell>
          <cell r="G121">
            <v>107.569579288026</v>
          </cell>
          <cell r="H121">
            <v>106.94375</v>
          </cell>
          <cell r="I121">
            <v>115.217391304348</v>
          </cell>
          <cell r="J121">
            <v>128.846153846154</v>
          </cell>
          <cell r="K121">
            <v>123.61801242236</v>
          </cell>
          <cell r="L121">
            <v>144.195046439628</v>
          </cell>
          <cell r="M121">
            <v>142.531055900621</v>
          </cell>
          <cell r="N121">
            <v>165.467289719626</v>
          </cell>
          <cell r="O121">
            <v>176.353846153846</v>
          </cell>
          <cell r="P121">
            <v>186.150306748466</v>
          </cell>
          <cell r="Q121">
            <v>192.876923076923</v>
          </cell>
          <cell r="R121">
            <v>170.01497005988</v>
          </cell>
          <cell r="S121">
            <v>190.380530973451</v>
          </cell>
          <cell r="T121">
            <v>221.994047619048</v>
          </cell>
          <cell r="U121">
            <v>227.427692307692</v>
          </cell>
          <cell r="V121">
            <v>245.523076923077</v>
          </cell>
          <cell r="W121">
            <v>257.415384615385</v>
          </cell>
          <cell r="X121">
            <v>239.513846153846</v>
          </cell>
          <cell r="Y121">
            <v>243.852307692308</v>
          </cell>
          <cell r="Z121">
            <v>231.969230769231</v>
          </cell>
          <cell r="AA121">
            <v>252.876923076923</v>
          </cell>
          <cell r="AB121">
            <v>265.68253968254</v>
          </cell>
          <cell r="AC121">
            <v>292.682926829268</v>
          </cell>
          <cell r="AD121">
            <v>281.651376146789</v>
          </cell>
          <cell r="AE121">
            <v>277.218934911243</v>
          </cell>
          <cell r="AF121">
            <v>289.085545722714</v>
          </cell>
          <cell r="AG121">
            <v>287.610619469027</v>
          </cell>
          <cell r="AH121">
            <v>294.082840236686</v>
          </cell>
          <cell r="AI121">
            <v>299.125364431487</v>
          </cell>
          <cell r="AJ121">
            <v>269.740634005764</v>
          </cell>
          <cell r="AK121">
            <v>281.844380403458</v>
          </cell>
          <cell r="AL121">
            <v>282.420749279539</v>
          </cell>
          <cell r="AM121">
            <v>297.994269340974</v>
          </cell>
          <cell r="AN121">
            <v>301.449275362319</v>
          </cell>
          <cell r="AO121">
            <v>354.166666666667</v>
          </cell>
          <cell r="AP121">
            <v>357.142857142857</v>
          </cell>
          <cell r="AQ121">
            <v>361.194029850746</v>
          </cell>
          <cell r="AR121">
            <v>267.267267267267</v>
          </cell>
          <cell r="AS121">
            <v>278.10650887574</v>
          </cell>
          <cell r="AT121">
            <v>261.40350877193</v>
          </cell>
          <cell r="AU121">
            <v>251.862464183381</v>
          </cell>
          <cell r="AV121">
            <v>282.934131736527</v>
          </cell>
          <cell r="AW121">
            <v>320.900321543408</v>
          </cell>
          <cell r="AX121">
            <v>292.604501607717</v>
          </cell>
          <cell r="AY121">
            <v>304.950495049505</v>
          </cell>
          <cell r="AZ121">
            <v>344.996729888816</v>
          </cell>
          <cell r="BA121">
            <v>280.613947280614</v>
          </cell>
          <cell r="BB121">
            <v>200.460072297075</v>
          </cell>
          <cell r="BC121">
            <v>206.403269754768</v>
          </cell>
          <cell r="BD121">
            <v>251.606357795063</v>
          </cell>
          <cell r="BE121">
            <v>278.833107191316</v>
          </cell>
          <cell r="BF121">
            <v>296.011196641008</v>
          </cell>
          <cell r="BG121">
            <v>264.226289517471</v>
          </cell>
          <cell r="BH121">
            <v>243.606998654105</v>
          </cell>
          <cell r="BI121">
            <v>280.677966101695</v>
          </cell>
          <cell r="BJ121">
            <v>238.501291989664</v>
          </cell>
          <cell r="BK121">
            <v>240.677966101695</v>
          </cell>
        </row>
        <row r="122">
          <cell r="A122" t="str">
            <v>Italy</v>
          </cell>
          <cell r="B122" t="str">
            <v>ITA</v>
          </cell>
          <cell r="C122" t="str">
            <v>Fertilizer consumption (kilograms per hectare of arable land)</v>
          </cell>
          <cell r="D122" t="str">
            <v>AG.CON.FERT.ZS</v>
          </cell>
        </row>
        <row r="122">
          <cell r="F122">
            <v>67.7950552013684</v>
          </cell>
          <cell r="G122">
            <v>69.3624853458382</v>
          </cell>
          <cell r="H122">
            <v>68.764636263216</v>
          </cell>
          <cell r="I122">
            <v>74.6396253373551</v>
          </cell>
          <cell r="J122">
            <v>86.3954806771</v>
          </cell>
          <cell r="K122">
            <v>89.3037608486017</v>
          </cell>
          <cell r="L122">
            <v>90.6107837597869</v>
          </cell>
          <cell r="M122">
            <v>93.9262919164102</v>
          </cell>
          <cell r="N122">
            <v>100.742574257426</v>
          </cell>
          <cell r="O122">
            <v>111.6701435247</v>
          </cell>
          <cell r="P122">
            <v>152.430343812428</v>
          </cell>
          <cell r="Q122">
            <v>164.092089854147</v>
          </cell>
          <cell r="R122">
            <v>152.005921619294</v>
          </cell>
          <cell r="S122">
            <v>136.502736345101</v>
          </cell>
          <cell r="T122">
            <v>159.670525187567</v>
          </cell>
          <cell r="U122">
            <v>153.204186245194</v>
          </cell>
          <cell r="V122">
            <v>191.756597927129</v>
          </cell>
          <cell r="W122">
            <v>236.855253412337</v>
          </cell>
          <cell r="X122">
            <v>248.49303503588</v>
          </cell>
          <cell r="Y122">
            <v>222.660023199409</v>
          </cell>
          <cell r="Z122">
            <v>217.267800549334</v>
          </cell>
          <cell r="AA122">
            <v>211.836117572425</v>
          </cell>
          <cell r="AB122">
            <v>226.165425065732</v>
          </cell>
          <cell r="AC122">
            <v>229.8151038804</v>
          </cell>
          <cell r="AD122">
            <v>237.524751381215</v>
          </cell>
          <cell r="AE122">
            <v>236.219568567026</v>
          </cell>
          <cell r="AF122">
            <v>251.132266960838</v>
          </cell>
          <cell r="AG122">
            <v>233.53215003349</v>
          </cell>
          <cell r="AH122">
            <v>201.59223840765</v>
          </cell>
          <cell r="AI122">
            <v>215.754549489569</v>
          </cell>
          <cell r="AJ122">
            <v>223.223595505618</v>
          </cell>
          <cell r="AK122">
            <v>219.657142857143</v>
          </cell>
          <cell r="AL122">
            <v>222.678362573099</v>
          </cell>
          <cell r="AM122">
            <v>227.182134710049</v>
          </cell>
          <cell r="AN122">
            <v>219.968610406857</v>
          </cell>
          <cell r="AO122">
            <v>223.835813730197</v>
          </cell>
          <cell r="AP122">
            <v>213.013449654671</v>
          </cell>
          <cell r="AQ122">
            <v>209.869131948613</v>
          </cell>
          <cell r="AR122">
            <v>208.777062609713</v>
          </cell>
          <cell r="AS122">
            <v>204.269371388135</v>
          </cell>
          <cell r="AT122">
            <v>168.594915457489</v>
          </cell>
          <cell r="AU122">
            <v>171.121877639677</v>
          </cell>
          <cell r="AV122">
            <v>177.702475185325</v>
          </cell>
          <cell r="AW122">
            <v>181.418097505953</v>
          </cell>
          <cell r="AX122">
            <v>171.753084832905</v>
          </cell>
          <cell r="AY122">
            <v>177.031588937093</v>
          </cell>
          <cell r="AZ122">
            <v>190.229953981314</v>
          </cell>
          <cell r="BA122">
            <v>143.47626033609</v>
          </cell>
          <cell r="BB122">
            <v>120.111588597622</v>
          </cell>
          <cell r="BC122">
            <v>122.745952854303</v>
          </cell>
          <cell r="BD122">
            <v>134.322470238095</v>
          </cell>
          <cell r="BE122">
            <v>122.506322000562</v>
          </cell>
          <cell r="BF122">
            <v>129.303500805625</v>
          </cell>
          <cell r="BG122">
            <v>126.564060642093</v>
          </cell>
          <cell r="BH122">
            <v>134.126950462051</v>
          </cell>
          <cell r="BI122">
            <v>131.500671942661</v>
          </cell>
          <cell r="BJ122">
            <v>130.333255644444</v>
          </cell>
          <cell r="BK122">
            <v>130.590510188904</v>
          </cell>
        </row>
        <row r="123">
          <cell r="A123" t="str">
            <v>Jamaica</v>
          </cell>
          <cell r="B123" t="str">
            <v>JAM</v>
          </cell>
          <cell r="C123" t="str">
            <v>Fertilizer consumption (kilograms per hectare of arable land)</v>
          </cell>
          <cell r="D123" t="str">
            <v>AG.CON.FERT.ZS</v>
          </cell>
        </row>
        <row r="123">
          <cell r="F123">
            <v>81.3614457831325</v>
          </cell>
          <cell r="G123">
            <v>73.0903614457831</v>
          </cell>
          <cell r="H123">
            <v>88.644578313253</v>
          </cell>
          <cell r="I123">
            <v>131.16265060241</v>
          </cell>
          <cell r="J123">
            <v>106.993333333333</v>
          </cell>
          <cell r="K123">
            <v>105.633333333333</v>
          </cell>
          <cell r="L123">
            <v>162.645161290323</v>
          </cell>
          <cell r="M123">
            <v>149.677419354839</v>
          </cell>
          <cell r="N123">
            <v>147.096774193548</v>
          </cell>
          <cell r="O123">
            <v>150.579310344828</v>
          </cell>
          <cell r="P123">
            <v>147.089655172414</v>
          </cell>
          <cell r="Q123">
            <v>156.551724137931</v>
          </cell>
          <cell r="R123">
            <v>128.275862068966</v>
          </cell>
          <cell r="S123">
            <v>176.551724137931</v>
          </cell>
          <cell r="T123">
            <v>126.206896551724</v>
          </cell>
          <cell r="U123">
            <v>98.6206896551724</v>
          </cell>
          <cell r="V123">
            <v>102.068965517241</v>
          </cell>
          <cell r="W123">
            <v>110.08275862069</v>
          </cell>
          <cell r="X123">
            <v>98.8222222222222</v>
          </cell>
          <cell r="Y123">
            <v>129.674074074074</v>
          </cell>
          <cell r="Z123">
            <v>140.844444444444</v>
          </cell>
          <cell r="AA123">
            <v>96.128</v>
          </cell>
          <cell r="AB123">
            <v>110.739130434783</v>
          </cell>
          <cell r="AC123">
            <v>200.869565217391</v>
          </cell>
          <cell r="AD123">
            <v>102.608695652174</v>
          </cell>
          <cell r="AE123">
            <v>150.434782608696</v>
          </cell>
          <cell r="AF123">
            <v>213.913043478261</v>
          </cell>
          <cell r="AG123">
            <v>254.504347826087</v>
          </cell>
          <cell r="AH123">
            <v>259.166666666667</v>
          </cell>
          <cell r="AI123">
            <v>160.504201680672</v>
          </cell>
          <cell r="AJ123">
            <v>203.968253968254</v>
          </cell>
          <cell r="AK123">
            <v>156.617647058824</v>
          </cell>
          <cell r="AL123">
            <v>134.48275862069</v>
          </cell>
          <cell r="AM123">
            <v>144.099378881988</v>
          </cell>
          <cell r="AN123">
            <v>167.835443037975</v>
          </cell>
          <cell r="AO123">
            <v>153.548387096774</v>
          </cell>
          <cell r="AP123">
            <v>155.98</v>
          </cell>
          <cell r="AQ123">
            <v>161.689655172414</v>
          </cell>
          <cell r="AR123">
            <v>161.13986013986</v>
          </cell>
          <cell r="AS123">
            <v>160</v>
          </cell>
          <cell r="AT123">
            <v>148.964285714286</v>
          </cell>
          <cell r="AU123">
            <v>94.6740740740741</v>
          </cell>
          <cell r="AV123">
            <v>112.192592592593</v>
          </cell>
          <cell r="AW123">
            <v>123.947368421053</v>
          </cell>
          <cell r="AX123">
            <v>115.84375</v>
          </cell>
          <cell r="AY123">
            <v>63.515625</v>
          </cell>
          <cell r="AZ123">
            <v>36.216</v>
          </cell>
          <cell r="BA123">
            <v>37.6416666666667</v>
          </cell>
          <cell r="BB123">
            <v>58.1916666666667</v>
          </cell>
          <cell r="BC123">
            <v>62.625</v>
          </cell>
          <cell r="BD123">
            <v>71.175</v>
          </cell>
          <cell r="BE123">
            <v>87.375</v>
          </cell>
          <cell r="BF123">
            <v>83.1459166666667</v>
          </cell>
          <cell r="BG123">
            <v>115.28575</v>
          </cell>
          <cell r="BH123">
            <v>38.08175</v>
          </cell>
          <cell r="BI123">
            <v>57.2463333333333</v>
          </cell>
          <cell r="BJ123">
            <v>66.2858333333333</v>
          </cell>
          <cell r="BK123">
            <v>65.84275</v>
          </cell>
        </row>
        <row r="124">
          <cell r="A124" t="str">
            <v>Jordan</v>
          </cell>
          <cell r="B124" t="str">
            <v>JOR</v>
          </cell>
          <cell r="C124" t="str">
            <v>Fertilizer consumption (kilograms per hectare of arable land)</v>
          </cell>
          <cell r="D124" t="str">
            <v>AG.CON.FERT.ZS</v>
          </cell>
        </row>
        <row r="124">
          <cell r="F124">
            <v>5.78888888888889</v>
          </cell>
          <cell r="G124">
            <v>7.73897058823529</v>
          </cell>
          <cell r="H124">
            <v>8.97069597069597</v>
          </cell>
          <cell r="I124">
            <v>15.9381818181818</v>
          </cell>
          <cell r="J124">
            <v>18.4782608695652</v>
          </cell>
          <cell r="K124">
            <v>12.1942446043165</v>
          </cell>
          <cell r="L124">
            <v>13.7670250896057</v>
          </cell>
          <cell r="M124">
            <v>14.0284697508897</v>
          </cell>
          <cell r="N124">
            <v>9.14539007092199</v>
          </cell>
          <cell r="O124">
            <v>9.60211267605634</v>
          </cell>
          <cell r="P124">
            <v>8.42456140350877</v>
          </cell>
          <cell r="Q124">
            <v>10.4878048780488</v>
          </cell>
          <cell r="R124">
            <v>13.8888888888889</v>
          </cell>
          <cell r="S124">
            <v>15.9310344827586</v>
          </cell>
          <cell r="T124">
            <v>19.9312714776632</v>
          </cell>
          <cell r="U124">
            <v>27.1911262798635</v>
          </cell>
          <cell r="V124">
            <v>18.7074829931973</v>
          </cell>
          <cell r="W124">
            <v>27.2736486486486</v>
          </cell>
          <cell r="X124">
            <v>48.8215488215488</v>
          </cell>
          <cell r="Y124">
            <v>48.1605351170569</v>
          </cell>
          <cell r="Z124">
            <v>25</v>
          </cell>
          <cell r="AA124">
            <v>50.3512326916582</v>
          </cell>
          <cell r="AB124">
            <v>53.9605263157895</v>
          </cell>
          <cell r="AC124">
            <v>70.8156529938708</v>
          </cell>
          <cell r="AD124">
            <v>55.7803468208092</v>
          </cell>
          <cell r="AE124">
            <v>28.3598265895954</v>
          </cell>
          <cell r="AF124">
            <v>42.5973597359736</v>
          </cell>
          <cell r="AG124">
            <v>88.1461038961039</v>
          </cell>
          <cell r="AH124">
            <v>70.0136612021858</v>
          </cell>
          <cell r="AI124">
            <v>93.75</v>
          </cell>
          <cell r="AJ124">
            <v>136.606425702811</v>
          </cell>
          <cell r="AK124">
            <v>60.4543704274163</v>
          </cell>
          <cell r="AL124">
            <v>71.17903930131</v>
          </cell>
          <cell r="AM124">
            <v>66.3507109004739</v>
          </cell>
          <cell r="AN124">
            <v>63.4920634920635</v>
          </cell>
          <cell r="AO124">
            <v>106.388888888889</v>
          </cell>
          <cell r="AP124">
            <v>128.454545454545</v>
          </cell>
          <cell r="AQ124">
            <v>123.321052631579</v>
          </cell>
          <cell r="AR124">
            <v>121.178947368421</v>
          </cell>
          <cell r="AS124">
            <v>108.542105263158</v>
          </cell>
          <cell r="AT124">
            <v>116.354166666667</v>
          </cell>
          <cell r="AU124">
            <v>221.794871794872</v>
          </cell>
          <cell r="AV124">
            <v>123.728813559322</v>
          </cell>
          <cell r="AW124">
            <v>296.028708133971</v>
          </cell>
          <cell r="AX124">
            <v>364.07027027027</v>
          </cell>
          <cell r="AY124">
            <v>104.263157894737</v>
          </cell>
          <cell r="AZ124">
            <v>398.553100498931</v>
          </cell>
          <cell r="BA124">
            <v>165.344481605351</v>
          </cell>
          <cell r="BB124">
            <v>60.5029880478088</v>
          </cell>
          <cell r="BC124">
            <v>168.063063063063</v>
          </cell>
          <cell r="BD124">
            <v>467.175398633257</v>
          </cell>
          <cell r="BE124">
            <v>372.904055299539</v>
          </cell>
          <cell r="BF124">
            <v>131</v>
          </cell>
          <cell r="BG124">
            <v>92.5684210526316</v>
          </cell>
          <cell r="BH124">
            <v>176.928477402369</v>
          </cell>
          <cell r="BI124">
            <v>112.336677063137</v>
          </cell>
          <cell r="BJ124">
            <v>133.860962566845</v>
          </cell>
          <cell r="BK124">
            <v>114.044776119403</v>
          </cell>
        </row>
        <row r="125">
          <cell r="A125" t="str">
            <v>Japan</v>
          </cell>
          <cell r="B125" t="str">
            <v>JPN</v>
          </cell>
          <cell r="C125" t="str">
            <v>Fertilizer consumption (kilograms per hectare of arable land)</v>
          </cell>
          <cell r="D125" t="str">
            <v>AG.CON.FERT.ZS</v>
          </cell>
        </row>
        <row r="125">
          <cell r="F125">
            <v>279.888692579505</v>
          </cell>
          <cell r="G125">
            <v>294.457295373665</v>
          </cell>
          <cell r="H125">
            <v>322.62118491921</v>
          </cell>
          <cell r="I125">
            <v>318.896925858951</v>
          </cell>
          <cell r="J125">
            <v>337.98831690398</v>
          </cell>
          <cell r="K125">
            <v>362.736108564093</v>
          </cell>
          <cell r="L125">
            <v>391.426445973591</v>
          </cell>
          <cell r="M125">
            <v>404.210526315789</v>
          </cell>
          <cell r="N125">
            <v>408.795040681906</v>
          </cell>
          <cell r="O125">
            <v>376.173979984604</v>
          </cell>
          <cell r="P125">
            <v>373.658536585366</v>
          </cell>
          <cell r="Q125">
            <v>407.810955111726</v>
          </cell>
          <cell r="R125">
            <v>447.676969092722</v>
          </cell>
          <cell r="S125">
            <v>411.932503013258</v>
          </cell>
          <cell r="T125">
            <v>364.266936299292</v>
          </cell>
          <cell r="U125">
            <v>423.897581792319</v>
          </cell>
          <cell r="V125">
            <v>432.498472816127</v>
          </cell>
          <cell r="W125">
            <v>453.450387913434</v>
          </cell>
          <cell r="X125">
            <v>480.131093814011</v>
          </cell>
          <cell r="Y125">
            <v>372.589249076734</v>
          </cell>
          <cell r="Z125">
            <v>386.545978193787</v>
          </cell>
          <cell r="AA125">
            <v>409.006595218467</v>
          </cell>
          <cell r="AB125">
            <v>433.28515383027</v>
          </cell>
          <cell r="AC125">
            <v>433.808933002481</v>
          </cell>
          <cell r="AD125">
            <v>419.047619047619</v>
          </cell>
          <cell r="AE125">
            <v>425.850622406639</v>
          </cell>
          <cell r="AF125">
            <v>423.057748234317</v>
          </cell>
          <cell r="AG125">
            <v>404.286308780691</v>
          </cell>
          <cell r="AH125">
            <v>404.424040066778</v>
          </cell>
          <cell r="AI125">
            <v>385.486577181208</v>
          </cell>
          <cell r="AJ125">
            <v>369.620253164557</v>
          </cell>
          <cell r="AK125">
            <v>378.447178616886</v>
          </cell>
          <cell r="AL125">
            <v>387.854855923159</v>
          </cell>
          <cell r="AM125">
            <v>378.43347639485</v>
          </cell>
          <cell r="AN125">
            <v>354.449244060475</v>
          </cell>
          <cell r="AO125">
            <v>339.634941329857</v>
          </cell>
          <cell r="AP125">
            <v>330.422411906325</v>
          </cell>
          <cell r="AQ125">
            <v>312.811466372657</v>
          </cell>
          <cell r="AR125">
            <v>319.498112369531</v>
          </cell>
          <cell r="AS125">
            <v>324.60885113992</v>
          </cell>
          <cell r="AT125">
            <v>304.680468046805</v>
          </cell>
          <cell r="AU125">
            <v>333.544467073999</v>
          </cell>
          <cell r="AV125">
            <v>335.170798271549</v>
          </cell>
          <cell r="AW125">
            <v>353.683717743777</v>
          </cell>
          <cell r="AX125">
            <v>347.969266055046</v>
          </cell>
          <cell r="AY125">
            <v>332.82753856781</v>
          </cell>
          <cell r="AZ125">
            <v>350.474803513638</v>
          </cell>
          <cell r="BA125">
            <v>278.228644382544</v>
          </cell>
          <cell r="BB125">
            <v>238.92803912436</v>
          </cell>
          <cell r="BC125">
            <v>259.834423166745</v>
          </cell>
          <cell r="BD125">
            <v>263.877056887635</v>
          </cell>
          <cell r="BE125">
            <v>247.150259067358</v>
          </cell>
          <cell r="BF125">
            <v>244.643699858424</v>
          </cell>
          <cell r="BG125">
            <v>260.326859308385</v>
          </cell>
          <cell r="BH125">
            <v>241.212841854935</v>
          </cell>
          <cell r="BI125">
            <v>246.175908221797</v>
          </cell>
          <cell r="BJ125">
            <v>252.583513578467</v>
          </cell>
          <cell r="BK125">
            <v>253.74215354901</v>
          </cell>
        </row>
        <row r="126">
          <cell r="A126" t="str">
            <v>Kazakhstan</v>
          </cell>
          <cell r="B126" t="str">
            <v>KAZ</v>
          </cell>
          <cell r="C126" t="str">
            <v>Fertilizer consumption (kilograms per hectare of arable land)</v>
          </cell>
          <cell r="D126" t="str">
            <v>AG.CON.FERT.ZS</v>
          </cell>
        </row>
        <row r="126">
          <cell r="AK126">
            <v>13.550135501355</v>
          </cell>
          <cell r="AL126">
            <v>9.24657534246575</v>
          </cell>
          <cell r="AM126">
            <v>3.48874088169997</v>
          </cell>
          <cell r="AN126">
            <v>2.73645096711938</v>
          </cell>
          <cell r="AO126">
            <v>3.96878294695767</v>
          </cell>
          <cell r="AP126">
            <v>1.72340700053453</v>
          </cell>
          <cell r="AQ126">
            <v>0.404294226678443</v>
          </cell>
          <cell r="AR126">
            <v>1.06687297036776</v>
          </cell>
          <cell r="AS126">
            <v>1.22681892484242</v>
          </cell>
          <cell r="AT126">
            <v>1.71663879399313</v>
          </cell>
          <cell r="AU126">
            <v>0.83609975340349</v>
          </cell>
          <cell r="AV126">
            <v>1.19039218730154</v>
          </cell>
          <cell r="AW126">
            <v>1.47829262468924</v>
          </cell>
          <cell r="AX126">
            <v>1.42845639181719</v>
          </cell>
          <cell r="AY126">
            <v>1.44674308079396</v>
          </cell>
          <cell r="AZ126">
            <v>2.05647808052735</v>
          </cell>
          <cell r="BA126">
            <v>1.08345780825952</v>
          </cell>
          <cell r="BB126">
            <v>1.97077384321865</v>
          </cell>
          <cell r="BC126">
            <v>2.04603295239822</v>
          </cell>
          <cell r="BD126">
            <v>2.99555183923566</v>
          </cell>
          <cell r="BE126">
            <v>4.42025057530044</v>
          </cell>
          <cell r="BF126">
            <v>2.88858195525044</v>
          </cell>
          <cell r="BG126">
            <v>3.95270476617057</v>
          </cell>
          <cell r="BH126">
            <v>4.29544847995514</v>
          </cell>
          <cell r="BI126">
            <v>7.30377637287381</v>
          </cell>
          <cell r="BJ126">
            <v>8.28806592687754</v>
          </cell>
          <cell r="BK126">
            <v>8.26262925064878</v>
          </cell>
        </row>
        <row r="127">
          <cell r="A127" t="str">
            <v>Kenya</v>
          </cell>
          <cell r="B127" t="str">
            <v>KEN</v>
          </cell>
          <cell r="C127" t="str">
            <v>Fertilizer consumption (kilograms per hectare of arable land)</v>
          </cell>
          <cell r="D127" t="str">
            <v>AG.CON.FERT.ZS</v>
          </cell>
        </row>
        <row r="127">
          <cell r="F127">
            <v>3.17142857142857</v>
          </cell>
          <cell r="G127">
            <v>3.45714285714286</v>
          </cell>
          <cell r="H127">
            <v>4.57771428571429</v>
          </cell>
          <cell r="I127">
            <v>5.50428571428571</v>
          </cell>
          <cell r="J127">
            <v>6.864</v>
          </cell>
          <cell r="K127">
            <v>8.76342857142857</v>
          </cell>
          <cell r="L127">
            <v>9.51428571428571</v>
          </cell>
          <cell r="M127">
            <v>9.37142857142857</v>
          </cell>
          <cell r="N127">
            <v>12.0857142857143</v>
          </cell>
          <cell r="O127">
            <v>14.1428571428571</v>
          </cell>
          <cell r="P127">
            <v>13.4857142857143</v>
          </cell>
          <cell r="Q127">
            <v>15.1968571428571</v>
          </cell>
          <cell r="R127">
            <v>14.5605714285714</v>
          </cell>
          <cell r="S127">
            <v>15.0857142857143</v>
          </cell>
          <cell r="T127">
            <v>11.7089473684211</v>
          </cell>
          <cell r="U127">
            <v>14.1831578947368</v>
          </cell>
          <cell r="V127">
            <v>13.5584210526316</v>
          </cell>
          <cell r="W127">
            <v>13.4215789473684</v>
          </cell>
          <cell r="X127">
            <v>10.0789473684211</v>
          </cell>
          <cell r="Y127">
            <v>16.2105263157895</v>
          </cell>
          <cell r="Z127">
            <v>21.7894736842105</v>
          </cell>
          <cell r="AA127">
            <v>16.5</v>
          </cell>
          <cell r="AB127">
            <v>19.7631578947368</v>
          </cell>
          <cell r="AC127">
            <v>21.9481879194631</v>
          </cell>
          <cell r="AD127">
            <v>22.4311324879755</v>
          </cell>
          <cell r="AE127">
            <v>21.4239059438276</v>
          </cell>
          <cell r="AF127">
            <v>23.7084854994629</v>
          </cell>
          <cell r="AG127">
            <v>24.8054076198279</v>
          </cell>
          <cell r="AH127">
            <v>20.1213730324294</v>
          </cell>
          <cell r="AI127">
            <v>21.3827655310621</v>
          </cell>
          <cell r="AJ127">
            <v>22.1110457131646</v>
          </cell>
          <cell r="AK127">
            <v>19.2554799697657</v>
          </cell>
          <cell r="AL127">
            <v>19.7628458498024</v>
          </cell>
          <cell r="AM127">
            <v>23.8077769625825</v>
          </cell>
          <cell r="AN127">
            <v>14.4170650974623</v>
          </cell>
          <cell r="AO127">
            <v>34.4251766217084</v>
          </cell>
          <cell r="AP127">
            <v>27.9185708350644</v>
          </cell>
          <cell r="AQ127">
            <v>27.1697306541257</v>
          </cell>
          <cell r="AR127">
            <v>29.0620094191523</v>
          </cell>
          <cell r="AS127">
            <v>29.7904314046207</v>
          </cell>
          <cell r="AT127">
            <v>29.2492199687988</v>
          </cell>
          <cell r="AU127">
            <v>27.313101551758</v>
          </cell>
          <cell r="AV127">
            <v>33.0967741935484</v>
          </cell>
          <cell r="AW127">
            <v>27.6808672499049</v>
          </cell>
          <cell r="AX127">
            <v>34.3265577507599</v>
          </cell>
          <cell r="AY127">
            <v>33.154802259887</v>
          </cell>
          <cell r="AZ127">
            <v>36.3952830188679</v>
          </cell>
          <cell r="BA127">
            <v>33.2875471698113</v>
          </cell>
          <cell r="BB127">
            <v>31.8570909090909</v>
          </cell>
          <cell r="BC127">
            <v>30.3470909090909</v>
          </cell>
          <cell r="BD127">
            <v>43.5820689655172</v>
          </cell>
          <cell r="BE127">
            <v>34.3927084745763</v>
          </cell>
          <cell r="BF127">
            <v>38.7662</v>
          </cell>
          <cell r="BG127">
            <v>42.8453913793103</v>
          </cell>
          <cell r="BH127">
            <v>28.5488982758621</v>
          </cell>
          <cell r="BI127">
            <v>29.0292396551724</v>
          </cell>
          <cell r="BJ127">
            <v>22.6329689655172</v>
          </cell>
          <cell r="BK127">
            <v>15.6886568965517</v>
          </cell>
        </row>
        <row r="128">
          <cell r="A128" t="str">
            <v>Kyrgyz Republic</v>
          </cell>
          <cell r="B128" t="str">
            <v>KGZ</v>
          </cell>
          <cell r="C128" t="str">
            <v>Fertilizer consumption (kilograms per hectare of arable land)</v>
          </cell>
          <cell r="D128" t="str">
            <v>AG.CON.FERT.ZS</v>
          </cell>
        </row>
        <row r="128">
          <cell r="AK128">
            <v>24.2424242424242</v>
          </cell>
          <cell r="AL128">
            <v>20.7100591715976</v>
          </cell>
          <cell r="AM128">
            <v>21.455938697318</v>
          </cell>
          <cell r="AN128">
            <v>22.2575516693164</v>
          </cell>
          <cell r="AO128">
            <v>22.8445099484156</v>
          </cell>
          <cell r="AP128">
            <v>22.8276877761414</v>
          </cell>
          <cell r="AQ128">
            <v>21.3808823529412</v>
          </cell>
          <cell r="AR128">
            <v>20.5197368421053</v>
          </cell>
          <cell r="AS128">
            <v>21.533185840708</v>
          </cell>
          <cell r="AT128">
            <v>20.5491071428571</v>
          </cell>
          <cell r="AU128">
            <v>7.05055762081784</v>
          </cell>
          <cell r="AV128">
            <v>24.7105654761905</v>
          </cell>
          <cell r="AW128">
            <v>21.6821589205397</v>
          </cell>
          <cell r="AX128">
            <v>24.6285046728972</v>
          </cell>
          <cell r="AY128">
            <v>22.1967749474176</v>
          </cell>
          <cell r="AZ128">
            <v>22.4546875</v>
          </cell>
          <cell r="BA128">
            <v>18.9738178976163</v>
          </cell>
          <cell r="BB128">
            <v>22.0681818181818</v>
          </cell>
          <cell r="BC128">
            <v>22.6594577652406</v>
          </cell>
          <cell r="BD128">
            <v>19.168430127753</v>
          </cell>
          <cell r="BE128">
            <v>24.3161522794924</v>
          </cell>
          <cell r="BF128">
            <v>27.4302025494643</v>
          </cell>
          <cell r="BG128">
            <v>32.0006247071685</v>
          </cell>
          <cell r="BH128">
            <v>10.4035842573794</v>
          </cell>
          <cell r="BI128">
            <v>12.6933840658487</v>
          </cell>
          <cell r="BJ128">
            <v>7.69034788010561</v>
          </cell>
          <cell r="BK128">
            <v>21.2461180124224</v>
          </cell>
        </row>
        <row r="129">
          <cell r="A129" t="str">
            <v>Cambodia</v>
          </cell>
          <cell r="B129" t="str">
            <v>KHM</v>
          </cell>
          <cell r="C129" t="str">
            <v>Fertilizer consumption (kilograms per hectare of arable land)</v>
          </cell>
          <cell r="D129" t="str">
            <v>AG.CON.FERT.ZS</v>
          </cell>
        </row>
        <row r="129">
          <cell r="F129">
            <v>1.76074700493305</v>
          </cell>
          <cell r="G129">
            <v>0.343859649122807</v>
          </cell>
          <cell r="H129">
            <v>0.473684210526316</v>
          </cell>
          <cell r="I129">
            <v>0.53448275862069</v>
          </cell>
          <cell r="J129">
            <v>0.551724137931034</v>
          </cell>
          <cell r="K129">
            <v>0.568965517241379</v>
          </cell>
          <cell r="L129">
            <v>1.51619572708477</v>
          </cell>
          <cell r="M129">
            <v>1.40350877192982</v>
          </cell>
          <cell r="N129">
            <v>2.03636363636364</v>
          </cell>
          <cell r="O129">
            <v>1.28629780913479</v>
          </cell>
          <cell r="P129">
            <v>1.74555555555556</v>
          </cell>
          <cell r="Q129">
            <v>1.27777777777778</v>
          </cell>
          <cell r="R129">
            <v>1.11111111111111</v>
          </cell>
          <cell r="S129">
            <v>0.756756756756757</v>
          </cell>
          <cell r="T129">
            <v>0.0540540540540541</v>
          </cell>
          <cell r="U129">
            <v>0.0526315789473684</v>
          </cell>
        </row>
        <row r="129">
          <cell r="Y129">
            <v>4.05</v>
          </cell>
          <cell r="Z129">
            <v>9.5</v>
          </cell>
          <cell r="AA129">
            <v>5.36945812807882</v>
          </cell>
          <cell r="AB129">
            <v>2.35294117647059</v>
          </cell>
          <cell r="AC129">
            <v>0.833333333333333</v>
          </cell>
        </row>
        <row r="129">
          <cell r="AF129">
            <v>0.2</v>
          </cell>
          <cell r="AG129">
            <v>0.0289855072463768</v>
          </cell>
          <cell r="AH129">
            <v>0.0814111261872456</v>
          </cell>
          <cell r="AI129">
            <v>1.10960757780785</v>
          </cell>
          <cell r="AJ129">
            <v>1.54054054054054</v>
          </cell>
          <cell r="AK129">
            <v>2.97297297297297</v>
          </cell>
          <cell r="AL129">
            <v>3.92895586652314</v>
          </cell>
          <cell r="AM129">
            <v>2.86486486486486</v>
          </cell>
          <cell r="AN129">
            <v>2.64864864864865</v>
          </cell>
          <cell r="AO129">
            <v>2.10810810810811</v>
          </cell>
          <cell r="AP129">
            <v>5.91891891891892</v>
          </cell>
          <cell r="AQ129">
            <v>2.05945945945946</v>
          </cell>
        </row>
        <row r="129">
          <cell r="AU129">
            <v>6.93727567567568</v>
          </cell>
          <cell r="AV129">
            <v>5.48374594594595</v>
          </cell>
          <cell r="AW129">
            <v>6.81228378378378</v>
          </cell>
          <cell r="AX129">
            <v>10.4576594594595</v>
          </cell>
          <cell r="AY129">
            <v>10.3195162162162</v>
          </cell>
          <cell r="AZ129">
            <v>10.1584054054054</v>
          </cell>
          <cell r="BA129">
            <v>9.86944864864865</v>
          </cell>
          <cell r="BB129">
            <v>13.2533081081081</v>
          </cell>
          <cell r="BC129">
            <v>15.4133315789474</v>
          </cell>
          <cell r="BD129">
            <v>20.0648052631579</v>
          </cell>
          <cell r="BE129">
            <v>27.2551210526316</v>
          </cell>
          <cell r="BF129">
            <v>24.7541105263158</v>
          </cell>
          <cell r="BG129">
            <v>27.7292763157895</v>
          </cell>
          <cell r="BH129">
            <v>29.8996701610841</v>
          </cell>
          <cell r="BI129">
            <v>21.6235540782409</v>
          </cell>
          <cell r="BJ129">
            <v>30.5258603937612</v>
          </cell>
          <cell r="BK129">
            <v>34.2758297110713</v>
          </cell>
        </row>
        <row r="130">
          <cell r="A130" t="str">
            <v>Kiribati</v>
          </cell>
          <cell r="B130" t="str">
            <v>KIR</v>
          </cell>
          <cell r="C130" t="str">
            <v>Fertilizer consumption (kilograms per hectare of arable land)</v>
          </cell>
          <cell r="D130" t="str">
            <v>AG.CON.FERT.ZS</v>
          </cell>
        </row>
        <row r="131">
          <cell r="A131" t="str">
            <v>St. Kitts and Nevis</v>
          </cell>
          <cell r="B131" t="str">
            <v>KNA</v>
          </cell>
          <cell r="C131" t="str">
            <v>Fertilizer consumption (kilograms per hectare of arable land)</v>
          </cell>
          <cell r="D131" t="str">
            <v>AG.CON.FERT.ZS</v>
          </cell>
        </row>
        <row r="131">
          <cell r="F131">
            <v>73.5</v>
          </cell>
          <cell r="G131">
            <v>84</v>
          </cell>
          <cell r="H131">
            <v>84</v>
          </cell>
          <cell r="I131">
            <v>105</v>
          </cell>
          <cell r="J131">
            <v>120</v>
          </cell>
          <cell r="K131">
            <v>120</v>
          </cell>
          <cell r="L131">
            <v>125</v>
          </cell>
          <cell r="M131">
            <v>175</v>
          </cell>
          <cell r="N131">
            <v>237.5</v>
          </cell>
          <cell r="O131">
            <v>262.5</v>
          </cell>
          <cell r="P131">
            <v>237.5</v>
          </cell>
          <cell r="Q131">
            <v>425</v>
          </cell>
          <cell r="R131">
            <v>450</v>
          </cell>
          <cell r="S131">
            <v>462.5</v>
          </cell>
          <cell r="T131">
            <v>337.5</v>
          </cell>
          <cell r="U131">
            <v>250</v>
          </cell>
          <cell r="V131">
            <v>262.5</v>
          </cell>
          <cell r="W131">
            <v>262.5</v>
          </cell>
          <cell r="X131">
            <v>262.5</v>
          </cell>
          <cell r="Y131">
            <v>262.5</v>
          </cell>
          <cell r="Z131">
            <v>300</v>
          </cell>
          <cell r="AA131">
            <v>300</v>
          </cell>
          <cell r="AB131">
            <v>300</v>
          </cell>
          <cell r="AC131">
            <v>337.5</v>
          </cell>
          <cell r="AD131">
            <v>350</v>
          </cell>
          <cell r="AE131">
            <v>362.5</v>
          </cell>
          <cell r="AF131">
            <v>362.5</v>
          </cell>
          <cell r="AG131">
            <v>237.5</v>
          </cell>
          <cell r="AH131">
            <v>115.5</v>
          </cell>
          <cell r="AI131">
            <v>110.25</v>
          </cell>
          <cell r="AJ131">
            <v>137.5</v>
          </cell>
          <cell r="AK131">
            <v>137.5</v>
          </cell>
          <cell r="AL131">
            <v>137.5</v>
          </cell>
          <cell r="AM131">
            <v>227.142857142857</v>
          </cell>
          <cell r="AN131">
            <v>189.571428571429</v>
          </cell>
          <cell r="AO131">
            <v>221.166666666667</v>
          </cell>
          <cell r="AP131">
            <v>283.333333333333</v>
          </cell>
          <cell r="AQ131">
            <v>283.333333333333</v>
          </cell>
          <cell r="AR131">
            <v>242.857142857143</v>
          </cell>
          <cell r="AS131">
            <v>242.857142857143</v>
          </cell>
          <cell r="AT131">
            <v>242.857142857143</v>
          </cell>
          <cell r="AU131">
            <v>7.85714285714286</v>
          </cell>
          <cell r="AV131">
            <v>7.85714285714286</v>
          </cell>
          <cell r="AW131">
            <v>7.85714285714286</v>
          </cell>
          <cell r="AX131">
            <v>13.8539042821159</v>
          </cell>
          <cell r="AY131">
            <v>22.6130653266332</v>
          </cell>
          <cell r="AZ131">
            <v>12.531328320802</v>
          </cell>
          <cell r="BA131">
            <v>20.5</v>
          </cell>
          <cell r="BB131">
            <v>12.75</v>
          </cell>
          <cell r="BC131">
            <v>11.3333333333333</v>
          </cell>
          <cell r="BD131">
            <v>10.4</v>
          </cell>
          <cell r="BE131">
            <v>10.4</v>
          </cell>
          <cell r="BF131">
            <v>0.006</v>
          </cell>
          <cell r="BG131">
            <v>23.048</v>
          </cell>
          <cell r="BH131">
            <v>5.276</v>
          </cell>
          <cell r="BI131">
            <v>7.51</v>
          </cell>
          <cell r="BJ131">
            <v>5.234</v>
          </cell>
          <cell r="BK131">
            <v>5.176</v>
          </cell>
        </row>
        <row r="132">
          <cell r="A132" t="str">
            <v>Korea, Rep.</v>
          </cell>
          <cell r="B132" t="str">
            <v>KOR</v>
          </cell>
          <cell r="C132" t="str">
            <v>Fertilizer consumption (kilograms per hectare of arable land)</v>
          </cell>
          <cell r="D132" t="str">
            <v>AG.CON.FERT.ZS</v>
          </cell>
        </row>
        <row r="132">
          <cell r="F132">
            <v>155.491392031481</v>
          </cell>
          <cell r="G132">
            <v>157.657657657658</v>
          </cell>
          <cell r="H132">
            <v>172.065671641791</v>
          </cell>
          <cell r="I132">
            <v>172.497369679579</v>
          </cell>
          <cell r="J132">
            <v>155.555247341655</v>
          </cell>
          <cell r="K132">
            <v>193.538637402835</v>
          </cell>
          <cell r="L132">
            <v>221.535063752277</v>
          </cell>
          <cell r="M132">
            <v>220.082796688132</v>
          </cell>
          <cell r="N132">
            <v>247.954081632653</v>
          </cell>
          <cell r="O132">
            <v>261.450069670228</v>
          </cell>
          <cell r="P132">
            <v>280.318650421743</v>
          </cell>
          <cell r="Q132">
            <v>307.843155893536</v>
          </cell>
          <cell r="R132">
            <v>361.38138424821</v>
          </cell>
          <cell r="S132">
            <v>408.864096385542</v>
          </cell>
          <cell r="T132">
            <v>419.940805434255</v>
          </cell>
          <cell r="U132">
            <v>312.26359223301</v>
          </cell>
          <cell r="V132">
            <v>356.134494436381</v>
          </cell>
          <cell r="W132">
            <v>418.9037999038</v>
          </cell>
          <cell r="X132">
            <v>411.376510391493</v>
          </cell>
          <cell r="Y132">
            <v>389.830097087379</v>
          </cell>
          <cell r="Z132">
            <v>374.817649926865</v>
          </cell>
          <cell r="AA132">
            <v>299.707174231332</v>
          </cell>
          <cell r="AB132">
            <v>353.149606299213</v>
          </cell>
          <cell r="AC132">
            <v>385.770946950917</v>
          </cell>
          <cell r="AD132">
            <v>416.525634644102</v>
          </cell>
          <cell r="AE132">
            <v>430.838323353293</v>
          </cell>
          <cell r="AF132">
            <v>450.622820129547</v>
          </cell>
          <cell r="AG132">
            <v>461.241862794191</v>
          </cell>
          <cell r="AH132">
            <v>494.461071789687</v>
          </cell>
          <cell r="AI132">
            <v>490.374807987711</v>
          </cell>
          <cell r="AJ132">
            <v>481.421899325376</v>
          </cell>
          <cell r="AK132">
            <v>507.744994731296</v>
          </cell>
          <cell r="AL132">
            <v>519.306666666667</v>
          </cell>
          <cell r="AM132">
            <v>520.325203252033</v>
          </cell>
          <cell r="AN132">
            <v>549.090858104319</v>
          </cell>
          <cell r="AO132">
            <v>520.863610315186</v>
          </cell>
          <cell r="AP132">
            <v>576.074332171893</v>
          </cell>
          <cell r="AQ132">
            <v>507.611241217799</v>
          </cell>
          <cell r="AR132">
            <v>483.275456150677</v>
          </cell>
          <cell r="AS132">
            <v>455.958672875437</v>
          </cell>
          <cell r="AT132">
            <v>424.276494967436</v>
          </cell>
          <cell r="AU132">
            <v>417.969922341697</v>
          </cell>
          <cell r="AV132">
            <v>427.046636528029</v>
          </cell>
          <cell r="AW132">
            <v>453.196091954023</v>
          </cell>
          <cell r="AX132">
            <v>478.152020693853</v>
          </cell>
          <cell r="AY132">
            <v>333.7393143916</v>
          </cell>
          <cell r="AZ132">
            <v>406.249993738259</v>
          </cell>
          <cell r="BA132">
            <v>304.480274760383</v>
          </cell>
          <cell r="BB132">
            <v>338.61044921875</v>
          </cell>
          <cell r="BC132">
            <v>330.282103516921</v>
          </cell>
          <cell r="BD132">
            <v>337.318877688172</v>
          </cell>
          <cell r="BE132">
            <v>351.825673367494</v>
          </cell>
          <cell r="BF132">
            <v>344.695875116994</v>
          </cell>
          <cell r="BG132">
            <v>345.922926829268</v>
          </cell>
          <cell r="BH132">
            <v>337.8127893479</v>
          </cell>
          <cell r="BI132">
            <v>353.562638986629</v>
          </cell>
          <cell r="BJ132">
            <v>355.99741533615</v>
          </cell>
          <cell r="BK132">
            <v>369.735844250364</v>
          </cell>
        </row>
        <row r="133">
          <cell r="A133" t="str">
            <v>Kuwait</v>
          </cell>
          <cell r="B133" t="str">
            <v>KWT</v>
          </cell>
          <cell r="C133" t="str">
            <v>Fertilizer consumption (kilograms per hectare of arable land)</v>
          </cell>
          <cell r="D133" t="str">
            <v>AG.CON.FERT.ZS</v>
          </cell>
        </row>
        <row r="133">
          <cell r="V133">
            <v>100</v>
          </cell>
          <cell r="W133">
            <v>100</v>
          </cell>
          <cell r="X133">
            <v>660</v>
          </cell>
          <cell r="Y133">
            <v>440</v>
          </cell>
          <cell r="Z133">
            <v>250</v>
          </cell>
          <cell r="AA133">
            <v>250</v>
          </cell>
          <cell r="AB133">
            <v>250</v>
          </cell>
          <cell r="AC133">
            <v>166.666666666667</v>
          </cell>
          <cell r="AD133">
            <v>233.333333333333</v>
          </cell>
          <cell r="AE133">
            <v>101.75</v>
          </cell>
          <cell r="AF133">
            <v>82</v>
          </cell>
          <cell r="AG133">
            <v>193.75</v>
          </cell>
          <cell r="AH133">
            <v>125</v>
          </cell>
        </row>
        <row r="133">
          <cell r="AK133">
            <v>200</v>
          </cell>
          <cell r="AL133">
            <v>200</v>
          </cell>
          <cell r="AM133">
            <v>200</v>
          </cell>
          <cell r="AN133">
            <v>200</v>
          </cell>
          <cell r="AO133">
            <v>333.333333333333</v>
          </cell>
          <cell r="AP133">
            <v>200</v>
          </cell>
          <cell r="AQ133">
            <v>166.666666666667</v>
          </cell>
          <cell r="AR133">
            <v>157.142857142857</v>
          </cell>
          <cell r="AS133">
            <v>62.9</v>
          </cell>
          <cell r="AT133">
            <v>80.4615384615385</v>
          </cell>
          <cell r="AU133">
            <v>83.3333333333333</v>
          </cell>
          <cell r="AV133">
            <v>83.3333333333333</v>
          </cell>
          <cell r="AW133">
            <v>90.9090909090909</v>
          </cell>
          <cell r="AX133">
            <v>90.9090909090909</v>
          </cell>
          <cell r="AY133">
            <v>317.105454545455</v>
          </cell>
          <cell r="AZ133">
            <v>294.375221238938</v>
          </cell>
          <cell r="BA133">
            <v>533.533628318584</v>
          </cell>
          <cell r="BB133">
            <v>95.2380952380952</v>
          </cell>
          <cell r="BC133">
            <v>228.396</v>
          </cell>
          <cell r="BD133">
            <v>441.552380952381</v>
          </cell>
          <cell r="BE133">
            <v>468.608</v>
          </cell>
          <cell r="BF133">
            <v>434.126724137931</v>
          </cell>
          <cell r="BG133">
            <v>671.887368421053</v>
          </cell>
          <cell r="BH133">
            <v>1122.56753246753</v>
          </cell>
          <cell r="BI133">
            <v>1000.72375</v>
          </cell>
          <cell r="BJ133">
            <v>1077.8488372093</v>
          </cell>
          <cell r="BK133">
            <v>1059.48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Fertilizer consumption (kilograms per hectare of arable land)</v>
          </cell>
          <cell r="D134" t="str">
            <v>AG.CON.FERT.ZS</v>
          </cell>
        </row>
        <row r="134">
          <cell r="F134">
            <v>11.0519353510397</v>
          </cell>
          <cell r="G134">
            <v>12.0304390268639</v>
          </cell>
          <cell r="H134">
            <v>14.7287207503867</v>
          </cell>
          <cell r="I134">
            <v>14.5721175084671</v>
          </cell>
          <cell r="J134">
            <v>15.4451697444733</v>
          </cell>
          <cell r="K134">
            <v>17.1902889953065</v>
          </cell>
          <cell r="L134">
            <v>20.4771235702231</v>
          </cell>
          <cell r="M134">
            <v>24.5056851911046</v>
          </cell>
          <cell r="N134">
            <v>25.1605425728958</v>
          </cell>
          <cell r="O134">
            <v>28.7169228718678</v>
          </cell>
          <cell r="P134">
            <v>29.7185194118872</v>
          </cell>
          <cell r="Q134">
            <v>36.1163794955528</v>
          </cell>
          <cell r="R134">
            <v>38.6170286982718</v>
          </cell>
          <cell r="S134">
            <v>41.2378174255578</v>
          </cell>
          <cell r="T134">
            <v>42.7848142861544</v>
          </cell>
          <cell r="U134">
            <v>49.4920532432701</v>
          </cell>
          <cell r="V134">
            <v>55.1514868546454</v>
          </cell>
          <cell r="W134">
            <v>54.3425476384251</v>
          </cell>
          <cell r="X134">
            <v>56.6841659239745</v>
          </cell>
          <cell r="Y134">
            <v>61.9530051502397</v>
          </cell>
          <cell r="Z134">
            <v>52.2921444765398</v>
          </cell>
          <cell r="AA134">
            <v>50.9583078815827</v>
          </cell>
          <cell r="AB134">
            <v>45.1379569700089</v>
          </cell>
          <cell r="AC134">
            <v>57.3706140995544</v>
          </cell>
          <cell r="AD134">
            <v>55.3582115512788</v>
          </cell>
          <cell r="AE134">
            <v>64.6063552694321</v>
          </cell>
          <cell r="AF134">
            <v>66.4725138560975</v>
          </cell>
          <cell r="AG134">
            <v>64.35469666492</v>
          </cell>
          <cell r="AH134">
            <v>61.1566684157963</v>
          </cell>
          <cell r="AI134">
            <v>59.6364772324184</v>
          </cell>
          <cell r="AJ134">
            <v>58.4660279396384</v>
          </cell>
          <cell r="AK134">
            <v>59.1784414102574</v>
          </cell>
          <cell r="AL134">
            <v>67.4511965127429</v>
          </cell>
          <cell r="AM134">
            <v>74.3809371667393</v>
          </cell>
          <cell r="AN134">
            <v>66.3166039819192</v>
          </cell>
          <cell r="AO134">
            <v>79.431465381096</v>
          </cell>
          <cell r="AP134">
            <v>88.0005996904987</v>
          </cell>
          <cell r="AQ134">
            <v>87.6457053801101</v>
          </cell>
          <cell r="AR134">
            <v>87.2046629759049</v>
          </cell>
          <cell r="AS134">
            <v>93.5692191066323</v>
          </cell>
          <cell r="AT134">
            <v>97.0939184870782</v>
          </cell>
          <cell r="AU134">
            <v>98.9295297887646</v>
          </cell>
          <cell r="AV134">
            <v>111.105599385307</v>
          </cell>
          <cell r="AW134">
            <v>129.996474780961</v>
          </cell>
          <cell r="AX134">
            <v>107.610249092193</v>
          </cell>
          <cell r="AY134">
            <v>113.357485862444</v>
          </cell>
          <cell r="AZ134">
            <v>134.607636294857</v>
          </cell>
          <cell r="BA134">
            <v>118.708831814627</v>
          </cell>
          <cell r="BB134">
            <v>90.1583783685015</v>
          </cell>
          <cell r="BC134">
            <v>121.986049328355</v>
          </cell>
          <cell r="BD134">
            <v>144.437687302559</v>
          </cell>
          <cell r="BE134">
            <v>138.602803653253</v>
          </cell>
          <cell r="BF134">
            <v>151.865049942646</v>
          </cell>
          <cell r="BG134">
            <v>158.850631897173</v>
          </cell>
          <cell r="BH134">
            <v>136.669373665331</v>
          </cell>
          <cell r="BI134">
            <v>154.799836037507</v>
          </cell>
          <cell r="BJ134">
            <v>166.489997082865</v>
          </cell>
          <cell r="BK134">
            <v>169.871049386153</v>
          </cell>
        </row>
        <row r="135">
          <cell r="A135" t="str">
            <v>Lao PDR</v>
          </cell>
          <cell r="B135" t="str">
            <v>LAO</v>
          </cell>
          <cell r="C135" t="str">
            <v>Fertilizer consumption (kilograms per hectare of arable land)</v>
          </cell>
          <cell r="D135" t="str">
            <v>AG.CON.FERT.ZS</v>
          </cell>
        </row>
        <row r="136">
          <cell r="A136" t="str">
            <v>Lebanon</v>
          </cell>
          <cell r="B136" t="str">
            <v>LBN</v>
          </cell>
          <cell r="C136" t="str">
            <v>Fertilizer consumption (kilograms per hectare of arable land)</v>
          </cell>
          <cell r="D136" t="str">
            <v>AG.CON.FERT.ZS</v>
          </cell>
        </row>
        <row r="136">
          <cell r="F136">
            <v>90</v>
          </cell>
          <cell r="G136">
            <v>64.8</v>
          </cell>
          <cell r="H136">
            <v>106.777777777778</v>
          </cell>
          <cell r="I136">
            <v>131.863157894737</v>
          </cell>
          <cell r="J136">
            <v>71.4854368932039</v>
          </cell>
          <cell r="K136">
            <v>97.0873786407767</v>
          </cell>
          <cell r="L136">
            <v>104.314814814815</v>
          </cell>
          <cell r="M136">
            <v>106.955752212389</v>
          </cell>
          <cell r="N136">
            <v>143.478260869565</v>
          </cell>
          <cell r="O136">
            <v>187.234042553192</v>
          </cell>
          <cell r="P136">
            <v>199.583333333333</v>
          </cell>
          <cell r="Q136">
            <v>230.833333333333</v>
          </cell>
          <cell r="R136">
            <v>303.0625</v>
          </cell>
          <cell r="S136">
            <v>176.877637130802</v>
          </cell>
          <cell r="T136">
            <v>55.5555555555556</v>
          </cell>
          <cell r="U136">
            <v>138.961038961039</v>
          </cell>
          <cell r="V136">
            <v>122.368421052632</v>
          </cell>
          <cell r="W136">
            <v>140.625</v>
          </cell>
          <cell r="X136">
            <v>204.545454545455</v>
          </cell>
          <cell r="Y136">
            <v>126.666666666667</v>
          </cell>
          <cell r="Z136">
            <v>167.619047619048</v>
          </cell>
          <cell r="AA136">
            <v>233.653846153846</v>
          </cell>
          <cell r="AB136">
            <v>201.442307692308</v>
          </cell>
          <cell r="AC136">
            <v>242.355769230769</v>
          </cell>
          <cell r="AD136">
            <v>175</v>
          </cell>
          <cell r="AE136">
            <v>88</v>
          </cell>
          <cell r="AF136">
            <v>107.446808510638</v>
          </cell>
          <cell r="AG136">
            <v>121.505376344086</v>
          </cell>
          <cell r="AH136">
            <v>150</v>
          </cell>
          <cell r="AI136">
            <v>138.79781420765</v>
          </cell>
          <cell r="AJ136">
            <v>164.088397790055</v>
          </cell>
          <cell r="AK136">
            <v>188.888888888889</v>
          </cell>
          <cell r="AL136">
            <v>201.111111111111</v>
          </cell>
          <cell r="AM136">
            <v>155.555555555556</v>
          </cell>
          <cell r="AN136">
            <v>244.444444444444</v>
          </cell>
          <cell r="AO136">
            <v>306.010928961749</v>
          </cell>
          <cell r="AP136">
            <v>336.443243243243</v>
          </cell>
          <cell r="AQ136">
            <v>340.641711229947</v>
          </cell>
          <cell r="AR136">
            <v>493.798449612403</v>
          </cell>
          <cell r="AS136">
            <v>405.093023255814</v>
          </cell>
          <cell r="AT136">
            <v>488.141666666667</v>
          </cell>
          <cell r="AU136">
            <v>263.400230769231</v>
          </cell>
          <cell r="AV136">
            <v>234.349705882353</v>
          </cell>
          <cell r="AW136">
            <v>254.563536316948</v>
          </cell>
          <cell r="AX136">
            <v>155.153987297107</v>
          </cell>
          <cell r="AY136">
            <v>113.515</v>
          </cell>
          <cell r="AZ136">
            <v>173.008420268256</v>
          </cell>
          <cell r="BA136">
            <v>163.40918699187</v>
          </cell>
          <cell r="BB136">
            <v>167.191869918699</v>
          </cell>
          <cell r="BC136">
            <v>223.798596491228</v>
          </cell>
          <cell r="BD136">
            <v>340.38864</v>
          </cell>
          <cell r="BE136">
            <v>240.464090909091</v>
          </cell>
          <cell r="BF136">
            <v>209.053257575758</v>
          </cell>
          <cell r="BG136">
            <v>220.673484848485</v>
          </cell>
          <cell r="BH136">
            <v>281.975909090909</v>
          </cell>
          <cell r="BI136">
            <v>292.92</v>
          </cell>
          <cell r="BJ136">
            <v>337.512954545455</v>
          </cell>
          <cell r="BK136">
            <v>286.364848484848</v>
          </cell>
        </row>
        <row r="137">
          <cell r="A137" t="str">
            <v>Liberia</v>
          </cell>
          <cell r="B137" t="str">
            <v>LBR</v>
          </cell>
          <cell r="C137" t="str">
            <v>Fertilizer consumption (kilograms per hectare of arable land)</v>
          </cell>
          <cell r="D137" t="str">
            <v>AG.CON.FERT.ZS</v>
          </cell>
        </row>
        <row r="138">
          <cell r="A138" t="str">
            <v>Libya</v>
          </cell>
          <cell r="B138" t="str">
            <v>LBY</v>
          </cell>
          <cell r="C138" t="str">
            <v>Fertilizer consumption (kilograms per hectare of arable land)</v>
          </cell>
          <cell r="D138" t="str">
            <v>AG.CON.FERT.ZS</v>
          </cell>
        </row>
        <row r="138">
          <cell r="F138">
            <v>2.58823529411765</v>
          </cell>
          <cell r="G138">
            <v>2.33918128654971</v>
          </cell>
          <cell r="H138">
            <v>2.19941520467836</v>
          </cell>
          <cell r="I138">
            <v>2.21107871720117</v>
          </cell>
          <cell r="J138">
            <v>2.66239067055394</v>
          </cell>
          <cell r="K138">
            <v>3.94186046511628</v>
          </cell>
          <cell r="L138">
            <v>5.30058139534884</v>
          </cell>
          <cell r="M138">
            <v>5.96695652173913</v>
          </cell>
          <cell r="N138">
            <v>4.99826086956522</v>
          </cell>
          <cell r="O138">
            <v>7.2231884057971</v>
          </cell>
          <cell r="P138">
            <v>10.1156069364162</v>
          </cell>
          <cell r="Q138">
            <v>9.59537572254335</v>
          </cell>
          <cell r="R138">
            <v>8.18443804034582</v>
          </cell>
          <cell r="S138">
            <v>12.6224783861671</v>
          </cell>
          <cell r="T138">
            <v>20.632183908046</v>
          </cell>
          <cell r="U138">
            <v>24.9425287356322</v>
          </cell>
          <cell r="V138">
            <v>29.3409742120344</v>
          </cell>
          <cell r="W138">
            <v>21.0857142857143</v>
          </cell>
          <cell r="X138">
            <v>34.3657142857143</v>
          </cell>
          <cell r="Y138">
            <v>30.3183114660582</v>
          </cell>
          <cell r="Z138">
            <v>42.2810011376564</v>
          </cell>
          <cell r="AA138">
            <v>49.1104815864023</v>
          </cell>
          <cell r="AB138">
            <v>51.4152112676056</v>
          </cell>
          <cell r="AC138">
            <v>44.8955056179775</v>
          </cell>
          <cell r="AD138">
            <v>37.8847229994404</v>
          </cell>
          <cell r="AE138">
            <v>43.883008356546</v>
          </cell>
          <cell r="AF138">
            <v>56.7166666666667</v>
          </cell>
          <cell r="AG138">
            <v>48.8333333333333</v>
          </cell>
          <cell r="AH138">
            <v>43.6565096952909</v>
          </cell>
          <cell r="AI138">
            <v>42.9916897506925</v>
          </cell>
          <cell r="AJ138">
            <v>46.8508287292818</v>
          </cell>
          <cell r="AK138">
            <v>47.4380165289256</v>
          </cell>
          <cell r="AL138">
            <v>61.1019283746556</v>
          </cell>
          <cell r="AM138">
            <v>40.8219178082192</v>
          </cell>
          <cell r="AN138">
            <v>47.5935828877005</v>
          </cell>
          <cell r="AO138">
            <v>30.7692307692308</v>
          </cell>
          <cell r="AP138">
            <v>30.4240631163708</v>
          </cell>
          <cell r="AQ138">
            <v>27.8236914600551</v>
          </cell>
          <cell r="AR138">
            <v>47.6584022038568</v>
          </cell>
          <cell r="AS138">
            <v>30.3030303030303</v>
          </cell>
          <cell r="AT138">
            <v>40.3305785123967</v>
          </cell>
          <cell r="AU138">
            <v>35.9971900826446</v>
          </cell>
          <cell r="AV138">
            <v>19.5471019283747</v>
          </cell>
          <cell r="AW138">
            <v>28.8270857142857</v>
          </cell>
          <cell r="AX138">
            <v>29.9803028571429</v>
          </cell>
          <cell r="AY138">
            <v>31.4635542857143</v>
          </cell>
          <cell r="AZ138">
            <v>30.4435485714286</v>
          </cell>
          <cell r="BA138">
            <v>29.4204171428571</v>
          </cell>
          <cell r="BB138">
            <v>33.4886742857143</v>
          </cell>
          <cell r="BC138">
            <v>38.5558857808858</v>
          </cell>
          <cell r="BD138">
            <v>18.6121503496503</v>
          </cell>
          <cell r="BE138">
            <v>24.8995465116279</v>
          </cell>
          <cell r="BF138">
            <v>36.2080581395349</v>
          </cell>
          <cell r="BG138">
            <v>22.9170523255814</v>
          </cell>
          <cell r="BH138">
            <v>18.243023255814</v>
          </cell>
          <cell r="BI138">
            <v>15.5826918604651</v>
          </cell>
          <cell r="BJ138">
            <v>19.5981569767442</v>
          </cell>
          <cell r="BK138">
            <v>9.84193604651163</v>
          </cell>
        </row>
        <row r="139">
          <cell r="A139" t="str">
            <v>St. Lucia</v>
          </cell>
          <cell r="B139" t="str">
            <v>LCA</v>
          </cell>
          <cell r="C139" t="str">
            <v>Fertilizer consumption (kilograms per hectare of arable land)</v>
          </cell>
          <cell r="D139" t="str">
            <v>AG.CON.FERT.ZS</v>
          </cell>
        </row>
        <row r="139">
          <cell r="F139">
            <v>90</v>
          </cell>
          <cell r="G139">
            <v>96</v>
          </cell>
          <cell r="H139">
            <v>108</v>
          </cell>
          <cell r="I139">
            <v>120</v>
          </cell>
          <cell r="J139">
            <v>180</v>
          </cell>
          <cell r="K139">
            <v>240</v>
          </cell>
          <cell r="L139">
            <v>320</v>
          </cell>
          <cell r="M139">
            <v>440</v>
          </cell>
          <cell r="N139">
            <v>580</v>
          </cell>
          <cell r="O139">
            <v>680</v>
          </cell>
          <cell r="P139">
            <v>680</v>
          </cell>
          <cell r="Q139">
            <v>1100</v>
          </cell>
          <cell r="R139">
            <v>1160</v>
          </cell>
          <cell r="S139">
            <v>1094.33962264151</v>
          </cell>
          <cell r="T139">
            <v>820</v>
          </cell>
          <cell r="U139">
            <v>640</v>
          </cell>
          <cell r="V139">
            <v>600</v>
          </cell>
          <cell r="W139">
            <v>232.8</v>
          </cell>
          <cell r="X139">
            <v>317.872340425532</v>
          </cell>
          <cell r="Y139">
            <v>191.111111111111</v>
          </cell>
          <cell r="Z139">
            <v>250.232558139535</v>
          </cell>
          <cell r="AA139">
            <v>403.25</v>
          </cell>
          <cell r="AB139">
            <v>383.243243243243</v>
          </cell>
          <cell r="AC139">
            <v>496</v>
          </cell>
          <cell r="AD139">
            <v>569.090909090909</v>
          </cell>
          <cell r="AE139">
            <v>515.151515151515</v>
          </cell>
          <cell r="AF139">
            <v>566.666666666667</v>
          </cell>
          <cell r="AG139">
            <v>866.666666666667</v>
          </cell>
          <cell r="AH139">
            <v>2396</v>
          </cell>
          <cell r="AI139">
            <v>1972.75862068966</v>
          </cell>
          <cell r="AJ139">
            <v>2321.42857142857</v>
          </cell>
          <cell r="AK139">
            <v>2407.40740740741</v>
          </cell>
          <cell r="AL139">
            <v>2592.59259259259</v>
          </cell>
          <cell r="AM139">
            <v>3600</v>
          </cell>
          <cell r="AN139">
            <v>5500</v>
          </cell>
          <cell r="AO139">
            <v>6839.47368421053</v>
          </cell>
          <cell r="AP139">
            <v>7182.63157894737</v>
          </cell>
          <cell r="AQ139">
            <v>1080</v>
          </cell>
          <cell r="AR139">
            <v>2650</v>
          </cell>
          <cell r="AS139">
            <v>2650</v>
          </cell>
          <cell r="AT139">
            <v>2650</v>
          </cell>
        </row>
        <row r="139">
          <cell r="BA139">
            <v>7.2</v>
          </cell>
          <cell r="BB139">
            <v>88</v>
          </cell>
          <cell r="BC139">
            <v>119.333333333333</v>
          </cell>
          <cell r="BD139">
            <v>84</v>
          </cell>
          <cell r="BE139">
            <v>261.843333333333</v>
          </cell>
          <cell r="BF139">
            <v>112.216666666667</v>
          </cell>
          <cell r="BG139">
            <v>240.4</v>
          </cell>
          <cell r="BH139">
            <v>234.323333333333</v>
          </cell>
          <cell r="BI139">
            <v>170.893333333333</v>
          </cell>
          <cell r="BJ139">
            <v>131.273333333333</v>
          </cell>
          <cell r="BK139">
            <v>133.223333333333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Fertilizer consumption (kilograms per hectare of arable land)</v>
          </cell>
          <cell r="D140" t="str">
            <v>AG.CON.FERT.ZS</v>
          </cell>
        </row>
        <row r="140">
          <cell r="F140">
            <v>11.0396666169879</v>
          </cell>
          <cell r="G140">
            <v>12.2522975236543</v>
          </cell>
          <cell r="H140">
            <v>14.9931818689044</v>
          </cell>
          <cell r="I140">
            <v>15.097963718771</v>
          </cell>
          <cell r="J140">
            <v>15.8335493991917</v>
          </cell>
          <cell r="K140">
            <v>17.8048942578757</v>
          </cell>
          <cell r="L140">
            <v>20.6489162712545</v>
          </cell>
          <cell r="M140">
            <v>24.7945662388087</v>
          </cell>
          <cell r="N140">
            <v>25.3345344378126</v>
          </cell>
          <cell r="O140">
            <v>29.06045025154</v>
          </cell>
          <cell r="P140">
            <v>30.2258450135979</v>
          </cell>
          <cell r="Q140">
            <v>36.1652908728141</v>
          </cell>
          <cell r="R140">
            <v>38.8735829247855</v>
          </cell>
          <cell r="S140">
            <v>41.4520231235889</v>
          </cell>
          <cell r="T140">
            <v>42.0875737757218</v>
          </cell>
          <cell r="U140">
            <v>48.9077662392034</v>
          </cell>
          <cell r="V140">
            <v>54.0384281794849</v>
          </cell>
          <cell r="W140">
            <v>53.7848696702917</v>
          </cell>
          <cell r="X140">
            <v>56.6941614239746</v>
          </cell>
          <cell r="Y140">
            <v>61.6406517651107</v>
          </cell>
          <cell r="Z140">
            <v>51.706331923225</v>
          </cell>
          <cell r="AA140">
            <v>50.5265178284613</v>
          </cell>
          <cell r="AB140">
            <v>45.1760087649358</v>
          </cell>
          <cell r="AC140">
            <v>58.0128312544498</v>
          </cell>
          <cell r="AD140">
            <v>57.3511450623402</v>
          </cell>
          <cell r="AE140">
            <v>67.2294839580943</v>
          </cell>
          <cell r="AF140">
            <v>70.1180716841378</v>
          </cell>
          <cell r="AG140">
            <v>68.7920140620917</v>
          </cell>
          <cell r="AH140">
            <v>64.8482412379651</v>
          </cell>
          <cell r="AI140">
            <v>62.9670152010251</v>
          </cell>
          <cell r="AJ140">
            <v>61.5767777752919</v>
          </cell>
          <cell r="AK140">
            <v>62.3138910794507</v>
          </cell>
          <cell r="AL140">
            <v>70.2419030943377</v>
          </cell>
          <cell r="AM140">
            <v>76.2549711706786</v>
          </cell>
          <cell r="AN140">
            <v>69.3560244897959</v>
          </cell>
          <cell r="AO140">
            <v>82.9060300500726</v>
          </cell>
          <cell r="AP140">
            <v>90.7069588628405</v>
          </cell>
          <cell r="AQ140">
            <v>90.0573544485852</v>
          </cell>
          <cell r="AR140">
            <v>89.3989576434226</v>
          </cell>
          <cell r="AS140">
            <v>96.0847906273739</v>
          </cell>
          <cell r="AT140">
            <v>99.577344322059</v>
          </cell>
          <cell r="AU140">
            <v>101.370409303919</v>
          </cell>
          <cell r="AV140">
            <v>113.465689830838</v>
          </cell>
          <cell r="AW140">
            <v>133.551238754169</v>
          </cell>
          <cell r="AX140">
            <v>111.649466720359</v>
          </cell>
          <cell r="AY140">
            <v>117.021538961704</v>
          </cell>
          <cell r="AZ140">
            <v>137.977675512083</v>
          </cell>
          <cell r="BA140">
            <v>124.80546582438</v>
          </cell>
          <cell r="BB140">
            <v>96.5122270270939</v>
          </cell>
          <cell r="BC140">
            <v>125.446641624226</v>
          </cell>
          <cell r="BD140">
            <v>147.776657486902</v>
          </cell>
          <cell r="BE140">
            <v>141.833032401215</v>
          </cell>
          <cell r="BF140">
            <v>155.879372130659</v>
          </cell>
          <cell r="BG140">
            <v>161.451119274321</v>
          </cell>
          <cell r="BH140">
            <v>139.57846093686</v>
          </cell>
          <cell r="BI140">
            <v>156.348998401217</v>
          </cell>
          <cell r="BJ140">
            <v>167.399856802003</v>
          </cell>
          <cell r="BK140">
            <v>171.2071619211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Fertilizer consumption (kilograms per hectare of arable land)</v>
          </cell>
          <cell r="D141" t="str">
            <v>AG.CON.FERT.ZS</v>
          </cell>
        </row>
        <row r="141">
          <cell r="AL141">
            <v>14.0502488155242</v>
          </cell>
        </row>
        <row r="141">
          <cell r="AO141">
            <v>17.5931653443572</v>
          </cell>
        </row>
        <row r="141">
          <cell r="AV141">
            <v>16.1681418440876</v>
          </cell>
          <cell r="AW141">
            <v>18.5059335077305</v>
          </cell>
          <cell r="AX141">
            <v>18.5296927166198</v>
          </cell>
          <cell r="AY141">
            <v>18.5676114474082</v>
          </cell>
          <cell r="AZ141">
            <v>18.5766815838585</v>
          </cell>
        </row>
        <row r="141">
          <cell r="BB141">
            <v>18.3802710961731</v>
          </cell>
          <cell r="BC141">
            <v>21.1976707279183</v>
          </cell>
          <cell r="BD141">
            <v>24.0410841631101</v>
          </cell>
          <cell r="BE141">
            <v>21.6245120500482</v>
          </cell>
          <cell r="BF141">
            <v>21.7481341436587</v>
          </cell>
          <cell r="BG141">
            <v>24.7885906362448</v>
          </cell>
          <cell r="BH141">
            <v>25.3102129446091</v>
          </cell>
          <cell r="BI141">
            <v>27.6144838529464</v>
          </cell>
          <cell r="BJ141">
            <v>30.1239499684048</v>
          </cell>
          <cell r="BK141">
            <v>31.6185674943375</v>
          </cell>
        </row>
        <row r="142">
          <cell r="A142" t="str">
            <v>Low income</v>
          </cell>
          <cell r="B142" t="str">
            <v>LIC</v>
          </cell>
          <cell r="C142" t="str">
            <v>Fertilizer consumption (kilograms per hectare of arable land)</v>
          </cell>
          <cell r="D142" t="str">
            <v>AG.CON.FERT.ZS</v>
          </cell>
        </row>
        <row r="142">
          <cell r="K142">
            <v>0.930762678831801</v>
          </cell>
          <cell r="L142">
            <v>1.19697424677906</v>
          </cell>
          <cell r="M142">
            <v>1.48089541263646</v>
          </cell>
          <cell r="N142">
            <v>1.57010953959794</v>
          </cell>
          <cell r="O142">
            <v>2.23779253323517</v>
          </cell>
          <cell r="P142">
            <v>2.78432830585759</v>
          </cell>
          <cell r="Q142">
            <v>2.80318210241089</v>
          </cell>
          <cell r="R142">
            <v>2.73223593197602</v>
          </cell>
          <cell r="S142">
            <v>3.15376056338028</v>
          </cell>
          <cell r="T142">
            <v>3.51805168929899</v>
          </cell>
          <cell r="U142">
            <v>4.18172008352369</v>
          </cell>
          <cell r="V142">
            <v>4.6507419522399</v>
          </cell>
          <cell r="W142">
            <v>4.91286103923351</v>
          </cell>
          <cell r="X142">
            <v>5.69629739556281</v>
          </cell>
          <cell r="Y142">
            <v>5.85047851903598</v>
          </cell>
          <cell r="Z142">
            <v>6.30611327960462</v>
          </cell>
          <cell r="AA142">
            <v>6.89583116283915</v>
          </cell>
          <cell r="AB142">
            <v>7.68341849889832</v>
          </cell>
          <cell r="AC142">
            <v>7.52118430626294</v>
          </cell>
          <cell r="AD142">
            <v>7.27006381879373</v>
          </cell>
          <cell r="AE142">
            <v>7.85475934934419</v>
          </cell>
          <cell r="AF142">
            <v>8.9313696653921</v>
          </cell>
          <cell r="AG142">
            <v>8.71021569885872</v>
          </cell>
          <cell r="AH142">
            <v>8.61310391756586</v>
          </cell>
          <cell r="AI142">
            <v>8.61794512535198</v>
          </cell>
          <cell r="AJ142">
            <v>8.51383048752636</v>
          </cell>
          <cell r="AK142">
            <v>9.29855785206354</v>
          </cell>
          <cell r="AL142">
            <v>9.33179959100205</v>
          </cell>
          <cell r="AM142">
            <v>9.83343211047235</v>
          </cell>
          <cell r="AN142">
            <v>10.2861714817724</v>
          </cell>
          <cell r="AO142">
            <v>9.90857948340233</v>
          </cell>
          <cell r="AP142">
            <v>10.6636776249534</v>
          </cell>
          <cell r="AQ142">
            <v>9.55474975490812</v>
          </cell>
          <cell r="AR142">
            <v>10.0107956967676</v>
          </cell>
          <cell r="AS142">
            <v>9.71168204328917</v>
          </cell>
          <cell r="AT142">
            <v>8.14210423144015</v>
          </cell>
          <cell r="AU142">
            <v>11.2298114568033</v>
          </cell>
          <cell r="AV142">
            <v>9.33688326159115</v>
          </cell>
          <cell r="AW142">
            <v>10.5163823621375</v>
          </cell>
          <cell r="AX142">
            <v>10.8988937484508</v>
          </cell>
          <cell r="AY142">
            <v>11.3548402696059</v>
          </cell>
          <cell r="AZ142">
            <v>11.7095223585129</v>
          </cell>
          <cell r="BA142">
            <v>13.1061460921005</v>
          </cell>
          <cell r="BB142">
            <v>10.836012267786</v>
          </cell>
          <cell r="BC142">
            <v>10.8091816666967</v>
          </cell>
          <cell r="BD142">
            <v>11.4902827360909</v>
          </cell>
          <cell r="BE142">
            <v>9.88300407171286</v>
          </cell>
          <cell r="BF142">
            <v>8.83807133471184</v>
          </cell>
          <cell r="BG142">
            <v>10.7075898586362</v>
          </cell>
          <cell r="BH142">
            <v>10.7527996066713</v>
          </cell>
          <cell r="BI142">
            <v>13.6475520360569</v>
          </cell>
          <cell r="BJ142">
            <v>14.3798484239246</v>
          </cell>
          <cell r="BK142">
            <v>12.9115911897973</v>
          </cell>
        </row>
        <row r="143">
          <cell r="A143" t="str">
            <v>Liechtenstein</v>
          </cell>
          <cell r="B143" t="str">
            <v>LIE</v>
          </cell>
          <cell r="C143" t="str">
            <v>Fertilizer consumption (kilograms per hectare of arable land)</v>
          </cell>
          <cell r="D143" t="str">
            <v>AG.CON.FERT.ZS</v>
          </cell>
        </row>
        <row r="144">
          <cell r="A144" t="str">
            <v>Sri Lanka</v>
          </cell>
          <cell r="B144" t="str">
            <v>LKA</v>
          </cell>
          <cell r="C144" t="str">
            <v>Fertilizer consumption (kilograms per hectare of arable land)</v>
          </cell>
          <cell r="D144" t="str">
            <v>AG.CON.FERT.ZS</v>
          </cell>
        </row>
        <row r="144">
          <cell r="F144">
            <v>140.487394957983</v>
          </cell>
          <cell r="G144">
            <v>165.454072790295</v>
          </cell>
          <cell r="H144">
            <v>114.631313131313</v>
          </cell>
          <cell r="I144">
            <v>106.978481012658</v>
          </cell>
          <cell r="J144">
            <v>121.585119798235</v>
          </cell>
          <cell r="K144">
            <v>131.859848484848</v>
          </cell>
          <cell r="L144">
            <v>128.431818181818</v>
          </cell>
          <cell r="M144">
            <v>163.261904761905</v>
          </cell>
          <cell r="N144">
            <v>110.696517412935</v>
          </cell>
          <cell r="O144">
            <v>129.753086419753</v>
          </cell>
          <cell r="P144">
            <v>137.622549019608</v>
          </cell>
          <cell r="Q144">
            <v>121.532846715328</v>
          </cell>
          <cell r="R144">
            <v>134.178743961353</v>
          </cell>
          <cell r="S144">
            <v>122.182254196643</v>
          </cell>
          <cell r="T144">
            <v>85.1764705882353</v>
          </cell>
          <cell r="U144">
            <v>105.888888888889</v>
          </cell>
          <cell r="V144">
            <v>117.473684210526</v>
          </cell>
          <cell r="W144">
            <v>135.886</v>
          </cell>
          <cell r="X144">
            <v>162.126666666667</v>
          </cell>
          <cell r="Y144">
            <v>183.626666666667</v>
          </cell>
          <cell r="Z144">
            <v>163.777777777778</v>
          </cell>
          <cell r="AA144">
            <v>181.602100350058</v>
          </cell>
          <cell r="AB144">
            <v>192.998849252014</v>
          </cell>
          <cell r="AC144">
            <v>218.918577981651</v>
          </cell>
          <cell r="AD144">
            <v>222.23401826484</v>
          </cell>
          <cell r="AE144">
            <v>217.772266065389</v>
          </cell>
          <cell r="AF144">
            <v>227.606703910615</v>
          </cell>
          <cell r="AG144">
            <v>230.623608017817</v>
          </cell>
          <cell r="AH144">
            <v>233.907880133185</v>
          </cell>
          <cell r="AI144">
            <v>190.158888888889</v>
          </cell>
          <cell r="AJ144">
            <v>196.228128460687</v>
          </cell>
          <cell r="AK144">
            <v>202.93591160221</v>
          </cell>
          <cell r="AL144">
            <v>239.207954545455</v>
          </cell>
          <cell r="AM144">
            <v>246.322763306908</v>
          </cell>
          <cell r="AN144">
            <v>232.554176072235</v>
          </cell>
          <cell r="AO144">
            <v>238.072153325817</v>
          </cell>
          <cell r="AP144">
            <v>235.037162162162</v>
          </cell>
          <cell r="AQ144">
            <v>262.006749156355</v>
          </cell>
          <cell r="AR144">
            <v>286.277348066298</v>
          </cell>
          <cell r="AS144">
            <v>269.907103825137</v>
          </cell>
          <cell r="AT144">
            <v>266.449781659389</v>
          </cell>
          <cell r="AU144">
            <v>304.563034188034</v>
          </cell>
          <cell r="AV144">
            <v>259.184210526316</v>
          </cell>
          <cell r="AW144">
            <v>287.01</v>
          </cell>
          <cell r="AX144">
            <v>255.291818181818</v>
          </cell>
          <cell r="AY144">
            <v>291.315238095238</v>
          </cell>
          <cell r="AZ144">
            <v>288.525</v>
          </cell>
          <cell r="BA144">
            <v>311.711666666667</v>
          </cell>
          <cell r="BB144">
            <v>281.376363636364</v>
          </cell>
          <cell r="BC144">
            <v>229.0475</v>
          </cell>
          <cell r="BD144">
            <v>257.314615384615</v>
          </cell>
          <cell r="BE144">
            <v>214.089456</v>
          </cell>
          <cell r="BF144">
            <v>173.985684615385</v>
          </cell>
          <cell r="BG144">
            <v>261.314592307692</v>
          </cell>
          <cell r="BH144">
            <v>307.147076923077</v>
          </cell>
          <cell r="BI144">
            <v>126.262839694656</v>
          </cell>
          <cell r="BJ144">
            <v>117.393622178458</v>
          </cell>
          <cell r="BK144">
            <v>138.296325459318</v>
          </cell>
        </row>
        <row r="145">
          <cell r="A145" t="str">
            <v>Lower middle income</v>
          </cell>
          <cell r="B145" t="str">
            <v>LMC</v>
          </cell>
          <cell r="C145" t="str">
            <v>Fertilizer consumption (kilograms per hectare of arable land)</v>
          </cell>
          <cell r="D145" t="str">
            <v>AG.CON.FERT.ZS</v>
          </cell>
        </row>
        <row r="145">
          <cell r="N145">
            <v>12.1846770734845</v>
          </cell>
          <cell r="O145">
            <v>13.5958801666739</v>
          </cell>
          <cell r="P145">
            <v>15.7696112356661</v>
          </cell>
          <cell r="Q145">
            <v>17.5503335363683</v>
          </cell>
          <cell r="R145">
            <v>18.1326713008937</v>
          </cell>
          <cell r="S145">
            <v>17.7416066307617</v>
          </cell>
          <cell r="T145">
            <v>20.942803229949</v>
          </cell>
          <cell r="U145">
            <v>21.4033223577047</v>
          </cell>
          <cell r="V145">
            <v>26.2227647782154</v>
          </cell>
          <cell r="W145">
            <v>29.6807866059575</v>
          </cell>
          <cell r="X145">
            <v>30.8456967441033</v>
          </cell>
          <cell r="Y145">
            <v>33.9937842800345</v>
          </cell>
          <cell r="Z145">
            <v>37.5493225859223</v>
          </cell>
          <cell r="AA145">
            <v>38.331370532204</v>
          </cell>
          <cell r="AB145">
            <v>42.1252899707667</v>
          </cell>
          <cell r="AC145">
            <v>46.1378548873755</v>
          </cell>
          <cell r="AD145">
            <v>49.5200566600575</v>
          </cell>
          <cell r="AE145">
            <v>53.6687432209117</v>
          </cell>
          <cell r="AF145">
            <v>49.7293833229109</v>
          </cell>
          <cell r="AG145">
            <v>58.2799941419493</v>
          </cell>
          <cell r="AH145">
            <v>60.2437500660905</v>
          </cell>
          <cell r="AI145">
            <v>62.8963399982789</v>
          </cell>
          <cell r="AJ145">
            <v>64.7310045540079</v>
          </cell>
          <cell r="AK145">
            <v>67.1178543568747</v>
          </cell>
          <cell r="AL145">
            <v>62.7010393871039</v>
          </cell>
          <cell r="AM145">
            <v>66.1287812272735</v>
          </cell>
          <cell r="AN145">
            <v>67.6397131197509</v>
          </cell>
          <cell r="AO145">
            <v>69.7594434363182</v>
          </cell>
          <cell r="AP145">
            <v>75.0184583470126</v>
          </cell>
          <cell r="AQ145">
            <v>78.1208374533182</v>
          </cell>
          <cell r="AR145">
            <v>82.7792516415528</v>
          </cell>
          <cell r="AS145">
            <v>80.5697944584533</v>
          </cell>
          <cell r="AT145">
            <v>82.6388551745734</v>
          </cell>
          <cell r="AU145">
            <v>78.3311372964418</v>
          </cell>
          <cell r="AV145">
            <v>81.4177703409833</v>
          </cell>
          <cell r="AW145">
            <v>87.9834272753284</v>
          </cell>
          <cell r="AX145">
            <v>93.7531775090637</v>
          </cell>
          <cell r="AY145">
            <v>99.5565862616576</v>
          </cell>
          <cell r="AZ145">
            <v>101.945063138432</v>
          </cell>
          <cell r="BA145">
            <v>104.298483041443</v>
          </cell>
          <cell r="BB145">
            <v>113.417716133508</v>
          </cell>
          <cell r="BC145">
            <v>118.398506005058</v>
          </cell>
          <cell r="BD145">
            <v>118.557267333322</v>
          </cell>
          <cell r="BE145">
            <v>111.885452430595</v>
          </cell>
          <cell r="BF145">
            <v>114.170566198701</v>
          </cell>
          <cell r="BG145">
            <v>118.674758171899</v>
          </cell>
          <cell r="BH145">
            <v>121.479823952916</v>
          </cell>
          <cell r="BI145">
            <v>119.924628224585</v>
          </cell>
          <cell r="BJ145">
            <v>126.946872241132</v>
          </cell>
          <cell r="BK145">
            <v>129.663021559698</v>
          </cell>
        </row>
        <row r="146">
          <cell r="A146" t="str">
            <v>Low &amp; middle income</v>
          </cell>
          <cell r="B146" t="str">
            <v>LMY</v>
          </cell>
          <cell r="C146" t="str">
            <v>Fertilizer consumption (kilograms per hectare of arable land)</v>
          </cell>
          <cell r="D146" t="str">
            <v>AG.CON.FERT.ZS</v>
          </cell>
        </row>
        <row r="146">
          <cell r="N146">
            <v>17.9491130194633</v>
          </cell>
          <cell r="O146">
            <v>20.6856535749373</v>
          </cell>
          <cell r="P146">
            <v>22.4800452576597</v>
          </cell>
          <cell r="Q146">
            <v>25.7671042419282</v>
          </cell>
          <cell r="R146">
            <v>28.2407375149584</v>
          </cell>
          <cell r="S146">
            <v>26.96561568055</v>
          </cell>
          <cell r="T146">
            <v>31.7202856853361</v>
          </cell>
          <cell r="U146">
            <v>33.0017746477618</v>
          </cell>
          <cell r="V146">
            <v>41.0066293206316</v>
          </cell>
          <cell r="W146">
            <v>45.8426097324305</v>
          </cell>
          <cell r="X146">
            <v>50.5362106030727</v>
          </cell>
          <cell r="Y146">
            <v>56.3353725754114</v>
          </cell>
          <cell r="Z146">
            <v>56.5424862357026</v>
          </cell>
          <cell r="AA146">
            <v>58.6685752551206</v>
          </cell>
          <cell r="AB146">
            <v>62.8565151685933</v>
          </cell>
          <cell r="AC146">
            <v>67.5276184045584</v>
          </cell>
          <cell r="AD146">
            <v>63.8056911946187</v>
          </cell>
          <cell r="AE146">
            <v>67.5758136328304</v>
          </cell>
          <cell r="AF146">
            <v>73.6685078729636</v>
          </cell>
          <cell r="AG146">
            <v>81.4634060808838</v>
          </cell>
          <cell r="AH146">
            <v>82.0360388554148</v>
          </cell>
          <cell r="AI146">
            <v>85.6244794777332</v>
          </cell>
          <cell r="AJ146">
            <v>88.4570811313794</v>
          </cell>
          <cell r="AK146">
            <v>80.016549893745</v>
          </cell>
          <cell r="AL146">
            <v>73.3759029869948</v>
          </cell>
          <cell r="AM146">
            <v>76.8518920256854</v>
          </cell>
          <cell r="AN146">
            <v>84.003127142966</v>
          </cell>
          <cell r="AO146">
            <v>86.7508490628195</v>
          </cell>
          <cell r="AP146">
            <v>90.1585057374312</v>
          </cell>
          <cell r="AQ146">
            <v>91.6059800239585</v>
          </cell>
          <cell r="AR146">
            <v>94.3458459195869</v>
          </cell>
          <cell r="AS146">
            <v>91.743712592989</v>
          </cell>
          <cell r="AT146">
            <v>94.412045215271</v>
          </cell>
          <cell r="AU146">
            <v>99.3761838537825</v>
          </cell>
          <cell r="AV146">
            <v>100.733764532328</v>
          </cell>
          <cell r="AW146">
            <v>109.434085778282</v>
          </cell>
          <cell r="AX146">
            <v>111.35457261703</v>
          </cell>
          <cell r="AY146">
            <v>115.753287974014</v>
          </cell>
          <cell r="AZ146">
            <v>121.496669368907</v>
          </cell>
          <cell r="BA146">
            <v>118.563699733244</v>
          </cell>
          <cell r="BB146">
            <v>119.805175111588</v>
          </cell>
          <cell r="BC146">
            <v>131.579388292725</v>
          </cell>
          <cell r="BD146">
            <v>136.80376973218</v>
          </cell>
          <cell r="BE146">
            <v>130.65993164308</v>
          </cell>
          <cell r="BF146">
            <v>133.161153770404</v>
          </cell>
          <cell r="BG146">
            <v>137.574464150512</v>
          </cell>
          <cell r="BH146">
            <v>135.133596964182</v>
          </cell>
          <cell r="BI146">
            <v>138.020446145777</v>
          </cell>
          <cell r="BJ146">
            <v>138.376168047747</v>
          </cell>
          <cell r="BK146">
            <v>135.804558177508</v>
          </cell>
        </row>
        <row r="147">
          <cell r="A147" t="str">
            <v>Lesotho</v>
          </cell>
          <cell r="B147" t="str">
            <v>LSO</v>
          </cell>
          <cell r="C147" t="str">
            <v>Fertilizer consumption (kilograms per hectare of arable land)</v>
          </cell>
          <cell r="D147" t="str">
            <v>AG.CON.FERT.ZS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Fertilizer consumption (kilograms per hectare of arable land)</v>
          </cell>
          <cell r="D148" t="str">
            <v>AG.CON.FERT.ZS</v>
          </cell>
        </row>
        <row r="148">
          <cell r="V148">
            <v>94.3246459878653</v>
          </cell>
          <cell r="W148">
            <v>103.453687654332</v>
          </cell>
          <cell r="X148">
            <v>113.902059888991</v>
          </cell>
          <cell r="Y148">
            <v>124.259790091843</v>
          </cell>
          <cell r="Z148">
            <v>116.829407344097</v>
          </cell>
          <cell r="AA148">
            <v>119.427201226458</v>
          </cell>
          <cell r="AB148">
            <v>126.557360186299</v>
          </cell>
          <cell r="AC148">
            <v>134.006708905143</v>
          </cell>
          <cell r="AD148">
            <v>117.928684089478</v>
          </cell>
          <cell r="AE148">
            <v>123.049031911806</v>
          </cell>
          <cell r="AF148">
            <v>144.865787433383</v>
          </cell>
          <cell r="AG148">
            <v>158.121833432733</v>
          </cell>
          <cell r="AH148">
            <v>157.609824393337</v>
          </cell>
          <cell r="AI148">
            <v>157.60364997104</v>
          </cell>
          <cell r="AJ148">
            <v>163.835420870997</v>
          </cell>
          <cell r="AK148">
            <v>111.743887376454</v>
          </cell>
          <cell r="AL148">
            <v>101.89065545378</v>
          </cell>
          <cell r="AM148">
            <v>108.004315574951</v>
          </cell>
          <cell r="AN148">
            <v>124.499258767749</v>
          </cell>
          <cell r="AO148">
            <v>129.466449444307</v>
          </cell>
          <cell r="AP148">
            <v>130.326990600244</v>
          </cell>
          <cell r="AQ148">
            <v>132.314251386377</v>
          </cell>
          <cell r="AR148">
            <v>134.672353442554</v>
          </cell>
          <cell r="AS148">
            <v>131.55558648221</v>
          </cell>
          <cell r="AT148">
            <v>135.03918010489</v>
          </cell>
          <cell r="AU148">
            <v>151.216756237338</v>
          </cell>
          <cell r="AV148">
            <v>155.109370478122</v>
          </cell>
          <cell r="AW148">
            <v>170.048298784459</v>
          </cell>
          <cell r="AX148">
            <v>170.90791218958</v>
          </cell>
          <cell r="AY148">
            <v>173.349428114425</v>
          </cell>
          <cell r="AZ148">
            <v>186.480072256546</v>
          </cell>
          <cell r="BA148">
            <v>177.699326554012</v>
          </cell>
          <cell r="BB148">
            <v>171.792591338004</v>
          </cell>
          <cell r="BC148">
            <v>193.64540034887</v>
          </cell>
          <cell r="BD148">
            <v>205.633668308995</v>
          </cell>
          <cell r="BE148">
            <v>205.202502842911</v>
          </cell>
          <cell r="BF148">
            <v>211.367279643331</v>
          </cell>
          <cell r="BG148">
            <v>218.483926172477</v>
          </cell>
          <cell r="BH148">
            <v>211.44912409221</v>
          </cell>
          <cell r="BI148">
            <v>215.448064375807</v>
          </cell>
          <cell r="BJ148">
            <v>207.800689158723</v>
          </cell>
          <cell r="BK148">
            <v>199.233113896823</v>
          </cell>
        </row>
        <row r="149">
          <cell r="A149" t="str">
            <v>Lithuania</v>
          </cell>
          <cell r="B149" t="str">
            <v>LTU</v>
          </cell>
          <cell r="C149" t="str">
            <v>Fertilizer consumption (kilograms per hectare of arable land)</v>
          </cell>
          <cell r="D149" t="str">
            <v>AG.CON.FERT.ZS</v>
          </cell>
        </row>
        <row r="149">
          <cell r="AK149">
            <v>54.0727902946274</v>
          </cell>
          <cell r="AL149">
            <v>30.7637906647808</v>
          </cell>
          <cell r="AM149">
            <v>30.5019305019305</v>
          </cell>
          <cell r="AN149">
            <v>41.1723656664341</v>
          </cell>
          <cell r="AO149">
            <v>41.5212840195394</v>
          </cell>
          <cell r="AP149">
            <v>47.7067407922168</v>
          </cell>
          <cell r="AQ149">
            <v>48.3737024221453</v>
          </cell>
          <cell r="AR149">
            <v>52.1503555706062</v>
          </cell>
          <cell r="AS149">
            <v>53.1619179986101</v>
          </cell>
          <cell r="AT149">
            <v>99.3255671367259</v>
          </cell>
          <cell r="AU149">
            <v>115.314215985357</v>
          </cell>
          <cell r="AV149">
            <v>124.590163934426</v>
          </cell>
          <cell r="AW149">
            <v>119.401138332096</v>
          </cell>
          <cell r="AX149">
            <v>102.28166797797</v>
          </cell>
          <cell r="AY149">
            <v>94.741324249521</v>
          </cell>
          <cell r="AZ149">
            <v>99.6949226410983</v>
          </cell>
          <cell r="BA149">
            <v>80.7413376309428</v>
          </cell>
          <cell r="BB149">
            <v>88.3283829186347</v>
          </cell>
          <cell r="BC149">
            <v>90.8150794396916</v>
          </cell>
          <cell r="BD149">
            <v>91.0463467081484</v>
          </cell>
          <cell r="BE149">
            <v>107.05596107056</v>
          </cell>
          <cell r="BF149">
            <v>109.635887360838</v>
          </cell>
          <cell r="BG149">
            <v>111.752191302868</v>
          </cell>
          <cell r="BH149">
            <v>122.582070997744</v>
          </cell>
          <cell r="BI149">
            <v>131.852716072429</v>
          </cell>
          <cell r="BJ149">
            <v>141.108998431335</v>
          </cell>
          <cell r="BK149">
            <v>133.516784869976</v>
          </cell>
        </row>
        <row r="150">
          <cell r="A150" t="str">
            <v>Luxembourg</v>
          </cell>
          <cell r="B150" t="str">
            <v>LUX</v>
          </cell>
          <cell r="C150" t="str">
            <v>Fertilizer consumption (kilograms per hectare of arable land)</v>
          </cell>
          <cell r="D150" t="str">
            <v>AG.CON.FERT.ZS</v>
          </cell>
        </row>
        <row r="150">
          <cell r="AU150">
            <v>267.467741935484</v>
          </cell>
          <cell r="AV150">
            <v>267.467741935484</v>
          </cell>
          <cell r="AW150">
            <v>333.612903225806</v>
          </cell>
          <cell r="AX150">
            <v>313.15</v>
          </cell>
          <cell r="AY150">
            <v>293.633333333333</v>
          </cell>
          <cell r="AZ150">
            <v>276.409836065574</v>
          </cell>
          <cell r="BA150">
            <v>250.516129032258</v>
          </cell>
          <cell r="BB150">
            <v>244.584749878582</v>
          </cell>
          <cell r="BC150">
            <v>258.19209039548</v>
          </cell>
          <cell r="BD150">
            <v>270.605280103026</v>
          </cell>
          <cell r="BE150">
            <v>258.519820971867</v>
          </cell>
          <cell r="BF150">
            <v>247.590072057646</v>
          </cell>
          <cell r="BG150">
            <v>240.760261938987</v>
          </cell>
          <cell r="BH150">
            <v>242.675159235669</v>
          </cell>
          <cell r="BI150">
            <v>262.107985774329</v>
          </cell>
          <cell r="BJ150">
            <v>252.218801379799</v>
          </cell>
          <cell r="BK150">
            <v>234.681392278713</v>
          </cell>
        </row>
        <row r="151">
          <cell r="A151" t="str">
            <v>Latvia</v>
          </cell>
          <cell r="B151" t="str">
            <v>LVA</v>
          </cell>
          <cell r="C151" t="str">
            <v>Fertilizer consumption (kilograms per hectare of arable land)</v>
          </cell>
          <cell r="D151" t="str">
            <v>AG.CON.FERT.ZS</v>
          </cell>
        </row>
        <row r="151">
          <cell r="AK151">
            <v>99.5260663507109</v>
          </cell>
          <cell r="AL151">
            <v>56.4908120924718</v>
          </cell>
          <cell r="AM151">
            <v>55.7309941520468</v>
          </cell>
          <cell r="AN151">
            <v>21.9560878243513</v>
          </cell>
          <cell r="AO151">
            <v>23.5849056603774</v>
          </cell>
          <cell r="AP151">
            <v>32.5301204819277</v>
          </cell>
          <cell r="AQ151">
            <v>46.4589235127479</v>
          </cell>
          <cell r="AR151">
            <v>55.1945288753799</v>
          </cell>
          <cell r="AS151">
            <v>51.8443298969072</v>
          </cell>
          <cell r="AT151">
            <v>68.2306889352818</v>
          </cell>
          <cell r="AU151">
            <v>50.5950668036999</v>
          </cell>
          <cell r="AV151">
            <v>49.4942528735632</v>
          </cell>
          <cell r="AW151">
            <v>64.1288404360753</v>
          </cell>
          <cell r="AX151">
            <v>68.040293040293</v>
          </cell>
          <cell r="AY151">
            <v>62.655601659751</v>
          </cell>
          <cell r="AZ151">
            <v>67.7247474747475</v>
          </cell>
          <cell r="BA151">
            <v>66.9470085470086</v>
          </cell>
          <cell r="BB151">
            <v>64.8835616438356</v>
          </cell>
          <cell r="BC151">
            <v>77.6479113384484</v>
          </cell>
          <cell r="BD151">
            <v>83.2322970639033</v>
          </cell>
          <cell r="BE151">
            <v>91.5653650254669</v>
          </cell>
          <cell r="BF151">
            <v>100.656456953642</v>
          </cell>
          <cell r="BG151">
            <v>101.124069478908</v>
          </cell>
          <cell r="BH151">
            <v>104.759310456985</v>
          </cell>
          <cell r="BI151">
            <v>104.192546583851</v>
          </cell>
          <cell r="BJ151">
            <v>103.484496124031</v>
          </cell>
          <cell r="BK151">
            <v>101.152895752896</v>
          </cell>
        </row>
        <row r="152">
          <cell r="A152" t="str">
            <v>Macao SAR, China</v>
          </cell>
          <cell r="B152" t="str">
            <v>MAC</v>
          </cell>
          <cell r="C152" t="str">
            <v>Fertilizer consumption (kilograms per hectare of arable land)</v>
          </cell>
          <cell r="D152" t="str">
            <v>AG.CON.FERT.ZS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Fertilizer consumption (kilograms per hectare of arable land)</v>
          </cell>
          <cell r="D153" t="str">
            <v>AG.CON.FERT.ZS</v>
          </cell>
        </row>
        <row r="154">
          <cell r="A154" t="str">
            <v>Morocco</v>
          </cell>
          <cell r="B154" t="str">
            <v>MAR</v>
          </cell>
          <cell r="C154" t="str">
            <v>Fertilizer consumption (kilograms per hectare of arable land)</v>
          </cell>
          <cell r="D154" t="str">
            <v>AG.CON.FERT.ZS</v>
          </cell>
        </row>
        <row r="154">
          <cell r="F154">
            <v>4.38892261001517</v>
          </cell>
          <cell r="G154">
            <v>6.71669195751138</v>
          </cell>
          <cell r="H154">
            <v>5.96481203007519</v>
          </cell>
          <cell r="I154">
            <v>5.82716417910448</v>
          </cell>
          <cell r="J154">
            <v>7.28676470588235</v>
          </cell>
          <cell r="K154">
            <v>8.61840579710145</v>
          </cell>
          <cell r="L154">
            <v>11.2173913043478</v>
          </cell>
          <cell r="M154">
            <v>13.8495714285714</v>
          </cell>
          <cell r="N154">
            <v>13.5042857142857</v>
          </cell>
          <cell r="O154">
            <v>12.408140192199</v>
          </cell>
          <cell r="P154">
            <v>13.645120881874</v>
          </cell>
          <cell r="Q154">
            <v>16.0739026784462</v>
          </cell>
          <cell r="R154">
            <v>18.5823488533704</v>
          </cell>
          <cell r="S154">
            <v>20.7777777777778</v>
          </cell>
          <cell r="T154">
            <v>22.7341286164816</v>
          </cell>
          <cell r="U154">
            <v>25.5365686944634</v>
          </cell>
          <cell r="V154">
            <v>24.0939597315436</v>
          </cell>
          <cell r="W154">
            <v>24.2883259336641</v>
          </cell>
          <cell r="X154">
            <v>25.4997334754797</v>
          </cell>
          <cell r="Y154">
            <v>27.4460823373174</v>
          </cell>
          <cell r="Z154">
            <v>27.5821846553966</v>
          </cell>
          <cell r="AA154">
            <v>27.2434659456676</v>
          </cell>
          <cell r="AB154">
            <v>31.3434743704461</v>
          </cell>
          <cell r="AC154">
            <v>31.4271125861629</v>
          </cell>
          <cell r="AD154">
            <v>36.9694084793095</v>
          </cell>
          <cell r="AE154">
            <v>38.896946085208</v>
          </cell>
          <cell r="AF154">
            <v>37.148175361254</v>
          </cell>
          <cell r="AG154">
            <v>41.455101541473</v>
          </cell>
          <cell r="AH154">
            <v>37.3524890623152</v>
          </cell>
          <cell r="AI154">
            <v>40.1975422074193</v>
          </cell>
          <cell r="AJ154">
            <v>33.1191923827005</v>
          </cell>
          <cell r="AK154">
            <v>32.5643608685919</v>
          </cell>
          <cell r="AL154">
            <v>37.1596844093788</v>
          </cell>
          <cell r="AM154">
            <v>32.3432704953968</v>
          </cell>
          <cell r="AN154">
            <v>31.6332249747786</v>
          </cell>
          <cell r="AO154">
            <v>31.882145998241</v>
          </cell>
          <cell r="AP154">
            <v>36.4506681514477</v>
          </cell>
          <cell r="AQ154">
            <v>35.9791874238902</v>
          </cell>
          <cell r="AR154">
            <v>41.3396461782717</v>
          </cell>
          <cell r="AS154">
            <v>41.9089768449869</v>
          </cell>
          <cell r="AT154">
            <v>42.4363807728558</v>
          </cell>
          <cell r="AU154">
            <v>65.5542727921923</v>
          </cell>
          <cell r="AV154">
            <v>55.3112092766427</v>
          </cell>
          <cell r="AW154">
            <v>48.9576126674787</v>
          </cell>
          <cell r="AX154">
            <v>63.7872445210539</v>
          </cell>
          <cell r="AY154">
            <v>60.1686507936508</v>
          </cell>
          <cell r="AZ154">
            <v>58.8295102293862</v>
          </cell>
          <cell r="BA154">
            <v>53.8266269249876</v>
          </cell>
          <cell r="BB154">
            <v>41.0653515100254</v>
          </cell>
          <cell r="BC154">
            <v>57.1710245429728</v>
          </cell>
          <cell r="BD154">
            <v>59.1200440810887</v>
          </cell>
          <cell r="BE154">
            <v>56.992668075059</v>
          </cell>
          <cell r="BF154">
            <v>63.591781496063</v>
          </cell>
          <cell r="BG154">
            <v>71.3505939929747</v>
          </cell>
          <cell r="BH154">
            <v>77.1062249076334</v>
          </cell>
          <cell r="BI154">
            <v>42.5708925986427</v>
          </cell>
          <cell r="BJ154">
            <v>67.6472665026212</v>
          </cell>
          <cell r="BK154">
            <v>74.9345231090189</v>
          </cell>
        </row>
        <row r="155">
          <cell r="A155" t="str">
            <v>Monaco</v>
          </cell>
          <cell r="B155" t="str">
            <v>MCO</v>
          </cell>
          <cell r="C155" t="str">
            <v>Fertilizer consumption (kilograms per hectare of arable land)</v>
          </cell>
          <cell r="D155" t="str">
            <v>AG.CON.FERT.ZS</v>
          </cell>
        </row>
        <row r="156">
          <cell r="A156" t="str">
            <v>Moldova</v>
          </cell>
          <cell r="B156" t="str">
            <v>MDA</v>
          </cell>
          <cell r="C156" t="str">
            <v>Fertilizer consumption (kilograms per hectare of arable land)</v>
          </cell>
          <cell r="D156" t="str">
            <v>AG.CON.FERT.ZS</v>
          </cell>
        </row>
        <row r="156">
          <cell r="AK156">
            <v>77.6497695852535</v>
          </cell>
          <cell r="AL156">
            <v>65.9403669724771</v>
          </cell>
          <cell r="AM156">
            <v>65.3780557134736</v>
          </cell>
          <cell r="AN156">
            <v>64.8618161308517</v>
          </cell>
          <cell r="AO156">
            <v>64.9132624510353</v>
          </cell>
          <cell r="AP156">
            <v>5.70789031897034</v>
          </cell>
          <cell r="AQ156">
            <v>3.89321468298109</v>
          </cell>
          <cell r="AR156">
            <v>1.76600441501104</v>
          </cell>
          <cell r="AS156">
            <v>2.79146141215107</v>
          </cell>
          <cell r="AT156">
            <v>17.5613845321796</v>
          </cell>
          <cell r="AU156">
            <v>8.13890396093326</v>
          </cell>
          <cell r="AV156">
            <v>7.53387533875339</v>
          </cell>
          <cell r="AW156">
            <v>8.31521739130435</v>
          </cell>
          <cell r="AX156">
            <v>9.00163666121113</v>
          </cell>
          <cell r="AY156">
            <v>8.46043956043956</v>
          </cell>
          <cell r="AZ156">
            <v>11.0225027442371</v>
          </cell>
          <cell r="BA156">
            <v>12.4530477759473</v>
          </cell>
          <cell r="BB156">
            <v>9.36433681893231</v>
          </cell>
          <cell r="BC156">
            <v>11.0595697738555</v>
          </cell>
          <cell r="BD156">
            <v>13.0474875759249</v>
          </cell>
          <cell r="BE156">
            <v>19.1289966923925</v>
          </cell>
          <cell r="BF156">
            <v>24.6696035242291</v>
          </cell>
          <cell r="BG156">
            <v>25.9334490740741</v>
          </cell>
          <cell r="BH156">
            <v>30.2023658395845</v>
          </cell>
          <cell r="BI156">
            <v>41.919246260069</v>
          </cell>
          <cell r="BJ156">
            <v>48.6057940161105</v>
          </cell>
          <cell r="BK156">
            <v>59.4211809478504</v>
          </cell>
        </row>
        <row r="157">
          <cell r="A157" t="str">
            <v>Madagascar</v>
          </cell>
          <cell r="B157" t="str">
            <v>MDG</v>
          </cell>
          <cell r="C157" t="str">
            <v>Fertilizer consumption (kilograms per hectare of arable land)</v>
          </cell>
          <cell r="D157" t="str">
            <v>AG.CON.FERT.ZS</v>
          </cell>
        </row>
        <row r="157">
          <cell r="F157">
            <v>0.772987012987013</v>
          </cell>
          <cell r="G157">
            <v>0.889690721649484</v>
          </cell>
          <cell r="H157">
            <v>1.98005115089514</v>
          </cell>
          <cell r="I157">
            <v>2.18020304568528</v>
          </cell>
          <cell r="J157">
            <v>2.72090680100756</v>
          </cell>
          <cell r="K157">
            <v>3.125</v>
          </cell>
          <cell r="L157">
            <v>3.82133995037221</v>
          </cell>
          <cell r="M157">
            <v>3.29113300492611</v>
          </cell>
          <cell r="N157">
            <v>6.29268292682927</v>
          </cell>
          <cell r="O157">
            <v>6.99029126213592</v>
          </cell>
          <cell r="P157">
            <v>6.11884057971015</v>
          </cell>
          <cell r="Q157">
            <v>6.47320574162679</v>
          </cell>
          <cell r="R157">
            <v>4.23809523809524</v>
          </cell>
          <cell r="S157">
            <v>4.07627118644068</v>
          </cell>
          <cell r="T157">
            <v>2.59015679442509</v>
          </cell>
          <cell r="U157">
            <v>3.85321100917431</v>
          </cell>
          <cell r="V157">
            <v>3.19525173966435</v>
          </cell>
          <cell r="W157">
            <v>4.3132</v>
          </cell>
          <cell r="X157">
            <v>2.93650793650794</v>
          </cell>
          <cell r="Y157">
            <v>3.46456692913386</v>
          </cell>
          <cell r="Z157">
            <v>2.734375</v>
          </cell>
          <cell r="AA157">
            <v>6.07003891050584</v>
          </cell>
          <cell r="AB157">
            <v>5.38461538461539</v>
          </cell>
          <cell r="AC157">
            <v>2.51908396946565</v>
          </cell>
          <cell r="AD157">
            <v>3.66037735849057</v>
          </cell>
          <cell r="AE157">
            <v>4.06217228464419</v>
          </cell>
          <cell r="AF157">
            <v>2.34029850746269</v>
          </cell>
          <cell r="AG157">
            <v>3.97111111111111</v>
          </cell>
          <cell r="AH157">
            <v>2.29483394833948</v>
          </cell>
          <cell r="AI157">
            <v>3.99080882352941</v>
          </cell>
          <cell r="AJ157">
            <v>3.44436363636364</v>
          </cell>
          <cell r="AK157">
            <v>2.76870503597122</v>
          </cell>
          <cell r="AL157">
            <v>3.82172413793103</v>
          </cell>
          <cell r="AM157">
            <v>3.8848275862069</v>
          </cell>
          <cell r="AN157">
            <v>4.32620689655172</v>
          </cell>
          <cell r="AO157">
            <v>5.74793103448276</v>
          </cell>
          <cell r="AP157">
            <v>3.27586206896552</v>
          </cell>
          <cell r="AQ157">
            <v>2.99206896551724</v>
          </cell>
          <cell r="AR157">
            <v>2.7151724137931</v>
          </cell>
          <cell r="AS157">
            <v>3.14172413793103</v>
          </cell>
          <cell r="AT157">
            <v>3.06813559322034</v>
          </cell>
          <cell r="AU157">
            <v>2.10333559322034</v>
          </cell>
          <cell r="AV157">
            <v>2.35962033898305</v>
          </cell>
          <cell r="AW157">
            <v>2.2635220338983</v>
          </cell>
          <cell r="AX157">
            <v>5.56737333333333</v>
          </cell>
          <cell r="AY157">
            <v>2.52645</v>
          </cell>
          <cell r="AZ157">
            <v>3.21095666666667</v>
          </cell>
          <cell r="BA157">
            <v>4.27350666666667</v>
          </cell>
          <cell r="BB157">
            <v>2.60522333333333</v>
          </cell>
          <cell r="BC157">
            <v>2.97728666666667</v>
          </cell>
          <cell r="BD157">
            <v>4.20367333333333</v>
          </cell>
          <cell r="BE157">
            <v>7.03834</v>
          </cell>
          <cell r="BF157">
            <v>4.79991666666667</v>
          </cell>
          <cell r="BG157">
            <v>8.73447666666667</v>
          </cell>
          <cell r="BH157">
            <v>7.53109666666667</v>
          </cell>
          <cell r="BI157">
            <v>5.98826666666667</v>
          </cell>
          <cell r="BJ157">
            <v>12.9877566666667</v>
          </cell>
          <cell r="BK157">
            <v>12.58778</v>
          </cell>
        </row>
        <row r="158">
          <cell r="A158" t="str">
            <v>Maldives</v>
          </cell>
          <cell r="B158" t="str">
            <v>MDV</v>
          </cell>
          <cell r="C158" t="str">
            <v>Fertilizer consumption (kilograms per hectare of arable land)</v>
          </cell>
          <cell r="D158" t="str">
            <v>AG.CON.FERT.ZS</v>
          </cell>
        </row>
        <row r="158">
          <cell r="AU158">
            <v>6</v>
          </cell>
          <cell r="AV158">
            <v>8</v>
          </cell>
          <cell r="AW158">
            <v>10.3333333333333</v>
          </cell>
          <cell r="AX158">
            <v>29.6666666666667</v>
          </cell>
          <cell r="AY158">
            <v>117.666666666667</v>
          </cell>
          <cell r="AZ158">
            <v>87.3333333333333</v>
          </cell>
          <cell r="BA158">
            <v>16.75</v>
          </cell>
          <cell r="BB158">
            <v>98.5</v>
          </cell>
          <cell r="BC158">
            <v>94.3589743589744</v>
          </cell>
          <cell r="BD158">
            <v>36.6666666666667</v>
          </cell>
          <cell r="BE158">
            <v>134.8</v>
          </cell>
          <cell r="BF158">
            <v>193.523076923077</v>
          </cell>
          <cell r="BG158">
            <v>60.3871794871795</v>
          </cell>
          <cell r="BH158">
            <v>64.0794871794872</v>
          </cell>
          <cell r="BI158">
            <v>94.1846153846154</v>
          </cell>
          <cell r="BJ158">
            <v>113.246153846154</v>
          </cell>
          <cell r="BK158">
            <v>114.974358974359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Fertilizer consumption (kilograms per hectare of arable land)</v>
          </cell>
          <cell r="D159" t="str">
            <v>AG.CON.FERT.ZS</v>
          </cell>
        </row>
        <row r="159">
          <cell r="F159">
            <v>8.89165486209482</v>
          </cell>
          <cell r="G159">
            <v>9.34721352536005</v>
          </cell>
          <cell r="H159">
            <v>10.3147727982348</v>
          </cell>
          <cell r="I159">
            <v>11.2393004966887</v>
          </cell>
          <cell r="J159">
            <v>11.8435348990117</v>
          </cell>
          <cell r="K159">
            <v>11.557819029251</v>
          </cell>
          <cell r="L159">
            <v>12.4950079033194</v>
          </cell>
          <cell r="M159">
            <v>14.4897021037418</v>
          </cell>
          <cell r="N159">
            <v>15.6888323958604</v>
          </cell>
          <cell r="O159">
            <v>17.5451609688029</v>
          </cell>
          <cell r="P159">
            <v>20.8917188829581</v>
          </cell>
          <cell r="Q159">
            <v>23.0801432642687</v>
          </cell>
          <cell r="R159">
            <v>25.1367183791277</v>
          </cell>
          <cell r="S159">
            <v>25.95516617465</v>
          </cell>
          <cell r="T159">
            <v>27.5084412959362</v>
          </cell>
          <cell r="U159">
            <v>29.6309760283879</v>
          </cell>
          <cell r="V159">
            <v>32.0385545458091</v>
          </cell>
          <cell r="W159">
            <v>32.836117630816</v>
          </cell>
          <cell r="X159">
            <v>38.1569448483086</v>
          </cell>
          <cell r="Y159">
            <v>45.3590227854271</v>
          </cell>
          <cell r="Z159">
            <v>46.8915729529408</v>
          </cell>
          <cell r="AA159">
            <v>53.0345778753426</v>
          </cell>
          <cell r="AB159">
            <v>60.1034280321151</v>
          </cell>
          <cell r="AC159">
            <v>61.2862431892841</v>
          </cell>
          <cell r="AD159">
            <v>65.9725532168831</v>
          </cell>
          <cell r="AE159">
            <v>70.1659365003107</v>
          </cell>
          <cell r="AF159">
            <v>71.3827172112634</v>
          </cell>
          <cell r="AG159">
            <v>72.1694121174641</v>
          </cell>
          <cell r="AH159">
            <v>74.4111166167406</v>
          </cell>
          <cell r="AI159">
            <v>73.7423562527532</v>
          </cell>
          <cell r="AJ159">
            <v>68.1645024441717</v>
          </cell>
          <cell r="AK159">
            <v>71.4599015478548</v>
          </cell>
          <cell r="AL159">
            <v>67.5511355753165</v>
          </cell>
          <cell r="AM159">
            <v>65.0948891226694</v>
          </cell>
          <cell r="AN159">
            <v>66.9346836595357</v>
          </cell>
          <cell r="AO159">
            <v>70.2353765255089</v>
          </cell>
          <cell r="AP159">
            <v>74.6597927763809</v>
          </cell>
          <cell r="AQ159">
            <v>77.2262816959059</v>
          </cell>
          <cell r="AR159">
            <v>80.96717779294</v>
          </cell>
          <cell r="AS159">
            <v>86.6662109265259</v>
          </cell>
          <cell r="AT159">
            <v>89.1520277316834</v>
          </cell>
          <cell r="AU159">
            <v>93.3962340006413</v>
          </cell>
          <cell r="AV159">
            <v>84.6050741271858</v>
          </cell>
          <cell r="AW159">
            <v>94.0203437342709</v>
          </cell>
          <cell r="AX159">
            <v>95.256220692937</v>
          </cell>
          <cell r="AY159">
            <v>103.035386463992</v>
          </cell>
          <cell r="AZ159">
            <v>91.4965667647748</v>
          </cell>
          <cell r="BA159">
            <v>92.1782504117835</v>
          </cell>
          <cell r="BB159">
            <v>83.3016472973197</v>
          </cell>
          <cell r="BC159">
            <v>81.0972623801421</v>
          </cell>
          <cell r="BD159">
            <v>72.8884076613363</v>
          </cell>
          <cell r="BE159">
            <v>71.531045308299</v>
          </cell>
          <cell r="BF159">
            <v>74.4142209147125</v>
          </cell>
          <cell r="BG159">
            <v>76.393323332746</v>
          </cell>
          <cell r="BH159">
            <v>74.0328699655085</v>
          </cell>
          <cell r="BI159">
            <v>70.4165407700187</v>
          </cell>
          <cell r="BJ159">
            <v>76.2178412229063</v>
          </cell>
          <cell r="BK159">
            <v>76.469527706657</v>
          </cell>
        </row>
        <row r="160">
          <cell r="A160" t="str">
            <v>Mexico</v>
          </cell>
          <cell r="B160" t="str">
            <v>MEX</v>
          </cell>
          <cell r="C160" t="str">
            <v>Fertilizer consumption (kilograms per hectare of arable land)</v>
          </cell>
          <cell r="D160" t="str">
            <v>AG.CON.FERT.ZS</v>
          </cell>
        </row>
        <row r="160">
          <cell r="F160">
            <v>9.79135694878761</v>
          </cell>
          <cell r="G160">
            <v>10.5274043433299</v>
          </cell>
          <cell r="H160">
            <v>14.4859813084112</v>
          </cell>
          <cell r="I160">
            <v>15.0238790406674</v>
          </cell>
          <cell r="J160">
            <v>17.6380104712042</v>
          </cell>
          <cell r="K160">
            <v>20.8675078864353</v>
          </cell>
          <cell r="L160">
            <v>22.7483359746434</v>
          </cell>
          <cell r="M160">
            <v>26.4546949602122</v>
          </cell>
          <cell r="N160">
            <v>29.877357485349</v>
          </cell>
          <cell r="O160">
            <v>30.4003279059249</v>
          </cell>
          <cell r="P160">
            <v>34.7492226807621</v>
          </cell>
          <cell r="Q160">
            <v>38.4059601900023</v>
          </cell>
          <cell r="R160">
            <v>44.0277103674022</v>
          </cell>
          <cell r="S160">
            <v>48.8742085029398</v>
          </cell>
          <cell r="T160">
            <v>60.6065943992773</v>
          </cell>
          <cell r="U160">
            <v>63.1631709517366</v>
          </cell>
          <cell r="V160">
            <v>60.0456641547632</v>
          </cell>
          <cell r="W160">
            <v>59.9727298285072</v>
          </cell>
          <cell r="X160">
            <v>64.5095251634916</v>
          </cell>
          <cell r="Y160">
            <v>70.0969988674972</v>
          </cell>
          <cell r="Z160">
            <v>88.6973691687028</v>
          </cell>
          <cell r="AA160">
            <v>93.955717898286</v>
          </cell>
          <cell r="AB160">
            <v>81.0672195547796</v>
          </cell>
          <cell r="AC160">
            <v>91.0531220876048</v>
          </cell>
          <cell r="AD160">
            <v>94.686275562235</v>
          </cell>
          <cell r="AE160">
            <v>97.9393807239424</v>
          </cell>
          <cell r="AF160">
            <v>98.1532702505979</v>
          </cell>
          <cell r="AG160">
            <v>89.2171794090771</v>
          </cell>
          <cell r="AH160">
            <v>84.2321843532146</v>
          </cell>
          <cell r="AI160">
            <v>82.8412179280483</v>
          </cell>
          <cell r="AJ160">
            <v>72.2204878918967</v>
          </cell>
          <cell r="AK160">
            <v>72.0495786704713</v>
          </cell>
          <cell r="AL160">
            <v>70.6537659225068</v>
          </cell>
          <cell r="AM160">
            <v>73.0808461572575</v>
          </cell>
          <cell r="AN160">
            <v>57.0035460992908</v>
          </cell>
          <cell r="AO160">
            <v>72.0341594400669</v>
          </cell>
          <cell r="AP160">
            <v>72.1571209128813</v>
          </cell>
          <cell r="AQ160">
            <v>79.0285138627305</v>
          </cell>
          <cell r="AR160">
            <v>77.4936730953835</v>
          </cell>
          <cell r="AS160">
            <v>79.982536564069</v>
          </cell>
          <cell r="AT160">
            <v>80.5744028335709</v>
          </cell>
          <cell r="AU160">
            <v>65.260395100069</v>
          </cell>
          <cell r="AV160">
            <v>66.7555809233891</v>
          </cell>
          <cell r="AW160">
            <v>73.212113379857</v>
          </cell>
          <cell r="AX160">
            <v>79.1893887362637</v>
          </cell>
          <cell r="AY160">
            <v>69.0328296879682</v>
          </cell>
          <cell r="AZ160">
            <v>75.0408180619924</v>
          </cell>
          <cell r="BA160">
            <v>54.2434953148834</v>
          </cell>
          <cell r="BB160">
            <v>55.873018018018</v>
          </cell>
          <cell r="BC160">
            <v>81.9612579551261</v>
          </cell>
          <cell r="BD160">
            <v>78.9538403507945</v>
          </cell>
          <cell r="BE160">
            <v>109.858002088929</v>
          </cell>
          <cell r="BF160">
            <v>111.67867546308</v>
          </cell>
          <cell r="BG160">
            <v>80.9666098237171</v>
          </cell>
          <cell r="BH160">
            <v>77.7344068701179</v>
          </cell>
          <cell r="BI160">
            <v>98.6297951910498</v>
          </cell>
          <cell r="BJ160">
            <v>100.405059192638</v>
          </cell>
          <cell r="BK160">
            <v>102.928253503451</v>
          </cell>
        </row>
        <row r="161">
          <cell r="A161" t="str">
            <v>Marshall Islands</v>
          </cell>
          <cell r="B161" t="str">
            <v>MHL</v>
          </cell>
          <cell r="C161" t="str">
            <v>Fertilizer consumption (kilograms per hectare of arable land)</v>
          </cell>
          <cell r="D161" t="str">
            <v>AG.CON.FERT.ZS</v>
          </cell>
        </row>
        <row r="161">
          <cell r="AU161">
            <v>2</v>
          </cell>
          <cell r="AV161">
            <v>2</v>
          </cell>
          <cell r="AW161">
            <v>0.5</v>
          </cell>
          <cell r="AX161">
            <v>0.5</v>
          </cell>
        </row>
        <row r="162">
          <cell r="A162" t="str">
            <v>Middle income</v>
          </cell>
          <cell r="B162" t="str">
            <v>MIC</v>
          </cell>
          <cell r="C162" t="str">
            <v>Fertilizer consumption (kilograms per hectare of arable land)</v>
          </cell>
          <cell r="D162" t="str">
            <v>AG.CON.FERT.ZS</v>
          </cell>
        </row>
        <row r="162">
          <cell r="T162">
            <v>35.0480446936316</v>
          </cell>
          <cell r="U162">
            <v>36.4097116907066</v>
          </cell>
          <cell r="V162">
            <v>45.322175729607</v>
          </cell>
        </row>
        <row r="162">
          <cell r="X162">
            <v>55.5128528774756</v>
          </cell>
          <cell r="Y162">
            <v>62.2416638510307</v>
          </cell>
          <cell r="Z162">
            <v>62.3990371118436</v>
          </cell>
          <cell r="AA162">
            <v>64.266795337448</v>
          </cell>
          <cell r="AB162">
            <v>68.4976337828663</v>
          </cell>
          <cell r="AC162">
            <v>74.2172068687311</v>
          </cell>
          <cell r="AD162">
            <v>70.0083929356694</v>
          </cell>
        </row>
        <row r="162">
          <cell r="AF162">
            <v>80.6504481124594</v>
          </cell>
          <cell r="AG162">
            <v>89.3500816721619</v>
          </cell>
          <cell r="AH162">
            <v>90.0037253079671</v>
          </cell>
          <cell r="AI162">
            <v>94.1581878269212</v>
          </cell>
          <cell r="AJ162">
            <v>97.3948615168287</v>
          </cell>
          <cell r="AK162">
            <v>86.0515295637282</v>
          </cell>
          <cell r="AL162">
            <v>78.9357488109846</v>
          </cell>
          <cell r="AM162">
            <v>82.0175462839644</v>
          </cell>
          <cell r="AN162">
            <v>89.7865020942468</v>
          </cell>
          <cell r="AO162">
            <v>93.6758121175691</v>
          </cell>
          <cell r="AP162">
            <v>96.7341974822893</v>
          </cell>
          <cell r="AQ162">
            <v>99.0530366420201</v>
          </cell>
          <cell r="AR162">
            <v>102.033863220188</v>
          </cell>
          <cell r="AS162">
            <v>99.2348825688166</v>
          </cell>
          <cell r="AT162">
            <v>102.441041450374</v>
          </cell>
          <cell r="AU162">
            <v>106.940168943216</v>
          </cell>
          <cell r="AV162">
            <v>109.619827871304</v>
          </cell>
          <cell r="AW162">
            <v>119.077266637293</v>
          </cell>
          <cell r="AX162">
            <v>121.320968287436</v>
          </cell>
          <cell r="AY162">
            <v>126.193050569333</v>
          </cell>
          <cell r="AZ162">
            <v>132.710429950628</v>
          </cell>
          <cell r="BA162">
            <v>129.47137255785</v>
          </cell>
          <cell r="BB162">
            <v>131.369756499655</v>
          </cell>
          <cell r="BC162">
            <v>144.570153277836</v>
          </cell>
          <cell r="BD162">
            <v>150.487234659368</v>
          </cell>
          <cell r="BE162">
            <v>147.288521209803</v>
          </cell>
          <cell r="BF162">
            <v>150.449156100047</v>
          </cell>
          <cell r="BG162">
            <v>155.304608521955</v>
          </cell>
          <cell r="BH162">
            <v>152.485007662987</v>
          </cell>
          <cell r="BI162">
            <v>155.367918752248</v>
          </cell>
          <cell r="BJ162">
            <v>155.498532895577</v>
          </cell>
          <cell r="BK162">
            <v>152.815975702615</v>
          </cell>
        </row>
        <row r="163">
          <cell r="A163" t="str">
            <v>North Macedonia</v>
          </cell>
          <cell r="B163" t="str">
            <v>MKD</v>
          </cell>
          <cell r="C163" t="str">
            <v>Fertilizer consumption (kilograms per hectare of arable land)</v>
          </cell>
          <cell r="D163" t="str">
            <v>AG.CON.FERT.ZS</v>
          </cell>
        </row>
        <row r="163">
          <cell r="AL163">
            <v>12.4794745484401</v>
          </cell>
          <cell r="AM163">
            <v>96.7536945812808</v>
          </cell>
          <cell r="AN163">
            <v>61.4306930693069</v>
          </cell>
          <cell r="AO163">
            <v>71.2643678160919</v>
          </cell>
          <cell r="AP163">
            <v>77.8333333333333</v>
          </cell>
          <cell r="AQ163">
            <v>66.7802385008518</v>
          </cell>
          <cell r="AR163">
            <v>73.9795918367347</v>
          </cell>
          <cell r="AS163">
            <v>71.8918918918919</v>
          </cell>
          <cell r="AT163">
            <v>39.2605633802817</v>
          </cell>
          <cell r="AU163">
            <v>37.813627254509</v>
          </cell>
          <cell r="AV163">
            <v>40.171974522293</v>
          </cell>
          <cell r="AW163">
            <v>53.4815618221258</v>
          </cell>
          <cell r="AX163">
            <v>62.0223214285714</v>
          </cell>
          <cell r="AY163">
            <v>57.4669703872437</v>
          </cell>
          <cell r="AZ163">
            <v>67.122969837587</v>
          </cell>
          <cell r="BA163">
            <v>56.1580188679245</v>
          </cell>
          <cell r="BB163">
            <v>56.697619047619</v>
          </cell>
          <cell r="BC163">
            <v>67.1111111111111</v>
          </cell>
          <cell r="BD163">
            <v>63.6183574879227</v>
          </cell>
          <cell r="BE163">
            <v>57.5944444444444</v>
          </cell>
          <cell r="BF163">
            <v>69.6061501210654</v>
          </cell>
          <cell r="BG163">
            <v>72.2057766990291</v>
          </cell>
          <cell r="BH163">
            <v>66.5371980676328</v>
          </cell>
          <cell r="BI163">
            <v>79.3148798076923</v>
          </cell>
          <cell r="BJ163">
            <v>68.987242206235</v>
          </cell>
          <cell r="BK163">
            <v>60.8474880382775</v>
          </cell>
        </row>
        <row r="164">
          <cell r="A164" t="str">
            <v>Mali</v>
          </cell>
          <cell r="B164" t="str">
            <v>MLI</v>
          </cell>
          <cell r="C164" t="str">
            <v>Fertilizer consumption (kilograms per hectare of arable land)</v>
          </cell>
          <cell r="D164" t="str">
            <v>AG.CON.FERT.ZS</v>
          </cell>
        </row>
        <row r="164">
          <cell r="F164">
            <v>0.0402930402930403</v>
          </cell>
          <cell r="G164">
            <v>0.200852099817407</v>
          </cell>
          <cell r="H164">
            <v>0.212378640776699</v>
          </cell>
          <cell r="I164">
            <v>0.181488203266788</v>
          </cell>
          <cell r="J164">
            <v>0.350422195416164</v>
          </cell>
          <cell r="K164">
            <v>1.02346570397112</v>
          </cell>
          <cell r="L164">
            <v>0.940647482014389</v>
          </cell>
          <cell r="M164">
            <v>1.39208633093525</v>
          </cell>
          <cell r="N164">
            <v>1.43884892086331</v>
          </cell>
          <cell r="O164">
            <v>3.20139697322468</v>
          </cell>
          <cell r="P164">
            <v>4.19091967403958</v>
          </cell>
          <cell r="Q164">
            <v>4.21769499417928</v>
          </cell>
          <cell r="R164">
            <v>5.19033760186263</v>
          </cell>
          <cell r="S164">
            <v>4.20927601809955</v>
          </cell>
          <cell r="T164">
            <v>1.21012101210121</v>
          </cell>
          <cell r="U164">
            <v>5.85027268220129</v>
          </cell>
          <cell r="V164">
            <v>7.34491315136476</v>
          </cell>
          <cell r="W164">
            <v>5.76774193548387</v>
          </cell>
          <cell r="X164">
            <v>7.0273631840796</v>
          </cell>
          <cell r="Y164">
            <v>7.06169154228856</v>
          </cell>
          <cell r="Z164">
            <v>4.32389468455042</v>
          </cell>
          <cell r="AA164">
            <v>5.58768007948336</v>
          </cell>
          <cell r="AB164">
            <v>5.04967709885743</v>
          </cell>
          <cell r="AC164">
            <v>24.956780923994</v>
          </cell>
          <cell r="AD164">
            <v>9.69306443679292</v>
          </cell>
          <cell r="AE164">
            <v>7.24312377210216</v>
          </cell>
          <cell r="AF164">
            <v>7.66895874263261</v>
          </cell>
          <cell r="AG164">
            <v>6.52703360935217</v>
          </cell>
          <cell r="AH164">
            <v>8.6702386751096</v>
          </cell>
          <cell r="AI164">
            <v>7.40379931807112</v>
          </cell>
          <cell r="AJ164">
            <v>7.27096461463888</v>
          </cell>
          <cell r="AK164">
            <v>12.621359223301</v>
          </cell>
          <cell r="AL164">
            <v>8.16993464052288</v>
          </cell>
          <cell r="AM164">
            <v>7.91139240506329</v>
          </cell>
          <cell r="AN164">
            <v>8.13498041578789</v>
          </cell>
          <cell r="AO164">
            <v>6.01321585903084</v>
          </cell>
          <cell r="AP164">
            <v>10.5402425578831</v>
          </cell>
          <cell r="AQ164">
            <v>10.1324503311258</v>
          </cell>
          <cell r="AR164">
            <v>11.0176991150442</v>
          </cell>
          <cell r="AS164">
            <v>8.91830796777082</v>
          </cell>
          <cell r="AT164">
            <v>9.33333333333333</v>
          </cell>
          <cell r="AU164">
            <v>18.4148040816327</v>
          </cell>
          <cell r="AV164">
            <v>12.8627465499832</v>
          </cell>
          <cell r="AW164">
            <v>16.3408216713315</v>
          </cell>
          <cell r="AX164">
            <v>14.9248242013207</v>
          </cell>
          <cell r="AY164">
            <v>17.8397410604192</v>
          </cell>
          <cell r="AZ164">
            <v>13.5264411157025</v>
          </cell>
          <cell r="BA164">
            <v>18.2072904009721</v>
          </cell>
          <cell r="BB164">
            <v>17.6463631422451</v>
          </cell>
          <cell r="BC164">
            <v>18.5078917105894</v>
          </cell>
          <cell r="BD164">
            <v>9.0294490599038</v>
          </cell>
          <cell r="BE164">
            <v>8.6261696545693</v>
          </cell>
          <cell r="BF164">
            <v>14.5890625487443</v>
          </cell>
          <cell r="BG164">
            <v>21.0421821868663</v>
          </cell>
          <cell r="BH164">
            <v>27.4953018249883</v>
          </cell>
          <cell r="BI164">
            <v>33.9484199032912</v>
          </cell>
          <cell r="BJ164">
            <v>24.7523038527531</v>
          </cell>
          <cell r="BK164">
            <v>24.7523038527531</v>
          </cell>
        </row>
        <row r="165">
          <cell r="A165" t="str">
            <v>Malta</v>
          </cell>
          <cell r="B165" t="str">
            <v>MLT</v>
          </cell>
          <cell r="C165" t="str">
            <v>Fertilizer consumption (kilograms per hectare of arable land)</v>
          </cell>
          <cell r="D165" t="str">
            <v>AG.CON.FERT.ZS</v>
          </cell>
        </row>
        <row r="165">
          <cell r="F165">
            <v>25.1176470588235</v>
          </cell>
          <cell r="G165">
            <v>26.625</v>
          </cell>
          <cell r="H165">
            <v>44.3333333333333</v>
          </cell>
          <cell r="I165">
            <v>40.5714285714286</v>
          </cell>
          <cell r="J165">
            <v>28.6923076923077</v>
          </cell>
          <cell r="K165">
            <v>28.1538461538462</v>
          </cell>
          <cell r="L165">
            <v>39.3846153846154</v>
          </cell>
          <cell r="M165">
            <v>28.4615384615385</v>
          </cell>
          <cell r="N165">
            <v>44.2307692307692</v>
          </cell>
          <cell r="O165">
            <v>49.0769230769231</v>
          </cell>
          <cell r="P165">
            <v>43.7692307692308</v>
          </cell>
          <cell r="Q165">
            <v>57.7692307692308</v>
          </cell>
          <cell r="R165">
            <v>28.4615384615385</v>
          </cell>
          <cell r="S165">
            <v>25.6153846153846</v>
          </cell>
          <cell r="T165">
            <v>23.5</v>
          </cell>
          <cell r="U165">
            <v>24.5833333333333</v>
          </cell>
          <cell r="V165">
            <v>49.6153846153846</v>
          </cell>
          <cell r="W165">
            <v>56.3076923076923</v>
          </cell>
          <cell r="X165">
            <v>44.6923076923077</v>
          </cell>
          <cell r="Y165">
            <v>133.75</v>
          </cell>
          <cell r="Z165">
            <v>27.8333333333333</v>
          </cell>
          <cell r="AA165">
            <v>30.75</v>
          </cell>
          <cell r="AB165">
            <v>73.1666666666667</v>
          </cell>
          <cell r="AC165">
            <v>93.5</v>
          </cell>
          <cell r="AD165">
            <v>60.3333333333333</v>
          </cell>
          <cell r="AE165">
            <v>49.5833333333333</v>
          </cell>
          <cell r="AF165">
            <v>56.5</v>
          </cell>
          <cell r="AG165">
            <v>47.5833333333333</v>
          </cell>
          <cell r="AH165">
            <v>42.6666666666667</v>
          </cell>
          <cell r="AI165">
            <v>64.8333333333333</v>
          </cell>
          <cell r="AJ165">
            <v>58.3333333333333</v>
          </cell>
          <cell r="AK165">
            <v>100</v>
          </cell>
          <cell r="AL165">
            <v>83.3333333333333</v>
          </cell>
          <cell r="AM165">
            <v>83.3333333333333</v>
          </cell>
          <cell r="AN165">
            <v>100</v>
          </cell>
          <cell r="AO165">
            <v>100</v>
          </cell>
          <cell r="AP165">
            <v>111.111111111111</v>
          </cell>
          <cell r="AQ165">
            <v>187.375</v>
          </cell>
          <cell r="AR165">
            <v>89.125</v>
          </cell>
          <cell r="AS165">
            <v>93.75</v>
          </cell>
          <cell r="AT165">
            <v>77.7777777777778</v>
          </cell>
          <cell r="AU165">
            <v>103.222222222222</v>
          </cell>
          <cell r="AV165">
            <v>94.1935483870968</v>
          </cell>
          <cell r="AW165">
            <v>130</v>
          </cell>
          <cell r="AX165">
            <v>105.609756097561</v>
          </cell>
          <cell r="AY165">
            <v>148</v>
          </cell>
          <cell r="AZ165">
            <v>110.75</v>
          </cell>
          <cell r="BA165">
            <v>74</v>
          </cell>
          <cell r="BB165">
            <v>54.25</v>
          </cell>
          <cell r="BC165">
            <v>63.7665198237885</v>
          </cell>
          <cell r="BD165">
            <v>91.8502202643172</v>
          </cell>
          <cell r="BE165">
            <v>235.016666666667</v>
          </cell>
          <cell r="BF165">
            <v>395.98104793757</v>
          </cell>
          <cell r="BG165">
            <v>446.653288740245</v>
          </cell>
          <cell r="BH165">
            <v>479.068004459309</v>
          </cell>
          <cell r="BI165">
            <v>264.504961411246</v>
          </cell>
          <cell r="BJ165">
            <v>97.6130099228225</v>
          </cell>
          <cell r="BK165">
            <v>167.846747519294</v>
          </cell>
        </row>
        <row r="166">
          <cell r="A166" t="str">
            <v>Myanmar</v>
          </cell>
          <cell r="B166" t="str">
            <v>MMR</v>
          </cell>
          <cell r="C166" t="str">
            <v>Fertilizer consumption (kilograms per hectare of arable land)</v>
          </cell>
          <cell r="D166" t="str">
            <v>AG.CON.FERT.ZS</v>
          </cell>
        </row>
        <row r="166">
          <cell r="F166">
            <v>0.606060606060606</v>
          </cell>
          <cell r="G166">
            <v>0.65590312815338</v>
          </cell>
          <cell r="H166">
            <v>0.705645161290323</v>
          </cell>
          <cell r="I166">
            <v>0.906344410876133</v>
          </cell>
          <cell r="J166">
            <v>0.916414904330312</v>
          </cell>
          <cell r="K166">
            <v>1.20060362173038</v>
          </cell>
          <cell r="L166">
            <v>3.04315895372233</v>
          </cell>
          <cell r="M166">
            <v>1.78148893360161</v>
          </cell>
          <cell r="N166">
            <v>4.12984924623116</v>
          </cell>
          <cell r="O166">
            <v>2.20130391173521</v>
          </cell>
          <cell r="P166">
            <v>4.41554663991976</v>
          </cell>
          <cell r="Q166">
            <v>4.81735205616851</v>
          </cell>
          <cell r="R166">
            <v>4.37090142329995</v>
          </cell>
          <cell r="S166">
            <v>4.70676216557826</v>
          </cell>
          <cell r="T166">
            <v>5.75739084692267</v>
          </cell>
          <cell r="U166">
            <v>5.37560411851229</v>
          </cell>
          <cell r="V166">
            <v>6.48837696335079</v>
          </cell>
          <cell r="W166">
            <v>8.94789704959197</v>
          </cell>
          <cell r="X166">
            <v>9.73136824500888</v>
          </cell>
          <cell r="Y166">
            <v>10.4669382638671</v>
          </cell>
          <cell r="Z166">
            <v>13.076522644456</v>
          </cell>
          <cell r="AA166">
            <v>17.5051975051975</v>
          </cell>
          <cell r="AB166">
            <v>16.612920004161</v>
          </cell>
          <cell r="AC166">
            <v>19.6225628193098</v>
          </cell>
          <cell r="AD166">
            <v>20.232148441572</v>
          </cell>
          <cell r="AE166">
            <v>18.625677365569</v>
          </cell>
          <cell r="AF166">
            <v>13.1030917067057</v>
          </cell>
          <cell r="AG166">
            <v>9.14028475711893</v>
          </cell>
          <cell r="AH166">
            <v>8.7130425665758</v>
          </cell>
          <cell r="AI166">
            <v>7.89505592139647</v>
          </cell>
          <cell r="AJ166">
            <v>8.69363617333054</v>
          </cell>
          <cell r="AK166">
            <v>7.04342353681561</v>
          </cell>
          <cell r="AL166">
            <v>9.00939555277169</v>
          </cell>
          <cell r="AM166">
            <v>15.1825047199497</v>
          </cell>
          <cell r="AN166">
            <v>18.8728511530398</v>
          </cell>
          <cell r="AO166">
            <v>18.2220475741381</v>
          </cell>
          <cell r="AP166">
            <v>18.6027827178575</v>
          </cell>
          <cell r="AQ166">
            <v>17.9787568020092</v>
          </cell>
          <cell r="AR166">
            <v>16.8292053663571</v>
          </cell>
          <cell r="AS166">
            <v>20.7589060450096</v>
          </cell>
          <cell r="AT166">
            <v>9.57957957957958</v>
          </cell>
          <cell r="AU166">
            <v>4.29010342729669</v>
          </cell>
          <cell r="AV166">
            <v>10.309004162014</v>
          </cell>
          <cell r="AW166">
            <v>19.9116222760291</v>
          </cell>
          <cell r="AX166">
            <v>6.52112536037379</v>
          </cell>
          <cell r="AY166">
            <v>9.01625386996904</v>
          </cell>
          <cell r="AZ166">
            <v>15.7729034697929</v>
          </cell>
          <cell r="BA166">
            <v>7.60968767533196</v>
          </cell>
          <cell r="BB166">
            <v>6.23642764498796</v>
          </cell>
          <cell r="BC166">
            <v>6.6372213486264</v>
          </cell>
          <cell r="BD166">
            <v>14.9951789356573</v>
          </cell>
          <cell r="BE166">
            <v>15.6354404241466</v>
          </cell>
          <cell r="BF166">
            <v>19.5313739324174</v>
          </cell>
          <cell r="BG166">
            <v>24.3408820266272</v>
          </cell>
          <cell r="BH166">
            <v>13.320719960859</v>
          </cell>
          <cell r="BI166">
            <v>18.7432435147972</v>
          </cell>
          <cell r="BJ166">
            <v>38.735035618717</v>
          </cell>
          <cell r="BK166">
            <v>49.3483344313782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Fertilizer consumption (kilograms per hectare of arable land)</v>
          </cell>
          <cell r="D167" t="str">
            <v>AG.CON.FERT.ZS</v>
          </cell>
        </row>
        <row r="167">
          <cell r="F167">
            <v>8.29983451180984</v>
          </cell>
          <cell r="G167">
            <v>8.83489499192246</v>
          </cell>
          <cell r="H167">
            <v>9.81483471607273</v>
          </cell>
          <cell r="I167">
            <v>10.6984225376197</v>
          </cell>
          <cell r="J167">
            <v>11.2578091842798</v>
          </cell>
          <cell r="K167">
            <v>10.9310595215867</v>
          </cell>
          <cell r="L167">
            <v>11.8926275758014</v>
          </cell>
          <cell r="M167">
            <v>13.953933307049</v>
          </cell>
          <cell r="N167">
            <v>15.0317164565348</v>
          </cell>
          <cell r="O167">
            <v>16.8671467183857</v>
          </cell>
          <cell r="P167">
            <v>20.3429126058156</v>
          </cell>
          <cell r="Q167">
            <v>22.5800422849848</v>
          </cell>
          <cell r="R167">
            <v>24.7615193761815</v>
          </cell>
          <cell r="S167">
            <v>25.493730221519</v>
          </cell>
          <cell r="T167">
            <v>26.8963998237956</v>
          </cell>
          <cell r="U167">
            <v>29.1828313253012</v>
          </cell>
          <cell r="V167">
            <v>31.5818111549571</v>
          </cell>
          <cell r="W167">
            <v>32.2177030535295</v>
          </cell>
          <cell r="X167">
            <v>37.7165312860818</v>
          </cell>
          <cell r="Y167">
            <v>44.8445423772115</v>
          </cell>
          <cell r="Z167">
            <v>46.0490517992361</v>
          </cell>
          <cell r="AA167">
            <v>51.844507238251</v>
          </cell>
          <cell r="AB167">
            <v>56.9520361675567</v>
          </cell>
          <cell r="AC167">
            <v>57.282892235791</v>
          </cell>
          <cell r="AD167">
            <v>60.8765319202789</v>
          </cell>
          <cell r="AE167">
            <v>64.2434034478844</v>
          </cell>
          <cell r="AF167">
            <v>64.9760240963855</v>
          </cell>
          <cell r="AG167">
            <v>65.9046969909588</v>
          </cell>
          <cell r="AH167">
            <v>67.6343308532965</v>
          </cell>
          <cell r="AI167">
            <v>67.0257225677539</v>
          </cell>
          <cell r="AJ167">
            <v>61.2761723146905</v>
          </cell>
          <cell r="AK167">
            <v>64.2870781358127</v>
          </cell>
          <cell r="AL167">
            <v>61.6650566330714</v>
          </cell>
          <cell r="AM167">
            <v>60.5461248857036</v>
          </cell>
          <cell r="AN167">
            <v>63.8811602949775</v>
          </cell>
          <cell r="AO167">
            <v>66.5903449351196</v>
          </cell>
          <cell r="AP167">
            <v>71.2293237252262</v>
          </cell>
          <cell r="AQ167">
            <v>73.6897876893542</v>
          </cell>
          <cell r="AR167">
            <v>77.9439056965333</v>
          </cell>
          <cell r="AS167">
            <v>83.1814183505949</v>
          </cell>
          <cell r="AT167">
            <v>86.0049306317996</v>
          </cell>
          <cell r="AU167">
            <v>90.6959031753264</v>
          </cell>
          <cell r="AV167">
            <v>80.8177843149184</v>
          </cell>
          <cell r="AW167">
            <v>90.0997604022075</v>
          </cell>
          <cell r="AX167">
            <v>92.8980044459611</v>
          </cell>
          <cell r="AY167">
            <v>100.426446766819</v>
          </cell>
          <cell r="AZ167">
            <v>87.3088308337683</v>
          </cell>
          <cell r="BA167">
            <v>91.1836015207245</v>
          </cell>
          <cell r="BB167">
            <v>82.87457164528</v>
          </cell>
          <cell r="BC167">
            <v>80.3631866823731</v>
          </cell>
          <cell r="BD167">
            <v>71.146499635659</v>
          </cell>
          <cell r="BE167">
            <v>69.7664933539413</v>
          </cell>
          <cell r="BF167">
            <v>70.8084816790249</v>
          </cell>
          <cell r="BG167">
            <v>73.8636677388901</v>
          </cell>
          <cell r="BH167">
            <v>70.7130099230623</v>
          </cell>
          <cell r="BI167">
            <v>66.3905050467949</v>
          </cell>
          <cell r="BJ167">
            <v>73.354330213679</v>
          </cell>
          <cell r="BK167">
            <v>73.5498237387578</v>
          </cell>
        </row>
        <row r="168">
          <cell r="A168" t="str">
            <v>Montenegro</v>
          </cell>
          <cell r="B168" t="str">
            <v>MNE</v>
          </cell>
          <cell r="C168" t="str">
            <v>Fertilizer consumption (kilograms per hectare of arable land)</v>
          </cell>
          <cell r="D168" t="str">
            <v>AG.CON.FERT.ZS</v>
          </cell>
        </row>
        <row r="168">
          <cell r="AY168">
            <v>18.7011494252874</v>
          </cell>
          <cell r="AZ168">
            <v>15.632183908046</v>
          </cell>
          <cell r="BA168">
            <v>14.7919075144509</v>
          </cell>
          <cell r="BB168">
            <v>11.3294797687861</v>
          </cell>
          <cell r="BC168">
            <v>14.3546511627907</v>
          </cell>
          <cell r="BD168">
            <v>12.5491329479769</v>
          </cell>
          <cell r="BE168">
            <v>12.4908720930233</v>
          </cell>
          <cell r="BF168">
            <v>324.902564102564</v>
          </cell>
          <cell r="BG168">
            <v>276.916380297824</v>
          </cell>
          <cell r="BH168">
            <v>262.467816091954</v>
          </cell>
          <cell r="BI168">
            <v>285.207777777778</v>
          </cell>
          <cell r="BJ168">
            <v>233.64347826087</v>
          </cell>
          <cell r="BK168">
            <v>246.796739130435</v>
          </cell>
        </row>
        <row r="169">
          <cell r="A169" t="str">
            <v>Mongolia</v>
          </cell>
          <cell r="B169" t="str">
            <v>MNG</v>
          </cell>
          <cell r="C169" t="str">
            <v>Fertilizer consumption (kilograms per hectare of arable land)</v>
          </cell>
          <cell r="D169" t="str">
            <v>AG.CON.FERT.ZS</v>
          </cell>
        </row>
        <row r="169">
          <cell r="N169">
            <v>0.536193029490617</v>
          </cell>
          <cell r="O169">
            <v>2.1505376344086</v>
          </cell>
          <cell r="P169">
            <v>2.19354838709677</v>
          </cell>
          <cell r="Q169">
            <v>3.99484536082474</v>
          </cell>
          <cell r="R169">
            <v>6.97084917617237</v>
          </cell>
          <cell r="S169">
            <v>4.36953807740325</v>
          </cell>
          <cell r="T169">
            <v>4.23216444981862</v>
          </cell>
          <cell r="U169">
            <v>7.36842105263158</v>
          </cell>
          <cell r="V169">
            <v>5.63636363636364</v>
          </cell>
          <cell r="W169">
            <v>6.06585788561525</v>
          </cell>
          <cell r="X169">
            <v>7.1551724137931</v>
          </cell>
          <cell r="Y169">
            <v>6.93739424703892</v>
          </cell>
          <cell r="Z169">
            <v>10.8085808580858</v>
          </cell>
          <cell r="AA169">
            <v>10.8713029576339</v>
          </cell>
          <cell r="AB169">
            <v>12.1951219512195</v>
          </cell>
          <cell r="AC169">
            <v>12.6686656671664</v>
          </cell>
          <cell r="AD169">
            <v>13.7472283813747</v>
          </cell>
          <cell r="AE169">
            <v>15.0076569678407</v>
          </cell>
          <cell r="AF169">
            <v>18.4407796101949</v>
          </cell>
          <cell r="AG169">
            <v>14.5054945054945</v>
          </cell>
          <cell r="AH169">
            <v>12.4454148471616</v>
          </cell>
          <cell r="AI169">
            <v>10.6569343065693</v>
          </cell>
          <cell r="AJ169">
            <v>11.6959064327485</v>
          </cell>
          <cell r="AK169">
            <v>11.086637298091</v>
          </cell>
          <cell r="AL169">
            <v>0.739644970414201</v>
          </cell>
          <cell r="AM169">
            <v>0.378501135503407</v>
          </cell>
          <cell r="AN169">
            <v>1.51400454201363</v>
          </cell>
          <cell r="AO169">
            <v>1.51400454201363</v>
          </cell>
          <cell r="AP169">
            <v>4.88997555012225</v>
          </cell>
          <cell r="AQ169">
            <v>3.12035661218425</v>
          </cell>
          <cell r="AR169">
            <v>2.35294117647059</v>
          </cell>
          <cell r="AS169">
            <v>2.89608177172061</v>
          </cell>
          <cell r="AT169">
            <v>2.71993200169996</v>
          </cell>
          <cell r="AU169">
            <v>3.7726887192536</v>
          </cell>
          <cell r="AV169">
            <v>3.40587586078489</v>
          </cell>
          <cell r="AW169">
            <v>4.99872329559963</v>
          </cell>
          <cell r="AX169">
            <v>3.11658428498381</v>
          </cell>
          <cell r="AY169">
            <v>5.54241470262912</v>
          </cell>
          <cell r="AZ169">
            <v>5.12170212765957</v>
          </cell>
          <cell r="BA169">
            <v>5.79866332497911</v>
          </cell>
          <cell r="BB169">
            <v>6.22504124398198</v>
          </cell>
          <cell r="BC169">
            <v>8.96418371722369</v>
          </cell>
          <cell r="BD169">
            <v>10.8104969809568</v>
          </cell>
          <cell r="BE169">
            <v>12.8426788106739</v>
          </cell>
          <cell r="BF169">
            <v>19.7233171171451</v>
          </cell>
          <cell r="BG169">
            <v>14.6719204692618</v>
          </cell>
          <cell r="BH169">
            <v>17.4646678362485</v>
          </cell>
          <cell r="BI169">
            <v>19.5130917746628</v>
          </cell>
          <cell r="BJ169">
            <v>27.7738808960392</v>
          </cell>
          <cell r="BK169">
            <v>31.7654663251469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Fertilizer consumption (kilograms per hectare of arable land)</v>
          </cell>
          <cell r="D170" t="str">
            <v>AG.CON.FERT.ZS</v>
          </cell>
        </row>
        <row r="171">
          <cell r="A171" t="str">
            <v>Mozambique</v>
          </cell>
          <cell r="B171" t="str">
            <v>MOZ</v>
          </cell>
          <cell r="C171" t="str">
            <v>Fertilizer consumption (kilograms per hectare of arable land)</v>
          </cell>
          <cell r="D171" t="str">
            <v>AG.CON.FERT.ZS</v>
          </cell>
        </row>
        <row r="171">
          <cell r="F171">
            <v>1.45253682487725</v>
          </cell>
          <cell r="G171">
            <v>1.46938775510204</v>
          </cell>
          <cell r="H171">
            <v>1.75152749490835</v>
          </cell>
          <cell r="I171">
            <v>2.76422764227642</v>
          </cell>
          <cell r="J171">
            <v>2.75303643724696</v>
          </cell>
          <cell r="K171">
            <v>2.02101859337106</v>
          </cell>
          <cell r="L171">
            <v>2.0564</v>
          </cell>
          <cell r="M171">
            <v>2.305</v>
          </cell>
          <cell r="N171">
            <v>2.70111111111111</v>
          </cell>
          <cell r="O171">
            <v>2.3572710951526</v>
          </cell>
          <cell r="P171">
            <v>3.57163375224417</v>
          </cell>
          <cell r="Q171">
            <v>5.53571428571429</v>
          </cell>
          <cell r="R171">
            <v>4.45614035087719</v>
          </cell>
          <cell r="S171">
            <v>2.44315789473684</v>
          </cell>
          <cell r="T171">
            <v>2.05574912891986</v>
          </cell>
          <cell r="U171">
            <v>3.90243902439024</v>
          </cell>
          <cell r="V171">
            <v>5.05226480836237</v>
          </cell>
          <cell r="W171">
            <v>7.21254355400697</v>
          </cell>
          <cell r="X171">
            <v>8.32752613240418</v>
          </cell>
          <cell r="Y171">
            <v>9.61672473867596</v>
          </cell>
          <cell r="Z171">
            <v>14.1780821917808</v>
          </cell>
          <cell r="AA171">
            <v>11.9333333333333</v>
          </cell>
          <cell r="AB171">
            <v>4.9</v>
          </cell>
          <cell r="AC171">
            <v>1.25806451612903</v>
          </cell>
          <cell r="AD171">
            <v>1.20730158730159</v>
          </cell>
          <cell r="AE171">
            <v>1.84375</v>
          </cell>
          <cell r="AF171">
            <v>1.96969696969697</v>
          </cell>
          <cell r="AG171">
            <v>0.477611940298507</v>
          </cell>
          <cell r="AH171">
            <v>0.705882352941177</v>
          </cell>
          <cell r="AI171">
            <v>0.753623188405797</v>
          </cell>
          <cell r="AJ171">
            <v>1.45714285714286</v>
          </cell>
          <cell r="AK171">
            <v>1.39204545454545</v>
          </cell>
          <cell r="AL171">
            <v>0.909090909090909</v>
          </cell>
          <cell r="AM171">
            <v>1.76470588235294</v>
          </cell>
          <cell r="AN171">
            <v>2.13698630136986</v>
          </cell>
          <cell r="AO171">
            <v>2.16</v>
          </cell>
          <cell r="AP171">
            <v>1.66666666666667</v>
          </cell>
          <cell r="AQ171">
            <v>2</v>
          </cell>
          <cell r="AR171">
            <v>2.0253164556962</v>
          </cell>
          <cell r="AS171">
            <v>3.66666666666667</v>
          </cell>
          <cell r="AT171">
            <v>6.225</v>
          </cell>
          <cell r="AU171">
            <v>5.97752808988764</v>
          </cell>
          <cell r="AV171">
            <v>0.736222222222222</v>
          </cell>
          <cell r="AW171">
            <v>2.25978260869565</v>
          </cell>
          <cell r="AX171">
            <v>1.4274</v>
          </cell>
          <cell r="AY171">
            <v>4.6430612244898</v>
          </cell>
          <cell r="AZ171">
            <v>2.66076923076923</v>
          </cell>
          <cell r="BA171">
            <v>11.4172222222222</v>
          </cell>
          <cell r="BB171">
            <v>4.03345454545455</v>
          </cell>
          <cell r="BC171">
            <v>8.19946902654867</v>
          </cell>
          <cell r="BD171">
            <v>7.35592920353982</v>
          </cell>
          <cell r="BE171">
            <v>5.61952212389381</v>
          </cell>
          <cell r="BF171">
            <v>5.91100530973451</v>
          </cell>
          <cell r="BG171">
            <v>7.53408495575221</v>
          </cell>
          <cell r="BH171">
            <v>4.18317522123894</v>
          </cell>
          <cell r="BI171">
            <v>4.56765663716814</v>
          </cell>
          <cell r="BJ171">
            <v>5.13866017699115</v>
          </cell>
          <cell r="BK171">
            <v>6.71119469026549</v>
          </cell>
        </row>
        <row r="172">
          <cell r="A172" t="str">
            <v>Mauritania</v>
          </cell>
          <cell r="B172" t="str">
            <v>MRT</v>
          </cell>
          <cell r="C172" t="str">
            <v>Fertilizer consumption (kilograms per hectare of arable land)</v>
          </cell>
          <cell r="D172" t="str">
            <v>AG.CON.FERT.ZS</v>
          </cell>
        </row>
        <row r="173">
          <cell r="A173" t="str">
            <v>Mauritius</v>
          </cell>
          <cell r="B173" t="str">
            <v>MUS</v>
          </cell>
          <cell r="C173" t="str">
            <v>Fertilizer consumption (kilograms per hectare of arable land)</v>
          </cell>
          <cell r="D173" t="str">
            <v>AG.CON.FERT.ZS</v>
          </cell>
        </row>
        <row r="173">
          <cell r="F173">
            <v>223.255555555556</v>
          </cell>
          <cell r="G173">
            <v>250.384615384615</v>
          </cell>
          <cell r="H173">
            <v>273.945054945055</v>
          </cell>
          <cell r="I173">
            <v>291.648351648352</v>
          </cell>
          <cell r="J173">
            <v>247.826086956522</v>
          </cell>
          <cell r="K173">
            <v>212.280898876405</v>
          </cell>
          <cell r="L173">
            <v>234.085106382979</v>
          </cell>
          <cell r="M173">
            <v>217.69</v>
          </cell>
          <cell r="N173">
            <v>218.2</v>
          </cell>
          <cell r="O173">
            <v>219.96</v>
          </cell>
          <cell r="P173">
            <v>215.38</v>
          </cell>
          <cell r="Q173">
            <v>319.58</v>
          </cell>
          <cell r="R173">
            <v>261.64</v>
          </cell>
          <cell r="S173">
            <v>269.14</v>
          </cell>
          <cell r="T173">
            <v>243.858585858586</v>
          </cell>
          <cell r="U173">
            <v>214.77</v>
          </cell>
          <cell r="V173">
            <v>261.89</v>
          </cell>
          <cell r="W173">
            <v>254.73</v>
          </cell>
          <cell r="X173">
            <v>274.32</v>
          </cell>
          <cell r="Y173">
            <v>266.61</v>
          </cell>
          <cell r="Z173">
            <v>223.25</v>
          </cell>
          <cell r="AA173">
            <v>256.25</v>
          </cell>
          <cell r="AB173">
            <v>271.54</v>
          </cell>
          <cell r="AC173">
            <v>270.43</v>
          </cell>
          <cell r="AD173">
            <v>279.73</v>
          </cell>
          <cell r="AE173">
            <v>253.06</v>
          </cell>
          <cell r="AF173">
            <v>328.42</v>
          </cell>
          <cell r="AG173">
            <v>282.09</v>
          </cell>
          <cell r="AH173">
            <v>310.10101010101</v>
          </cell>
          <cell r="AI173">
            <v>282.989795918367</v>
          </cell>
          <cell r="AJ173">
            <v>284.278350515464</v>
          </cell>
          <cell r="AK173">
            <v>277.479166666667</v>
          </cell>
          <cell r="AL173">
            <v>276.648936170213</v>
          </cell>
          <cell r="AM173">
            <v>314.064516129032</v>
          </cell>
          <cell r="AN173">
            <v>346.641304347826</v>
          </cell>
          <cell r="AO173">
            <v>414.582417582418</v>
          </cell>
          <cell r="AP173">
            <v>371.733333333333</v>
          </cell>
          <cell r="AQ173">
            <v>363.747252747253</v>
          </cell>
          <cell r="AR173">
            <v>396.629213483146</v>
          </cell>
          <cell r="AS173">
            <v>416.666666666667</v>
          </cell>
          <cell r="AT173">
            <v>313.736263736264</v>
          </cell>
          <cell r="AU173">
            <v>318.370786516854</v>
          </cell>
          <cell r="AV173">
            <v>299.454545454545</v>
          </cell>
          <cell r="AW173">
            <v>307.689655172414</v>
          </cell>
          <cell r="AX173">
            <v>352.152941176471</v>
          </cell>
          <cell r="AY173">
            <v>257.867469879518</v>
          </cell>
          <cell r="AZ173">
            <v>282.222222222222</v>
          </cell>
          <cell r="BA173">
            <v>228.775</v>
          </cell>
          <cell r="BB173">
            <v>227.9625</v>
          </cell>
          <cell r="BC173">
            <v>163.2</v>
          </cell>
          <cell r="BD173">
            <v>243.230769230769</v>
          </cell>
          <cell r="BE173">
            <v>274.845394736842</v>
          </cell>
          <cell r="BF173">
            <v>248.148266666667</v>
          </cell>
          <cell r="BG173">
            <v>313.290533333333</v>
          </cell>
          <cell r="BH173">
            <v>183.836133333333</v>
          </cell>
          <cell r="BI173">
            <v>273.258</v>
          </cell>
          <cell r="BJ173">
            <v>257.613466666667</v>
          </cell>
          <cell r="BK173">
            <v>187.1136</v>
          </cell>
        </row>
        <row r="174">
          <cell r="A174" t="str">
            <v>Malawi</v>
          </cell>
          <cell r="B174" t="str">
            <v>MWI</v>
          </cell>
          <cell r="C174" t="str">
            <v>Fertilizer consumption (kilograms per hectare of arable land)</v>
          </cell>
          <cell r="D174" t="str">
            <v>AG.CON.FERT.ZS</v>
          </cell>
        </row>
        <row r="174">
          <cell r="F174">
            <v>3.43846153846154</v>
          </cell>
          <cell r="G174">
            <v>2.77142857142857</v>
          </cell>
          <cell r="H174">
            <v>2.86206896551724</v>
          </cell>
          <cell r="I174">
            <v>3.23333333333333</v>
          </cell>
          <cell r="J174">
            <v>2.94117647058824</v>
          </cell>
          <cell r="K174">
            <v>2.85714285714286</v>
          </cell>
          <cell r="L174">
            <v>3.52941176470588</v>
          </cell>
          <cell r="M174">
            <v>3.88888888888889</v>
          </cell>
          <cell r="N174">
            <v>3.83135135135135</v>
          </cell>
          <cell r="O174">
            <v>6.11055555555556</v>
          </cell>
          <cell r="P174">
            <v>7.72410256410256</v>
          </cell>
          <cell r="Q174">
            <v>6.6715</v>
          </cell>
          <cell r="R174">
            <v>7.99609756097561</v>
          </cell>
          <cell r="S174">
            <v>5.18536585365854</v>
          </cell>
          <cell r="T174">
            <v>7.5105</v>
          </cell>
          <cell r="U174">
            <v>13.449</v>
          </cell>
          <cell r="V174">
            <v>11.746</v>
          </cell>
          <cell r="W174">
            <v>14.0829268292683</v>
          </cell>
          <cell r="X174">
            <v>12.3141463414634</v>
          </cell>
          <cell r="Y174">
            <v>17.5073684210526</v>
          </cell>
          <cell r="Z174">
            <v>17.078</v>
          </cell>
          <cell r="AA174">
            <v>15.3809523809524</v>
          </cell>
          <cell r="AB174">
            <v>21.5005</v>
          </cell>
          <cell r="AC174">
            <v>21.8409756097561</v>
          </cell>
          <cell r="AD174">
            <v>14.2765853658537</v>
          </cell>
          <cell r="AE174">
            <v>17.4320930232558</v>
          </cell>
          <cell r="AF174">
            <v>22.513023255814</v>
          </cell>
          <cell r="AG174">
            <v>23.8260465116279</v>
          </cell>
          <cell r="AH174">
            <v>24.9090909090909</v>
          </cell>
          <cell r="AI174">
            <v>21.3333333333333</v>
          </cell>
          <cell r="AJ174">
            <v>29.7872340425532</v>
          </cell>
          <cell r="AK174">
            <v>32.0869565217391</v>
          </cell>
          <cell r="AL174">
            <v>32.1739130434783</v>
          </cell>
          <cell r="AM174">
            <v>10.1347619047619</v>
          </cell>
          <cell r="AN174">
            <v>18.9213043478261</v>
          </cell>
          <cell r="AO174">
            <v>24.25</v>
          </cell>
          <cell r="AP174">
            <v>23.1836734693878</v>
          </cell>
          <cell r="AQ174">
            <v>19.3076923076923</v>
          </cell>
          <cell r="AR174">
            <v>18.5555555555556</v>
          </cell>
          <cell r="AS174">
            <v>18.1058181818182</v>
          </cell>
          <cell r="AT174">
            <v>9.64280701754386</v>
          </cell>
          <cell r="AU174">
            <v>29.7136842105263</v>
          </cell>
          <cell r="AV174">
            <v>31.0773333333333</v>
          </cell>
          <cell r="AW174">
            <v>34.406</v>
          </cell>
          <cell r="AX174">
            <v>30.491875</v>
          </cell>
          <cell r="AY174">
            <v>36.8245454545455</v>
          </cell>
          <cell r="AZ174">
            <v>41.7186666666667</v>
          </cell>
          <cell r="BA174">
            <v>34.8704347826087</v>
          </cell>
          <cell r="BB174">
            <v>30.8457142857143</v>
          </cell>
          <cell r="BC174">
            <v>35.3764864864865</v>
          </cell>
          <cell r="BD174">
            <v>29.5227777777778</v>
          </cell>
          <cell r="BE174">
            <v>25.663925</v>
          </cell>
          <cell r="BF174">
            <v>28.8109944444444</v>
          </cell>
          <cell r="BG174">
            <v>39.7760444444444</v>
          </cell>
          <cell r="BH174">
            <v>42.6549638888889</v>
          </cell>
          <cell r="BI174">
            <v>24.5084666666667</v>
          </cell>
          <cell r="BJ174">
            <v>35.5706694444444</v>
          </cell>
          <cell r="BK174">
            <v>35.9179611111111</v>
          </cell>
        </row>
        <row r="175">
          <cell r="A175" t="str">
            <v>Malaysia</v>
          </cell>
          <cell r="B175" t="str">
            <v>MYS</v>
          </cell>
          <cell r="C175" t="str">
            <v>Fertilizer consumption (kilograms per hectare of arable land)</v>
          </cell>
          <cell r="D175" t="str">
            <v>AG.CON.FERT.ZS</v>
          </cell>
        </row>
        <row r="175">
          <cell r="F175">
            <v>98.7452632694703</v>
          </cell>
          <cell r="G175">
            <v>99.7609100841956</v>
          </cell>
          <cell r="H175">
            <v>98.194463520921</v>
          </cell>
          <cell r="I175">
            <v>102.440137111292</v>
          </cell>
          <cell r="J175">
            <v>126.205808570616</v>
          </cell>
          <cell r="K175">
            <v>148.109067980904</v>
          </cell>
          <cell r="L175">
            <v>148.349140335751</v>
          </cell>
          <cell r="M175">
            <v>140.760429908702</v>
          </cell>
          <cell r="N175">
            <v>175.073077542753</v>
          </cell>
          <cell r="O175">
            <v>202.91374433497</v>
          </cell>
          <cell r="P175">
            <v>176.95963958751</v>
          </cell>
          <cell r="Q175">
            <v>212.323366731875</v>
          </cell>
          <cell r="R175">
            <v>263.263739184361</v>
          </cell>
          <cell r="S175">
            <v>225.129670373431</v>
          </cell>
          <cell r="T175">
            <v>235.058854749133</v>
          </cell>
          <cell r="U175">
            <v>287.73372359477</v>
          </cell>
          <cell r="V175">
            <v>299.792084215258</v>
          </cell>
          <cell r="W175">
            <v>392.708366627247</v>
          </cell>
          <cell r="X175">
            <v>401.437931448744</v>
          </cell>
          <cell r="Y175">
            <v>441.030434020679</v>
          </cell>
          <cell r="Z175">
            <v>387.022509407133</v>
          </cell>
          <cell r="AA175">
            <v>445.119070356558</v>
          </cell>
          <cell r="AB175">
            <v>496.748919672065</v>
          </cell>
          <cell r="AC175">
            <v>680.250651863067</v>
          </cell>
          <cell r="AD175">
            <v>657.768398839356</v>
          </cell>
          <cell r="AE175">
            <v>735.61291764443</v>
          </cell>
          <cell r="AF175">
            <v>829.376525404926</v>
          </cell>
          <cell r="AG175">
            <v>972.910726036411</v>
          </cell>
          <cell r="AH175">
            <v>983.695053431751</v>
          </cell>
          <cell r="AI175">
            <v>977.32645604986</v>
          </cell>
          <cell r="AJ175">
            <v>1004.80512546716</v>
          </cell>
          <cell r="AK175">
            <v>1041.44630329196</v>
          </cell>
          <cell r="AL175">
            <v>1126.28359187241</v>
          </cell>
          <cell r="AM175">
            <v>1247.22491647807</v>
          </cell>
          <cell r="AN175">
            <v>1211.98668146504</v>
          </cell>
          <cell r="AO175">
            <v>1267.79509023652</v>
          </cell>
          <cell r="AP175">
            <v>1408.7993698661</v>
          </cell>
          <cell r="AQ175">
            <v>1607.4082542586</v>
          </cell>
          <cell r="AR175">
            <v>1509.2919849504</v>
          </cell>
          <cell r="AS175">
            <v>1367.87728790146</v>
          </cell>
          <cell r="AT175">
            <v>1289.30102622577</v>
          </cell>
          <cell r="AU175">
            <v>1105.27473901809</v>
          </cell>
          <cell r="AV175">
            <v>1141.9525278999</v>
          </cell>
          <cell r="AW175">
            <v>1707.22842505546</v>
          </cell>
          <cell r="AX175">
            <v>1596.03393686605</v>
          </cell>
          <cell r="AY175">
            <v>1877.80930128061</v>
          </cell>
          <cell r="AZ175">
            <v>2171.75726547389</v>
          </cell>
          <cell r="BA175">
            <v>2066.39226792279</v>
          </cell>
          <cell r="BB175">
            <v>1147.98719526627</v>
          </cell>
          <cell r="BC175">
            <v>2166.75006438019</v>
          </cell>
          <cell r="BD175">
            <v>2183.64498613678</v>
          </cell>
          <cell r="BE175">
            <v>1916.84049976969</v>
          </cell>
          <cell r="BF175">
            <v>2170.24312943815</v>
          </cell>
          <cell r="BG175">
            <v>2491.68812189055</v>
          </cell>
          <cell r="BH175">
            <v>2105.05531254922</v>
          </cell>
          <cell r="BI175">
            <v>2143.02495157385</v>
          </cell>
          <cell r="BJ175">
            <v>2169.4433535109</v>
          </cell>
          <cell r="BK175">
            <v>2106.45037530266</v>
          </cell>
        </row>
        <row r="176">
          <cell r="A176" t="str">
            <v>North America</v>
          </cell>
          <cell r="B176" t="str">
            <v>NAC</v>
          </cell>
          <cell r="C176" t="str">
            <v>Fertilizer consumption (kilograms per hectare of arable land)</v>
          </cell>
          <cell r="D176" t="str">
            <v>AG.CON.FERT.ZS</v>
          </cell>
        </row>
        <row r="176">
          <cell r="F176">
            <v>36.2171499263487</v>
          </cell>
          <cell r="G176">
            <v>40.8002846329954</v>
          </cell>
          <cell r="H176">
            <v>44.593313502495</v>
          </cell>
          <cell r="I176">
            <v>48.0323198686158</v>
          </cell>
          <cell r="J176">
            <v>53.498065376204</v>
          </cell>
          <cell r="K176">
            <v>60.6665023955875</v>
          </cell>
          <cell r="L176">
            <v>66.6784416664708</v>
          </cell>
          <cell r="M176">
            <v>66.7045342031126</v>
          </cell>
          <cell r="N176">
            <v>66.4821198359086</v>
          </cell>
          <cell r="O176">
            <v>70.5027268886669</v>
          </cell>
          <cell r="P176">
            <v>72.6558834271398</v>
          </cell>
          <cell r="Q176">
            <v>75.552777289102</v>
          </cell>
          <cell r="R176">
            <v>81.1652906642109</v>
          </cell>
          <cell r="S176">
            <v>78.8824215415739</v>
          </cell>
          <cell r="T176">
            <v>84.8830849827959</v>
          </cell>
          <cell r="U176">
            <v>92.8513376347174</v>
          </cell>
          <cell r="V176">
            <v>92.0539811148529</v>
          </cell>
          <cell r="W176">
            <v>94.5016484653901</v>
          </cell>
          <cell r="X176">
            <v>98.8102240097425</v>
          </cell>
          <cell r="Y176">
            <v>101.445592231959</v>
          </cell>
          <cell r="Z176">
            <v>96.5516645859978</v>
          </cell>
          <cell r="AA176">
            <v>85.6360907976738</v>
          </cell>
          <cell r="AB176">
            <v>91.3311149659903</v>
          </cell>
          <cell r="AC176">
            <v>97.0318660559187</v>
          </cell>
          <cell r="AD176">
            <v>90.9073386391834</v>
          </cell>
          <cell r="AE176">
            <v>85.6835985895442</v>
          </cell>
          <cell r="AF176">
            <v>87.2548557365897</v>
          </cell>
          <cell r="AG176">
            <v>87.551288843665</v>
          </cell>
          <cell r="AH176">
            <v>90.3208230994738</v>
          </cell>
          <cell r="AI176">
            <v>91.2751660698634</v>
          </cell>
          <cell r="AJ176">
            <v>92.0234622635184</v>
          </cell>
          <cell r="AK176">
            <v>94.0118585927526</v>
          </cell>
          <cell r="AL176">
            <v>99.382471514179</v>
          </cell>
          <cell r="AM176">
            <v>98.8550724715634</v>
          </cell>
          <cell r="AN176">
            <v>100.233695448384</v>
          </cell>
          <cell r="AO176">
            <v>104.065473309298</v>
          </cell>
          <cell r="AP176">
            <v>104.959502610353</v>
          </cell>
          <cell r="AQ176">
            <v>103.348271283312</v>
          </cell>
          <cell r="AR176">
            <v>103.096227700505</v>
          </cell>
          <cell r="AS176">
            <v>99.4595293783749</v>
          </cell>
          <cell r="AT176">
            <v>100.722091820416</v>
          </cell>
          <cell r="AU176">
            <v>103.459390847972</v>
          </cell>
          <cell r="AV176">
            <v>109.98443164483</v>
          </cell>
          <cell r="AW176">
            <v>110.206815056156</v>
          </cell>
          <cell r="AX176">
            <v>108.705265762803</v>
          </cell>
          <cell r="AY176">
            <v>110.015512204863</v>
          </cell>
          <cell r="AZ176">
            <v>114.720355021329</v>
          </cell>
          <cell r="BA176">
            <v>105.689860515156</v>
          </cell>
          <cell r="BB176">
            <v>100.751999675386</v>
          </cell>
          <cell r="BC176">
            <v>108.824959634807</v>
          </cell>
          <cell r="BD176">
            <v>122.302106410117</v>
          </cell>
          <cell r="BE176">
            <v>127.899027586261</v>
          </cell>
          <cell r="BF176">
            <v>127.446871494134</v>
          </cell>
          <cell r="BG176">
            <v>126.439879288071</v>
          </cell>
          <cell r="BH176">
            <v>123.151592541633</v>
          </cell>
          <cell r="BI176">
            <v>123.396811333258</v>
          </cell>
          <cell r="BJ176">
            <v>126.070744794419</v>
          </cell>
          <cell r="BK176">
            <v>125.427939748738</v>
          </cell>
        </row>
        <row r="177">
          <cell r="A177" t="str">
            <v>Namibia</v>
          </cell>
          <cell r="B177" t="str">
            <v>NAM</v>
          </cell>
          <cell r="C177" t="str">
            <v>Fertilizer consumption (kilograms per hectare of arable land)</v>
          </cell>
          <cell r="D177" t="str">
            <v>AG.CON.FERT.ZS</v>
          </cell>
        </row>
        <row r="177">
          <cell r="AQ177">
            <v>0.122549019607843</v>
          </cell>
          <cell r="AR177">
            <v>0.367647058823529</v>
          </cell>
          <cell r="AS177">
            <v>0.367647058823529</v>
          </cell>
          <cell r="AT177">
            <v>0.367647058823529</v>
          </cell>
          <cell r="AU177">
            <v>3.9031862745098</v>
          </cell>
          <cell r="AV177">
            <v>1.41104294478528</v>
          </cell>
          <cell r="AW177">
            <v>3.20490797546012</v>
          </cell>
          <cell r="AX177">
            <v>1.91154791154791</v>
          </cell>
          <cell r="AY177">
            <v>2.84624846248462</v>
          </cell>
          <cell r="AZ177">
            <v>2.465</v>
          </cell>
          <cell r="BA177">
            <v>0.28625</v>
          </cell>
          <cell r="BB177">
            <v>1.59</v>
          </cell>
          <cell r="BC177">
            <v>4.43375</v>
          </cell>
          <cell r="BD177">
            <v>6.605</v>
          </cell>
          <cell r="BE177">
            <v>15.0339625</v>
          </cell>
          <cell r="BF177">
            <v>10.8612125</v>
          </cell>
          <cell r="BG177">
            <v>6.1386625</v>
          </cell>
          <cell r="BH177">
            <v>14.5198625</v>
          </cell>
          <cell r="BI177">
            <v>26.1067125</v>
          </cell>
          <cell r="BJ177">
            <v>25.0368625</v>
          </cell>
          <cell r="BK177">
            <v>27.2643125</v>
          </cell>
        </row>
        <row r="178">
          <cell r="A178" t="str">
            <v>New Caledonia</v>
          </cell>
          <cell r="B178" t="str">
            <v>NCL</v>
          </cell>
          <cell r="C178" t="str">
            <v>Fertilizer consumption (kilograms per hectare of arable land)</v>
          </cell>
          <cell r="D178" t="str">
            <v>AG.CON.FERT.ZS</v>
          </cell>
        </row>
        <row r="178">
          <cell r="T178">
            <v>89.4285714285714</v>
          </cell>
          <cell r="U178">
            <v>34.8571428571429</v>
          </cell>
          <cell r="V178">
            <v>59.2857142857143</v>
          </cell>
          <cell r="W178">
            <v>62.4285714285714</v>
          </cell>
          <cell r="X178">
            <v>108.142857142857</v>
          </cell>
          <cell r="Y178">
            <v>193.142857142857</v>
          </cell>
          <cell r="Z178">
            <v>77.8571428571429</v>
          </cell>
          <cell r="AA178">
            <v>100</v>
          </cell>
          <cell r="AB178">
            <v>120.857142857143</v>
          </cell>
          <cell r="AC178">
            <v>50</v>
          </cell>
          <cell r="AD178">
            <v>40</v>
          </cell>
          <cell r="AE178">
            <v>66.6666666666667</v>
          </cell>
          <cell r="AF178">
            <v>133.333333333333</v>
          </cell>
          <cell r="AG178">
            <v>133.333333333333</v>
          </cell>
          <cell r="AH178">
            <v>133.333333333333</v>
          </cell>
          <cell r="AI178">
            <v>200</v>
          </cell>
          <cell r="AJ178">
            <v>133.333333333333</v>
          </cell>
          <cell r="AK178">
            <v>122.222222222222</v>
          </cell>
          <cell r="AL178">
            <v>200</v>
          </cell>
          <cell r="AM178">
            <v>228.571428571429</v>
          </cell>
          <cell r="AN178">
            <v>228.571428571429</v>
          </cell>
          <cell r="AO178">
            <v>228.571428571429</v>
          </cell>
          <cell r="AP178">
            <v>228.571428571429</v>
          </cell>
          <cell r="AQ178">
            <v>128.571428571429</v>
          </cell>
          <cell r="AR178">
            <v>128.571428571429</v>
          </cell>
          <cell r="AS178">
            <v>128.571428571429</v>
          </cell>
          <cell r="AT178">
            <v>128.571428571429</v>
          </cell>
          <cell r="AU178">
            <v>260.588235294118</v>
          </cell>
          <cell r="AV178">
            <v>536.470588235294</v>
          </cell>
          <cell r="AW178">
            <v>231.323529411765</v>
          </cell>
          <cell r="AX178">
            <v>282.5</v>
          </cell>
          <cell r="AY178">
            <v>240</v>
          </cell>
          <cell r="AZ178">
            <v>267.647058823529</v>
          </cell>
          <cell r="BA178">
            <v>199.411764705882</v>
          </cell>
          <cell r="BB178">
            <v>99.4117647058823</v>
          </cell>
          <cell r="BC178">
            <v>150</v>
          </cell>
          <cell r="BD178">
            <v>209.384615384615</v>
          </cell>
          <cell r="BE178">
            <v>249.906728847435</v>
          </cell>
          <cell r="BF178">
            <v>226.166666666667</v>
          </cell>
          <cell r="BG178">
            <v>254.333333333333</v>
          </cell>
          <cell r="BH178">
            <v>257.621440536013</v>
          </cell>
          <cell r="BI178">
            <v>248.91122278057</v>
          </cell>
          <cell r="BJ178">
            <v>248.91122278057</v>
          </cell>
          <cell r="BK178">
            <v>248.91122278057</v>
          </cell>
        </row>
        <row r="179">
          <cell r="A179" t="str">
            <v>Niger</v>
          </cell>
          <cell r="B179" t="str">
            <v>NER</v>
          </cell>
          <cell r="C179" t="str">
            <v>Fertilizer consumption (kilograms per hectare of arable land)</v>
          </cell>
          <cell r="D179" t="str">
            <v>AG.CON.FERT.ZS</v>
          </cell>
        </row>
        <row r="179">
          <cell r="I179">
            <v>0.00869640838333768</v>
          </cell>
          <cell r="J179">
            <v>0.00869716472429988</v>
          </cell>
          <cell r="K179">
            <v>0.00869716472429988</v>
          </cell>
          <cell r="L179">
            <v>0.0256566359366846</v>
          </cell>
          <cell r="M179">
            <v>0.0209445585215606</v>
          </cell>
          <cell r="N179">
            <v>0.028423560338454</v>
          </cell>
          <cell r="O179">
            <v>0.0156291863892114</v>
          </cell>
          <cell r="P179">
            <v>0.0224478888295029</v>
          </cell>
          <cell r="Q179">
            <v>0.0360690951400698</v>
          </cell>
          <cell r="R179">
            <v>0.0360777058279371</v>
          </cell>
          <cell r="S179">
            <v>0.0160597381342062</v>
          </cell>
          <cell r="T179">
            <v>0.0645458265139116</v>
          </cell>
          <cell r="U179">
            <v>0.117863720073665</v>
          </cell>
          <cell r="V179">
            <v>0.213014119091467</v>
          </cell>
          <cell r="W179">
            <v>0.171986904031103</v>
          </cell>
          <cell r="X179">
            <v>0.181270096463023</v>
          </cell>
          <cell r="Y179">
            <v>0.263709361535448</v>
          </cell>
          <cell r="Z179">
            <v>0.569484240687679</v>
          </cell>
          <cell r="AA179">
            <v>0.285525781567194</v>
          </cell>
          <cell r="AB179">
            <v>0.17996400719856</v>
          </cell>
          <cell r="AC179">
            <v>0.239255014326648</v>
          </cell>
          <cell r="AD179">
            <v>0.365506653019447</v>
          </cell>
          <cell r="AE179">
            <v>0.203172978505629</v>
          </cell>
          <cell r="AF179">
            <v>0.300357819406441</v>
          </cell>
          <cell r="AG179">
            <v>0.182316366318896</v>
          </cell>
          <cell r="AH179">
            <v>0.286845945382531</v>
          </cell>
          <cell r="AI179">
            <v>0.208318231243204</v>
          </cell>
          <cell r="AJ179">
            <v>0.0438306318226927</v>
          </cell>
          <cell r="AK179">
            <v>0.107800107800108</v>
          </cell>
          <cell r="AL179">
            <v>0.115509009702757</v>
          </cell>
          <cell r="AM179">
            <v>0.470927993839045</v>
          </cell>
          <cell r="AN179">
            <v>0.713550232391848</v>
          </cell>
          <cell r="AO179">
            <v>0.643546657132642</v>
          </cell>
          <cell r="AP179">
            <v>0.0500536288880944</v>
          </cell>
          <cell r="AQ179">
            <v>0.0357551487414188</v>
          </cell>
          <cell r="AR179">
            <v>0.299485125858124</v>
          </cell>
          <cell r="AS179">
            <v>0.323720930232558</v>
          </cell>
          <cell r="AT179">
            <v>0.356621331424481</v>
          </cell>
          <cell r="AU179">
            <v>0.611819484240688</v>
          </cell>
          <cell r="AV179">
            <v>0.293665480427046</v>
          </cell>
          <cell r="AW179">
            <v>0.239985820630982</v>
          </cell>
          <cell r="AX179">
            <v>0.387665510160731</v>
          </cell>
          <cell r="AY179">
            <v>0.527622550753342</v>
          </cell>
          <cell r="AZ179">
            <v>0.354907872696817</v>
          </cell>
          <cell r="BA179">
            <v>0.153418230563003</v>
          </cell>
          <cell r="BB179">
            <v>0.353489932885906</v>
          </cell>
          <cell r="BC179">
            <v>0.496026490066225</v>
          </cell>
          <cell r="BD179">
            <v>0.485641025641026</v>
          </cell>
          <cell r="BE179">
            <v>0.923294968553459</v>
          </cell>
          <cell r="BF179">
            <v>0.637150595238095</v>
          </cell>
          <cell r="BG179">
            <v>0.999243452380952</v>
          </cell>
          <cell r="BH179">
            <v>0.403732142857143</v>
          </cell>
          <cell r="BI179">
            <v>0.386006857142857</v>
          </cell>
          <cell r="BJ179">
            <v>0.381645197740113</v>
          </cell>
          <cell r="BK179">
            <v>0.381653672316384</v>
          </cell>
        </row>
        <row r="180">
          <cell r="A180" t="str">
            <v>Nigeria</v>
          </cell>
          <cell r="B180" t="str">
            <v>NGA</v>
          </cell>
          <cell r="C180" t="str">
            <v>Fertilizer consumption (kilograms per hectare of arable land)</v>
          </cell>
          <cell r="D180" t="str">
            <v>AG.CON.FERT.ZS</v>
          </cell>
        </row>
        <row r="180">
          <cell r="F180">
            <v>0.0588769206272377</v>
          </cell>
          <cell r="G180">
            <v>0.0690573770491803</v>
          </cell>
          <cell r="H180">
            <v>0.0789307653116445</v>
          </cell>
          <cell r="I180">
            <v>0.101961809277906</v>
          </cell>
          <cell r="J180">
            <v>0.123401554203516</v>
          </cell>
          <cell r="K180">
            <v>0.270419933011117</v>
          </cell>
          <cell r="L180">
            <v>0.248554832168151</v>
          </cell>
          <cell r="M180">
            <v>0.346222998462564</v>
          </cell>
          <cell r="N180">
            <v>0.299734718210476</v>
          </cell>
          <cell r="O180">
            <v>0.21624524356134</v>
          </cell>
          <cell r="P180">
            <v>0.304838239541856</v>
          </cell>
          <cell r="Q180">
            <v>0.752230769230769</v>
          </cell>
          <cell r="R180">
            <v>0.487961476725522</v>
          </cell>
          <cell r="S180">
            <v>1.07037037037037</v>
          </cell>
          <cell r="T180">
            <v>2.08846153846154</v>
          </cell>
          <cell r="U180">
            <v>3.03846153846154</v>
          </cell>
          <cell r="V180">
            <v>3.5903158507593</v>
          </cell>
          <cell r="W180">
            <v>3.78679395385839</v>
          </cell>
          <cell r="X180">
            <v>6.11311808534658</v>
          </cell>
          <cell r="Y180">
            <v>8.8710911595164</v>
          </cell>
          <cell r="Z180">
            <v>12.9478926272319</v>
          </cell>
          <cell r="AA180">
            <v>12.2189077558513</v>
          </cell>
          <cell r="AB180">
            <v>14.8243359040274</v>
          </cell>
          <cell r="AC180">
            <v>12.6761904761905</v>
          </cell>
          <cell r="AD180">
            <v>9.67826086956522</v>
          </cell>
          <cell r="AE180">
            <v>9.21392677674085</v>
          </cell>
          <cell r="AF180">
            <v>8.43196327379671</v>
          </cell>
          <cell r="AG180">
            <v>11.5680136596471</v>
          </cell>
          <cell r="AH180">
            <v>12.9557106237539</v>
          </cell>
          <cell r="AI180">
            <v>14.2109746574856</v>
          </cell>
          <cell r="AJ180">
            <v>14.3066666666667</v>
          </cell>
          <cell r="AK180">
            <v>14.6179401993355</v>
          </cell>
          <cell r="AL180">
            <v>15.3156146179402</v>
          </cell>
          <cell r="AM180">
            <v>9.54838709677419</v>
          </cell>
          <cell r="AN180">
            <v>5.56231003039514</v>
          </cell>
          <cell r="AO180">
            <v>5.2416918429003</v>
          </cell>
          <cell r="AP180">
            <v>4.14759036144578</v>
          </cell>
          <cell r="AQ180">
            <v>4.8</v>
          </cell>
          <cell r="AR180">
            <v>4.79142857142857</v>
          </cell>
          <cell r="AS180">
            <v>5.35714285714286</v>
          </cell>
          <cell r="AT180">
            <v>6.6969696969697</v>
          </cell>
          <cell r="AU180">
            <v>4.52888235294118</v>
          </cell>
          <cell r="AV180">
            <v>6.141</v>
          </cell>
          <cell r="AW180">
            <v>4.54511428571429</v>
          </cell>
          <cell r="AX180">
            <v>7.19733333333333</v>
          </cell>
          <cell r="AY180">
            <v>10.0388858695652</v>
          </cell>
          <cell r="AZ180">
            <v>4.20505405405405</v>
          </cell>
          <cell r="BA180">
            <v>5.87683333333333</v>
          </cell>
          <cell r="BB180">
            <v>5.26103125</v>
          </cell>
          <cell r="BC180">
            <v>12.2136666666667</v>
          </cell>
          <cell r="BD180">
            <v>6.56129411764706</v>
          </cell>
          <cell r="BE180">
            <v>8.66869714285714</v>
          </cell>
          <cell r="BF180">
            <v>9.01817294117647</v>
          </cell>
          <cell r="BG180">
            <v>9.50187323529412</v>
          </cell>
          <cell r="BH180">
            <v>8.45715647058823</v>
          </cell>
          <cell r="BI180">
            <v>11.4071735294118</v>
          </cell>
          <cell r="BJ180">
            <v>21.0600226470588</v>
          </cell>
          <cell r="BK180">
            <v>19.7373308823529</v>
          </cell>
        </row>
        <row r="181">
          <cell r="A181" t="str">
            <v>Nicaragua</v>
          </cell>
          <cell r="B181" t="str">
            <v>NIC</v>
          </cell>
          <cell r="C181" t="str">
            <v>Fertilizer consumption (kilograms per hectare of arable land)</v>
          </cell>
          <cell r="D181" t="str">
            <v>AG.CON.FERT.ZS</v>
          </cell>
        </row>
        <row r="181">
          <cell r="F181">
            <v>3.94660194174757</v>
          </cell>
          <cell r="G181">
            <v>3.35533980582524</v>
          </cell>
          <cell r="H181">
            <v>9.7126213592233</v>
          </cell>
          <cell r="I181">
            <v>10.0970873786408</v>
          </cell>
          <cell r="J181">
            <v>28.373786407767</v>
          </cell>
          <cell r="K181">
            <v>21.2413461538462</v>
          </cell>
          <cell r="L181">
            <v>23.9269230769231</v>
          </cell>
          <cell r="M181">
            <v>26.5567307692308</v>
          </cell>
          <cell r="N181">
            <v>26.1019230769231</v>
          </cell>
          <cell r="O181">
            <v>24.875</v>
          </cell>
          <cell r="P181">
            <v>25.0788461538462</v>
          </cell>
          <cell r="Q181">
            <v>28.0769230769231</v>
          </cell>
          <cell r="R181">
            <v>51.9047619047619</v>
          </cell>
          <cell r="S181">
            <v>33.3962264150943</v>
          </cell>
          <cell r="T181">
            <v>18.2075471698113</v>
          </cell>
          <cell r="U181">
            <v>45.1830188679245</v>
          </cell>
          <cell r="V181">
            <v>45.6207547169811</v>
          </cell>
          <cell r="W181">
            <v>45.5389671361502</v>
          </cell>
          <cell r="X181">
            <v>21.421889616464</v>
          </cell>
          <cell r="Y181">
            <v>50.6542056074766</v>
          </cell>
          <cell r="Z181">
            <v>52.4347826086956</v>
          </cell>
          <cell r="AA181">
            <v>38.9565217391304</v>
          </cell>
          <cell r="AB181">
            <v>61.1321739130435</v>
          </cell>
          <cell r="AC181">
            <v>40.49</v>
          </cell>
          <cell r="AD181">
            <v>51.6270491803279</v>
          </cell>
          <cell r="AE181">
            <v>55.6426229508197</v>
          </cell>
          <cell r="AF181">
            <v>40.32</v>
          </cell>
          <cell r="AG181">
            <v>59.84375</v>
          </cell>
          <cell r="AH181">
            <v>27.1438461538462</v>
          </cell>
          <cell r="AI181">
            <v>30.7769230769231</v>
          </cell>
          <cell r="AJ181">
            <v>26.4861538461538</v>
          </cell>
          <cell r="AK181">
            <v>23.7121212121212</v>
          </cell>
          <cell r="AL181">
            <v>20</v>
          </cell>
          <cell r="AM181">
            <v>16.1481481481481</v>
          </cell>
          <cell r="AN181">
            <v>18.7878787878788</v>
          </cell>
          <cell r="AO181">
            <v>24.6545454545455</v>
          </cell>
          <cell r="AP181">
            <v>20.3845714285714</v>
          </cell>
          <cell r="AQ181">
            <v>21.4444444444444</v>
          </cell>
          <cell r="AR181">
            <v>19.4281081081081</v>
          </cell>
          <cell r="AS181">
            <v>15.075639019301</v>
          </cell>
          <cell r="AT181">
            <v>10.1014644351464</v>
          </cell>
          <cell r="AU181">
            <v>28.4085</v>
          </cell>
          <cell r="AV181">
            <v>31.8956097560976</v>
          </cell>
          <cell r="AW181">
            <v>32.9753846153846</v>
          </cell>
          <cell r="AX181">
            <v>28.1135</v>
          </cell>
          <cell r="AY181">
            <v>32.6274193548387</v>
          </cell>
          <cell r="AZ181">
            <v>31.47</v>
          </cell>
          <cell r="BA181">
            <v>27.1082352941176</v>
          </cell>
          <cell r="BB181">
            <v>34.6915151515152</v>
          </cell>
          <cell r="BC181">
            <v>34.736120182887</v>
          </cell>
          <cell r="BD181">
            <v>51.5728542914172</v>
          </cell>
          <cell r="BE181">
            <v>50.2049608355091</v>
          </cell>
          <cell r="BF181">
            <v>34.4195478723404</v>
          </cell>
          <cell r="BG181">
            <v>50.9421542553191</v>
          </cell>
          <cell r="BH181">
            <v>57.8932446808511</v>
          </cell>
          <cell r="BI181">
            <v>59.1776063829787</v>
          </cell>
          <cell r="BJ181">
            <v>85.416954787234</v>
          </cell>
          <cell r="BK181">
            <v>58.2396542553192</v>
          </cell>
        </row>
        <row r="182">
          <cell r="A182" t="str">
            <v>Netherlands</v>
          </cell>
          <cell r="B182" t="str">
            <v>NLD</v>
          </cell>
          <cell r="C182" t="str">
            <v>Fertilizer consumption (kilograms per hectare of arable land)</v>
          </cell>
          <cell r="D182" t="str">
            <v>AG.CON.FERT.ZS</v>
          </cell>
        </row>
        <row r="182">
          <cell r="F182">
            <v>473.891129032258</v>
          </cell>
          <cell r="G182">
            <v>538.159420289855</v>
          </cell>
          <cell r="H182">
            <v>587.038988408851</v>
          </cell>
          <cell r="I182">
            <v>580.547491995731</v>
          </cell>
          <cell r="J182">
            <v>605.842672413793</v>
          </cell>
          <cell r="K182">
            <v>643.515050167224</v>
          </cell>
          <cell r="L182">
            <v>661.331042382589</v>
          </cell>
          <cell r="M182">
            <v>657.665509259259</v>
          </cell>
          <cell r="N182">
            <v>729.066272189349</v>
          </cell>
          <cell r="O182">
            <v>788.35072815534</v>
          </cell>
          <cell r="P182">
            <v>780.748051948052</v>
          </cell>
          <cell r="Q182">
            <v>790.985620915033</v>
          </cell>
          <cell r="R182">
            <v>831.785808147175</v>
          </cell>
          <cell r="S182">
            <v>837.409448818898</v>
          </cell>
          <cell r="T182">
            <v>836.281949934124</v>
          </cell>
          <cell r="U182">
            <v>826.49544863459</v>
          </cell>
          <cell r="V182">
            <v>830.851612903226</v>
          </cell>
          <cell r="W182">
            <v>808.570512820513</v>
          </cell>
          <cell r="X182">
            <v>883.917197452229</v>
          </cell>
          <cell r="Y182">
            <v>859.650632911392</v>
          </cell>
          <cell r="Z182">
            <v>842.352791878173</v>
          </cell>
          <cell r="AA182">
            <v>805.348101265823</v>
          </cell>
          <cell r="AB182">
            <v>851.797752808989</v>
          </cell>
          <cell r="AC182">
            <v>877.460220318237</v>
          </cell>
          <cell r="AD182">
            <v>848.914043583535</v>
          </cell>
          <cell r="AE182">
            <v>827.68009478673</v>
          </cell>
          <cell r="AF182">
            <v>738.152148664344</v>
          </cell>
          <cell r="AG182">
            <v>737.413118527043</v>
          </cell>
          <cell r="AH182">
            <v>677.439497716895</v>
          </cell>
          <cell r="AI182">
            <v>637.770193401593</v>
          </cell>
          <cell r="AJ182">
            <v>636.502837684449</v>
          </cell>
          <cell r="AK182">
            <v>615.056369785795</v>
          </cell>
          <cell r="AL182">
            <v>585.190529875986</v>
          </cell>
          <cell r="AM182">
            <v>603.389830508475</v>
          </cell>
          <cell r="AN182">
            <v>606.575963718821</v>
          </cell>
          <cell r="AO182">
            <v>588.853631284916</v>
          </cell>
          <cell r="AP182">
            <v>563.817980022198</v>
          </cell>
          <cell r="AQ182">
            <v>535.320088300221</v>
          </cell>
          <cell r="AR182">
            <v>515.317286652079</v>
          </cell>
          <cell r="AS182">
            <v>459.340659340659</v>
          </cell>
          <cell r="AT182">
            <v>459.668508287293</v>
          </cell>
          <cell r="AU182">
            <v>428.823144104803</v>
          </cell>
          <cell r="AV182">
            <v>438.291390728477</v>
          </cell>
          <cell r="AW182">
            <v>357.313525498891</v>
          </cell>
          <cell r="AX182">
            <v>337.806480648065</v>
          </cell>
          <cell r="AY182">
            <v>353.146382501402</v>
          </cell>
          <cell r="AZ182">
            <v>302.13908284582</v>
          </cell>
          <cell r="BA182">
            <v>267.708606787924</v>
          </cell>
          <cell r="BB182">
            <v>238.171043898739</v>
          </cell>
          <cell r="BC182">
            <v>293.325836104049</v>
          </cell>
          <cell r="BD182">
            <v>246.811133200795</v>
          </cell>
          <cell r="BE182">
            <v>289.812067260138</v>
          </cell>
          <cell r="BF182">
            <v>231.127696456086</v>
          </cell>
          <cell r="BG182">
            <v>247.853263157895</v>
          </cell>
          <cell r="BH182">
            <v>266.804548944338</v>
          </cell>
          <cell r="BI182">
            <v>291.68579766537</v>
          </cell>
          <cell r="BJ182">
            <v>290.558341369335</v>
          </cell>
          <cell r="BK182">
            <v>265.948090107738</v>
          </cell>
        </row>
        <row r="183">
          <cell r="A183" t="str">
            <v>Norway</v>
          </cell>
          <cell r="B183" t="str">
            <v>NOR</v>
          </cell>
          <cell r="C183" t="str">
            <v>Fertilizer consumption (kilograms per hectare of arable land)</v>
          </cell>
          <cell r="D183" t="str">
            <v>AG.CON.FERT.ZS</v>
          </cell>
        </row>
        <row r="183">
          <cell r="F183">
            <v>172.663551401869</v>
          </cell>
          <cell r="G183">
            <v>176.446135831382</v>
          </cell>
          <cell r="H183">
            <v>185.120892018779</v>
          </cell>
          <cell r="I183">
            <v>192.117647058824</v>
          </cell>
          <cell r="J183">
            <v>200</v>
          </cell>
          <cell r="K183">
            <v>196.808510638298</v>
          </cell>
          <cell r="L183">
            <v>211.862396204033</v>
          </cell>
          <cell r="M183">
            <v>215.695600475624</v>
          </cell>
          <cell r="N183">
            <v>238.545454545455</v>
          </cell>
          <cell r="O183">
            <v>244.950738916256</v>
          </cell>
          <cell r="P183">
            <v>259.701492537313</v>
          </cell>
          <cell r="Q183">
            <v>248.675914249685</v>
          </cell>
          <cell r="R183">
            <v>263.324873096447</v>
          </cell>
          <cell r="S183">
            <v>293.805309734513</v>
          </cell>
          <cell r="T183">
            <v>290.632911392405</v>
          </cell>
          <cell r="U183">
            <v>280.958385876419</v>
          </cell>
          <cell r="V183">
            <v>300.501253132832</v>
          </cell>
          <cell r="W183">
            <v>319.154228855721</v>
          </cell>
          <cell r="X183">
            <v>322.826086956522</v>
          </cell>
          <cell r="Y183">
            <v>318.159509202454</v>
          </cell>
          <cell r="Z183">
            <v>305.454545454545</v>
          </cell>
          <cell r="AA183">
            <v>303.81861575179</v>
          </cell>
          <cell r="AB183">
            <v>302.955082742317</v>
          </cell>
          <cell r="AC183">
            <v>291.079812206573</v>
          </cell>
          <cell r="AD183">
            <v>274.004683840749</v>
          </cell>
          <cell r="AE183">
            <v>271.676300578035</v>
          </cell>
          <cell r="AF183">
            <v>265.202312138728</v>
          </cell>
          <cell r="AG183">
            <v>250</v>
          </cell>
          <cell r="AH183">
            <v>241.799544419134</v>
          </cell>
          <cell r="AI183">
            <v>243.709302325581</v>
          </cell>
          <cell r="AJ183">
            <v>234.347237880496</v>
          </cell>
          <cell r="AK183">
            <v>234.30979498861</v>
          </cell>
          <cell r="AL183">
            <v>232.542372881356</v>
          </cell>
          <cell r="AM183">
            <v>231.026785714286</v>
          </cell>
          <cell r="AN183">
            <v>212.765957446808</v>
          </cell>
          <cell r="AO183">
            <v>210.050251256281</v>
          </cell>
          <cell r="AP183">
            <v>228.539576365663</v>
          </cell>
          <cell r="AQ183">
            <v>223.830734966592</v>
          </cell>
          <cell r="AR183">
            <v>224.489795918367</v>
          </cell>
          <cell r="AS183">
            <v>219.567690557452</v>
          </cell>
          <cell r="AT183">
            <v>200.085130533485</v>
          </cell>
          <cell r="AU183">
            <v>205.579726651481</v>
          </cell>
          <cell r="AV183">
            <v>213.507462686567</v>
          </cell>
          <cell r="AW183">
            <v>215.230149597238</v>
          </cell>
          <cell r="AX183">
            <v>218.865429234339</v>
          </cell>
          <cell r="AY183">
            <v>216.418414918415</v>
          </cell>
          <cell r="AZ183">
            <v>220.417546328876</v>
          </cell>
          <cell r="BA183">
            <v>213.556975505857</v>
          </cell>
          <cell r="BB183">
            <v>179.125143733231</v>
          </cell>
          <cell r="BC183">
            <v>170.00363372093</v>
          </cell>
          <cell r="BD183">
            <v>192.158924205379</v>
          </cell>
          <cell r="BE183">
            <v>187.32109865747</v>
          </cell>
          <cell r="BF183">
            <v>190.81675488465</v>
          </cell>
          <cell r="BG183">
            <v>194.533396025638</v>
          </cell>
          <cell r="BH183">
            <v>204.29268244334</v>
          </cell>
          <cell r="BI183">
            <v>203.898291190652</v>
          </cell>
          <cell r="BJ183">
            <v>198.833422750128</v>
          </cell>
          <cell r="BK183">
            <v>203.819673559841</v>
          </cell>
        </row>
        <row r="184">
          <cell r="A184" t="str">
            <v>Nepal</v>
          </cell>
          <cell r="B184" t="str">
            <v>NPL</v>
          </cell>
          <cell r="C184" t="str">
            <v>Fertilizer consumption (kilograms per hectare of arable land)</v>
          </cell>
          <cell r="D184" t="str">
            <v>AG.CON.FERT.ZS</v>
          </cell>
        </row>
        <row r="184">
          <cell r="F184">
            <v>0.0825027685492802</v>
          </cell>
          <cell r="G184">
            <v>0.238648947951274</v>
          </cell>
          <cell r="H184">
            <v>0.347466960352423</v>
          </cell>
          <cell r="I184">
            <v>0.565891472868217</v>
          </cell>
          <cell r="J184">
            <v>0.6140642303433</v>
          </cell>
          <cell r="K184">
            <v>1.88261351052049</v>
          </cell>
          <cell r="L184">
            <v>1.456844420011</v>
          </cell>
          <cell r="M184">
            <v>1.68719076415613</v>
          </cell>
          <cell r="N184">
            <v>2.47663551401869</v>
          </cell>
          <cell r="O184">
            <v>2.74398361495136</v>
          </cell>
          <cell r="P184">
            <v>4.07987711213518</v>
          </cell>
          <cell r="Q184">
            <v>5.16593673965937</v>
          </cell>
          <cell r="R184">
            <v>5.71501154734411</v>
          </cell>
          <cell r="S184">
            <v>5.82385321100917</v>
          </cell>
          <cell r="T184">
            <v>5.58542141230068</v>
          </cell>
          <cell r="U184">
            <v>6.7316742081448</v>
          </cell>
          <cell r="V184">
            <v>7.85033707865169</v>
          </cell>
          <cell r="W184">
            <v>8.278125</v>
          </cell>
          <cell r="X184">
            <v>9.29223946784922</v>
          </cell>
          <cell r="Y184">
            <v>9.89383259911894</v>
          </cell>
          <cell r="Z184">
            <v>10.4125874125874</v>
          </cell>
          <cell r="AA184">
            <v>13.6494152557165</v>
          </cell>
          <cell r="AB184">
            <v>16.2513070756361</v>
          </cell>
          <cell r="AC184">
            <v>18.9137811031843</v>
          </cell>
          <cell r="AD184">
            <v>18.8538047255038</v>
          </cell>
          <cell r="AE184">
            <v>19.5364267129228</v>
          </cell>
          <cell r="AF184">
            <v>23.4590405264981</v>
          </cell>
          <cell r="AG184">
            <v>24.3346878782639</v>
          </cell>
          <cell r="AH184">
            <v>29.0840814917127</v>
          </cell>
          <cell r="AI184">
            <v>31.2497845199104</v>
          </cell>
          <cell r="AJ184">
            <v>34.8967297762478</v>
          </cell>
          <cell r="AK184">
            <v>35.2352511494006</v>
          </cell>
          <cell r="AL184">
            <v>31.5523899425041</v>
          </cell>
          <cell r="AM184">
            <v>39.8474656154934</v>
          </cell>
          <cell r="AN184">
            <v>40.0902789662844</v>
          </cell>
          <cell r="AO184">
            <v>44.007690664388</v>
          </cell>
          <cell r="AP184">
            <v>45.8656881986518</v>
          </cell>
          <cell r="AQ184">
            <v>51.7660091176345</v>
          </cell>
          <cell r="AR184">
            <v>40.1633764465623</v>
          </cell>
          <cell r="AS184">
            <v>31.016992353441</v>
          </cell>
          <cell r="AT184">
            <v>30.7966029723991</v>
          </cell>
          <cell r="AU184">
            <v>16.6809421841542</v>
          </cell>
          <cell r="AV184">
            <v>5.05874730021598</v>
          </cell>
          <cell r="AW184">
            <v>8.02521739130435</v>
          </cell>
          <cell r="AX184">
            <v>3.56885964912281</v>
          </cell>
          <cell r="AY184">
            <v>5.64203539823009</v>
          </cell>
          <cell r="AZ184">
            <v>1.60892857142857</v>
          </cell>
          <cell r="BA184">
            <v>1.36486486486486</v>
          </cell>
          <cell r="BB184">
            <v>18.2027272727273</v>
          </cell>
          <cell r="BC184">
            <v>25.0866972477064</v>
          </cell>
          <cell r="BD184">
            <v>35.8098672955102</v>
          </cell>
          <cell r="BE184">
            <v>26.6949952785647</v>
          </cell>
          <cell r="BF184">
            <v>54.4451277199622</v>
          </cell>
          <cell r="BG184">
            <v>67.37034583905</v>
          </cell>
          <cell r="BH184">
            <v>74.1141410796234</v>
          </cell>
          <cell r="BI184">
            <v>74.6811657283437</v>
          </cell>
          <cell r="BJ184">
            <v>65.513270568198</v>
          </cell>
          <cell r="BK184">
            <v>86.8841368216871</v>
          </cell>
        </row>
        <row r="185">
          <cell r="A185" t="str">
            <v>Nauru</v>
          </cell>
          <cell r="B185" t="str">
            <v>NRU</v>
          </cell>
          <cell r="C185" t="str">
            <v>Fertilizer consumption (kilograms per hectare of arable land)</v>
          </cell>
          <cell r="D185" t="str">
            <v>AG.CON.FERT.ZS</v>
          </cell>
        </row>
        <row r="186">
          <cell r="A186" t="str">
            <v>New Zealand</v>
          </cell>
          <cell r="B186" t="str">
            <v>NZL</v>
          </cell>
          <cell r="C186" t="str">
            <v>Fertilizer consumption (kilograms per hectare of arable land)</v>
          </cell>
          <cell r="D186" t="str">
            <v>AG.CON.FERT.ZS</v>
          </cell>
        </row>
        <row r="186">
          <cell r="F186">
            <v>97.1876666666667</v>
          </cell>
          <cell r="G186">
            <v>95.9003344481605</v>
          </cell>
          <cell r="H186">
            <v>116.247906197655</v>
          </cell>
          <cell r="I186">
            <v>155.044966442953</v>
          </cell>
          <cell r="J186">
            <v>153.227181208054</v>
          </cell>
          <cell r="K186">
            <v>137.282016806723</v>
          </cell>
          <cell r="L186">
            <v>120.567058823529</v>
          </cell>
          <cell r="M186">
            <v>140.589225589226</v>
          </cell>
          <cell r="N186">
            <v>149.447474747475</v>
          </cell>
          <cell r="O186">
            <v>151.251264755481</v>
          </cell>
          <cell r="P186">
            <v>159.865878378378</v>
          </cell>
          <cell r="Q186">
            <v>181.53710606574</v>
          </cell>
          <cell r="R186">
            <v>226.271978021978</v>
          </cell>
          <cell r="S186">
            <v>159.169608861198</v>
          </cell>
          <cell r="T186">
            <v>182.898900319262</v>
          </cell>
          <cell r="U186">
            <v>191.110105034408</v>
          </cell>
          <cell r="V186">
            <v>204.210526315789</v>
          </cell>
          <cell r="W186">
            <v>215.808660251665</v>
          </cell>
          <cell r="X186">
            <v>205.298759864713</v>
          </cell>
          <cell r="Y186">
            <v>177.446483180428</v>
          </cell>
          <cell r="Z186">
            <v>180.8203125</v>
          </cell>
          <cell r="AA186">
            <v>182.888496270122</v>
          </cell>
          <cell r="AB186">
            <v>197.677756286267</v>
          </cell>
          <cell r="AC186">
            <v>201.405152224824</v>
          </cell>
          <cell r="AD186">
            <v>169.310071371927</v>
          </cell>
          <cell r="AE186">
            <v>136.170212765957</v>
          </cell>
          <cell r="AF186">
            <v>140.32874617737</v>
          </cell>
          <cell r="AG186">
            <v>117.546645494244</v>
          </cell>
          <cell r="AH186">
            <v>147.553275453828</v>
          </cell>
          <cell r="AI186">
            <v>129.716446124764</v>
          </cell>
          <cell r="AJ186">
            <v>186.120543293718</v>
          </cell>
          <cell r="AK186">
            <v>257.590361445783</v>
          </cell>
          <cell r="AL186">
            <v>324.161139896373</v>
          </cell>
          <cell r="AM186">
            <v>379.027533684827</v>
          </cell>
          <cell r="AN186">
            <v>432.298923369221</v>
          </cell>
          <cell r="AO186">
            <v>423.620025673941</v>
          </cell>
          <cell r="AP186">
            <v>416.527331189711</v>
          </cell>
          <cell r="AQ186">
            <v>425.40192926045</v>
          </cell>
          <cell r="AR186">
            <v>460.450160771704</v>
          </cell>
          <cell r="AS186">
            <v>541.82</v>
          </cell>
          <cell r="AT186">
            <v>600.71</v>
          </cell>
          <cell r="AU186">
            <v>1805.30161764706</v>
          </cell>
          <cell r="AV186">
            <v>2192.42026506024</v>
          </cell>
          <cell r="AW186">
            <v>1980.10264285714</v>
          </cell>
          <cell r="AX186">
            <v>2133.27576470588</v>
          </cell>
          <cell r="AY186">
            <v>1904.83443609023</v>
          </cell>
          <cell r="AZ186">
            <v>1782.58389791183</v>
          </cell>
          <cell r="BA186">
            <v>1645.56905077263</v>
          </cell>
          <cell r="BB186">
            <v>1172.75473460722</v>
          </cell>
          <cell r="BC186">
            <v>1244.38791583166</v>
          </cell>
          <cell r="BD186">
            <v>1483.32670912951</v>
          </cell>
          <cell r="BE186">
            <v>1359.33491159136</v>
          </cell>
          <cell r="BF186">
            <v>1245.31691042048</v>
          </cell>
          <cell r="BG186">
            <v>1364.15305084746</v>
          </cell>
          <cell r="BH186">
            <v>1766.16138075314</v>
          </cell>
          <cell r="BI186">
            <v>1552.86147874307</v>
          </cell>
          <cell r="BJ186">
            <v>1863.30299389002</v>
          </cell>
          <cell r="BK186">
            <v>1895.29417515275</v>
          </cell>
        </row>
        <row r="187">
          <cell r="A187" t="str">
            <v>OECD members</v>
          </cell>
          <cell r="B187" t="str">
            <v>OED</v>
          </cell>
          <cell r="C187" t="str">
            <v>Fertilizer consumption (kilograms per hectare of arable land)</v>
          </cell>
          <cell r="D187" t="str">
            <v>AG.CON.FERT.ZS</v>
          </cell>
        </row>
        <row r="187">
          <cell r="F187">
            <v>59.1485503653323</v>
          </cell>
          <cell r="G187">
            <v>64.1048690234691</v>
          </cell>
          <cell r="H187">
            <v>69.1932740116396</v>
          </cell>
          <cell r="I187">
            <v>74.0551427577124</v>
          </cell>
          <cell r="J187">
            <v>79.5491008187068</v>
          </cell>
          <cell r="K187">
            <v>85.9751626193015</v>
          </cell>
          <cell r="L187">
            <v>93.8669416865181</v>
          </cell>
          <cell r="M187">
            <v>96.0990043918317</v>
          </cell>
          <cell r="N187">
            <v>98.4535161160393</v>
          </cell>
          <cell r="O187">
            <v>104.654373148367</v>
          </cell>
          <cell r="P187">
            <v>110.883481995017</v>
          </cell>
          <cell r="Q187">
            <v>115.816366890935</v>
          </cell>
          <cell r="R187">
            <v>125.772816451387</v>
          </cell>
          <cell r="S187">
            <v>118.062536764084</v>
          </cell>
          <cell r="T187">
            <v>123.918044114933</v>
          </cell>
          <cell r="U187">
            <v>132.38168326285</v>
          </cell>
          <cell r="V187">
            <v>133.631705533683</v>
          </cell>
          <cell r="W187">
            <v>139.217347621248</v>
          </cell>
          <cell r="X187">
            <v>143.541025421349</v>
          </cell>
          <cell r="Y187">
            <v>140.713703849398</v>
          </cell>
          <cell r="Z187">
            <v>136.754489455239</v>
          </cell>
          <cell r="AA187">
            <v>131.519359325251</v>
          </cell>
          <cell r="AB187">
            <v>137.655370209116</v>
          </cell>
          <cell r="AC187">
            <v>140.323408093695</v>
          </cell>
          <cell r="AD187">
            <v>136.467598762094</v>
          </cell>
          <cell r="AE187">
            <v>135.889948171579</v>
          </cell>
          <cell r="AF187">
            <v>137.577570498841</v>
          </cell>
          <cell r="AG187">
            <v>138.237633629227</v>
          </cell>
          <cell r="AH187">
            <v>138.605910262791</v>
          </cell>
          <cell r="AI187">
            <v>128.68291569285</v>
          </cell>
          <cell r="AJ187">
            <v>124.110171982682</v>
          </cell>
          <cell r="AK187">
            <v>121.778441015314</v>
          </cell>
          <cell r="AL187">
            <v>125.842876362293</v>
          </cell>
          <cell r="AM187">
            <v>126.545565790623</v>
          </cell>
          <cell r="AN187">
            <v>127.961252298171</v>
          </cell>
          <cell r="AO187">
            <v>132.830815677948</v>
          </cell>
          <cell r="AP187">
            <v>132.748715449195</v>
          </cell>
          <cell r="AQ187">
            <v>132.495233423503</v>
          </cell>
          <cell r="AR187">
            <v>131.802298348147</v>
          </cell>
          <cell r="AS187">
            <v>125.909573842031</v>
          </cell>
          <cell r="AT187">
            <v>125.654095277904</v>
          </cell>
          <cell r="AU187">
            <v>126.591788422771</v>
          </cell>
          <cell r="AV187">
            <v>132.721398419366</v>
          </cell>
          <cell r="AW187">
            <v>133.037406087406</v>
          </cell>
          <cell r="AX187">
            <v>130.356408302926</v>
          </cell>
          <cell r="AY187">
            <v>129.478898903327</v>
          </cell>
          <cell r="AZ187">
            <v>136.805316429593</v>
          </cell>
          <cell r="BA187">
            <v>119.025088858569</v>
          </cell>
          <cell r="BB187">
            <v>111.46493662658</v>
          </cell>
          <cell r="BC187">
            <v>124.733525065621</v>
          </cell>
          <cell r="BD187">
            <v>129.727565493401</v>
          </cell>
          <cell r="BE187">
            <v>136.180184722339</v>
          </cell>
          <cell r="BF187">
            <v>138.093275289219</v>
          </cell>
          <cell r="BG187">
            <v>137.714020778146</v>
          </cell>
          <cell r="BH187">
            <v>136.493639411315</v>
          </cell>
          <cell r="BI187">
            <v>139.539063406971</v>
          </cell>
          <cell r="BJ187">
            <v>139.724798362194</v>
          </cell>
          <cell r="BK187">
            <v>137.63781840844</v>
          </cell>
        </row>
        <row r="188">
          <cell r="A188" t="str">
            <v>Oman</v>
          </cell>
          <cell r="B188" t="str">
            <v>OMN</v>
          </cell>
          <cell r="C188" t="str">
            <v>Fertilizer consumption (kilograms per hectare of arable land)</v>
          </cell>
          <cell r="D188" t="str">
            <v>AG.CON.FERT.ZS</v>
          </cell>
        </row>
        <row r="188">
          <cell r="R188">
            <v>5.69565217391304</v>
          </cell>
          <cell r="S188">
            <v>7.69565217391304</v>
          </cell>
          <cell r="T188">
            <v>18.5217391304348</v>
          </cell>
          <cell r="U188">
            <v>18.695652173913</v>
          </cell>
          <cell r="V188">
            <v>21.7391304347826</v>
          </cell>
          <cell r="W188">
            <v>12.0869565217391</v>
          </cell>
          <cell r="X188">
            <v>54.6086956521739</v>
          </cell>
          <cell r="Y188">
            <v>46.1304347826087</v>
          </cell>
          <cell r="Z188">
            <v>41.695652173913</v>
          </cell>
          <cell r="AA188">
            <v>72.8695652173913</v>
          </cell>
          <cell r="AB188">
            <v>51.2962962962963</v>
          </cell>
          <cell r="AC188">
            <v>34.0740740740741</v>
          </cell>
          <cell r="AD188">
            <v>101.655172413793</v>
          </cell>
          <cell r="AE188">
            <v>59</v>
          </cell>
          <cell r="AF188">
            <v>59.969696969697</v>
          </cell>
          <cell r="AG188">
            <v>160.969696969697</v>
          </cell>
          <cell r="AH188">
            <v>151.942857142857</v>
          </cell>
          <cell r="AI188">
            <v>270.828571428571</v>
          </cell>
          <cell r="AJ188">
            <v>232.771428571429</v>
          </cell>
          <cell r="AK188">
            <v>228.571428571429</v>
          </cell>
          <cell r="AL188">
            <v>310.344827586207</v>
          </cell>
          <cell r="AM188">
            <v>262.068965517241</v>
          </cell>
          <cell r="AN188">
            <v>278.571428571429</v>
          </cell>
          <cell r="AO188">
            <v>239.535714285714</v>
          </cell>
          <cell r="AP188">
            <v>187.241379310345</v>
          </cell>
          <cell r="AQ188">
            <v>263.032258064516</v>
          </cell>
          <cell r="AR188">
            <v>236.258064516129</v>
          </cell>
          <cell r="AS188">
            <v>185.677419354839</v>
          </cell>
          <cell r="AT188">
            <v>335.612903225806</v>
          </cell>
          <cell r="AU188">
            <v>388.194516129032</v>
          </cell>
          <cell r="AV188">
            <v>205.157096774194</v>
          </cell>
          <cell r="AW188">
            <v>492.363793103448</v>
          </cell>
          <cell r="AX188">
            <v>597.774285714286</v>
          </cell>
          <cell r="AY188">
            <v>795.280769230769</v>
          </cell>
          <cell r="AZ188">
            <v>602.138928571429</v>
          </cell>
          <cell r="BA188">
            <v>808.671666666667</v>
          </cell>
          <cell r="BB188">
            <v>432.268648648649</v>
          </cell>
          <cell r="BC188">
            <v>542.296209912536</v>
          </cell>
          <cell r="BD188">
            <v>440.360433604336</v>
          </cell>
          <cell r="BE188">
            <v>525.315727002967</v>
          </cell>
          <cell r="BF188">
            <v>491.72625994695</v>
          </cell>
          <cell r="BG188">
            <v>497.282933333333</v>
          </cell>
          <cell r="BH188">
            <v>396.961848159509</v>
          </cell>
          <cell r="BI188">
            <v>512.742470147924</v>
          </cell>
          <cell r="BJ188">
            <v>332.695093795094</v>
          </cell>
          <cell r="BK188">
            <v>316.751630576572</v>
          </cell>
        </row>
        <row r="189">
          <cell r="A189" t="str">
            <v>Other small states</v>
          </cell>
          <cell r="B189" t="str">
            <v>OSS</v>
          </cell>
          <cell r="C189" t="str">
            <v>Fertilizer consumption (kilograms per hectare of arable land)</v>
          </cell>
          <cell r="D189" t="str">
            <v>AG.CON.FERT.ZS</v>
          </cell>
        </row>
        <row r="189">
          <cell r="BB189">
            <v>39.9557488579402</v>
          </cell>
          <cell r="BC189">
            <v>44.0450721564872</v>
          </cell>
          <cell r="BD189">
            <v>41.6187350252017</v>
          </cell>
          <cell r="BE189">
            <v>50.6668705155961</v>
          </cell>
          <cell r="BF189">
            <v>53.3492892710074</v>
          </cell>
          <cell r="BG189">
            <v>53.8564565295311</v>
          </cell>
          <cell r="BH189">
            <v>55.4657260535094</v>
          </cell>
          <cell r="BI189">
            <v>61.3214108431195</v>
          </cell>
          <cell r="BJ189">
            <v>63.8095118088784</v>
          </cell>
          <cell r="BK189">
            <v>62.8993990557802</v>
          </cell>
        </row>
        <row r="190">
          <cell r="A190" t="str">
            <v>Pakistan</v>
          </cell>
          <cell r="B190" t="str">
            <v>PAK</v>
          </cell>
          <cell r="C190" t="str">
            <v>Fertilizer consumption (kilograms per hectare of arable land)</v>
          </cell>
          <cell r="D190" t="str">
            <v>AG.CON.FERT.ZS</v>
          </cell>
        </row>
        <row r="190">
          <cell r="F190">
            <v>1.37864617396991</v>
          </cell>
          <cell r="G190">
            <v>1.34799608993157</v>
          </cell>
          <cell r="H190">
            <v>2.22095671981777</v>
          </cell>
          <cell r="I190">
            <v>2.73</v>
          </cell>
          <cell r="J190">
            <v>2.19722568578554</v>
          </cell>
          <cell r="K190">
            <v>3.46664600123993</v>
          </cell>
          <cell r="L190">
            <v>5.89384091612504</v>
          </cell>
          <cell r="M190">
            <v>7.64289284598563</v>
          </cell>
          <cell r="N190">
            <v>10.0756712508186</v>
          </cell>
          <cell r="O190">
            <v>9.22495114006515</v>
          </cell>
          <cell r="P190">
            <v>12.5972295514512</v>
          </cell>
          <cell r="Q190">
            <v>14.3823335530653</v>
          </cell>
          <cell r="R190">
            <v>12.9022749118872</v>
          </cell>
          <cell r="S190">
            <v>13.937111038323</v>
          </cell>
          <cell r="T190">
            <v>17.9821753246753</v>
          </cell>
          <cell r="U190">
            <v>20.725541694025</v>
          </cell>
          <cell r="V190">
            <v>23.4073107049608</v>
          </cell>
          <cell r="W190">
            <v>28.2439807383628</v>
          </cell>
          <cell r="X190">
            <v>31.7715942028986</v>
          </cell>
          <cell r="Y190">
            <v>33.6251635004671</v>
          </cell>
          <cell r="Z190">
            <v>34.6548780487805</v>
          </cell>
          <cell r="AA190">
            <v>37.547254073627</v>
          </cell>
          <cell r="AB190">
            <v>38.7982603092783</v>
          </cell>
          <cell r="AC190">
            <v>39.0222360635316</v>
          </cell>
          <cell r="AD190">
            <v>47.6543361715547</v>
          </cell>
          <cell r="AE190">
            <v>59.2302587923026</v>
          </cell>
          <cell r="AF190">
            <v>55.0464</v>
          </cell>
          <cell r="AG190">
            <v>58.1347593582888</v>
          </cell>
          <cell r="AH190">
            <v>62.154718842486</v>
          </cell>
          <cell r="AI190">
            <v>63.6268571428571</v>
          </cell>
          <cell r="AJ190">
            <v>63.2047299563905</v>
          </cell>
          <cell r="AK190">
            <v>71.7886029411765</v>
          </cell>
          <cell r="AL190">
            <v>71.0148858749587</v>
          </cell>
          <cell r="AM190">
            <v>72.1841983471074</v>
          </cell>
          <cell r="AN190">
            <v>82.5713722915299</v>
          </cell>
          <cell r="AO190">
            <v>78.9845826513912</v>
          </cell>
          <cell r="AP190">
            <v>85.6744201030928</v>
          </cell>
          <cell r="AQ190">
            <v>82.8422879177378</v>
          </cell>
          <cell r="AR190">
            <v>91.0639665702347</v>
          </cell>
          <cell r="AS190">
            <v>95.4413659793814</v>
          </cell>
          <cell r="AT190">
            <v>94.0718849840256</v>
          </cell>
          <cell r="AU190">
            <v>97.7847533632287</v>
          </cell>
          <cell r="AV190">
            <v>100.970182750882</v>
          </cell>
          <cell r="AW190">
            <v>110.778950841306</v>
          </cell>
          <cell r="AX190">
            <v>123.483460391117</v>
          </cell>
          <cell r="AY190">
            <v>125.730244063325</v>
          </cell>
          <cell r="AZ190">
            <v>118.423492379059</v>
          </cell>
          <cell r="BA190">
            <v>119.154650373388</v>
          </cell>
          <cell r="BB190">
            <v>144.327430319511</v>
          </cell>
          <cell r="BC190">
            <v>138.30472949983</v>
          </cell>
          <cell r="BD190">
            <v>128.5226910299</v>
          </cell>
          <cell r="BE190">
            <v>117.362367724868</v>
          </cell>
          <cell r="BF190">
            <v>135.702592714145</v>
          </cell>
          <cell r="BG190">
            <v>134.854139290407</v>
          </cell>
          <cell r="BH190">
            <v>137.471578947368</v>
          </cell>
          <cell r="BI190">
            <v>144.562955792191</v>
          </cell>
          <cell r="BJ190">
            <v>152.47894905479</v>
          </cell>
          <cell r="BK190">
            <v>155.992657422887</v>
          </cell>
        </row>
        <row r="191">
          <cell r="A191" t="str">
            <v>Panama</v>
          </cell>
          <cell r="B191" t="str">
            <v>PAN</v>
          </cell>
          <cell r="C191" t="str">
            <v>Fertilizer consumption (kilograms per hectare of arable land)</v>
          </cell>
          <cell r="D191" t="str">
            <v>AG.CON.FERT.ZS</v>
          </cell>
        </row>
        <row r="191">
          <cell r="F191">
            <v>11.4155251141553</v>
          </cell>
          <cell r="G191">
            <v>22.8310502283105</v>
          </cell>
          <cell r="H191">
            <v>22.8310502283105</v>
          </cell>
          <cell r="I191">
            <v>25.1141552511416</v>
          </cell>
          <cell r="J191">
            <v>18.2648401826484</v>
          </cell>
          <cell r="K191">
            <v>22.8310502283105</v>
          </cell>
          <cell r="L191">
            <v>18.4331797235023</v>
          </cell>
          <cell r="M191">
            <v>39.1705069124424</v>
          </cell>
          <cell r="N191">
            <v>44.6759259259259</v>
          </cell>
          <cell r="O191">
            <v>48.6111111111111</v>
          </cell>
          <cell r="P191">
            <v>54.4537037037037</v>
          </cell>
          <cell r="Q191">
            <v>60.4027777777778</v>
          </cell>
          <cell r="R191">
            <v>51.6296296296296</v>
          </cell>
          <cell r="S191">
            <v>64.0161662817552</v>
          </cell>
          <cell r="T191">
            <v>58.8337182448037</v>
          </cell>
          <cell r="U191">
            <v>52.4249422632794</v>
          </cell>
          <cell r="V191">
            <v>52.3041474654378</v>
          </cell>
          <cell r="W191">
            <v>52.9953917050691</v>
          </cell>
          <cell r="X191">
            <v>68.6635944700461</v>
          </cell>
          <cell r="Y191">
            <v>70.3448275862069</v>
          </cell>
          <cell r="Z191">
            <v>68.6363636363636</v>
          </cell>
          <cell r="AA191">
            <v>60.6666666666667</v>
          </cell>
          <cell r="AB191">
            <v>50.7692307692308</v>
          </cell>
          <cell r="AC191">
            <v>61.304347826087</v>
          </cell>
          <cell r="AD191">
            <v>55.2688172043011</v>
          </cell>
          <cell r="AE191">
            <v>75.1063829787234</v>
          </cell>
          <cell r="AF191">
            <v>79.5789473684211</v>
          </cell>
          <cell r="AG191">
            <v>80.2083333333333</v>
          </cell>
          <cell r="AH191">
            <v>67.9469387755102</v>
          </cell>
          <cell r="AI191">
            <v>77.4789579158317</v>
          </cell>
          <cell r="AJ191">
            <v>51.4008016032064</v>
          </cell>
          <cell r="AK191">
            <v>70.988</v>
          </cell>
          <cell r="AL191">
            <v>64.362</v>
          </cell>
          <cell r="AM191">
            <v>59.9</v>
          </cell>
          <cell r="AN191">
            <v>55.4</v>
          </cell>
          <cell r="AO191">
            <v>88.6</v>
          </cell>
          <cell r="AP191">
            <v>71.3470588235294</v>
          </cell>
          <cell r="AQ191">
            <v>76.6846153846154</v>
          </cell>
          <cell r="AR191">
            <v>64.1566037735849</v>
          </cell>
          <cell r="AS191">
            <v>56.9032846715328</v>
          </cell>
          <cell r="AT191">
            <v>53.2846715328467</v>
          </cell>
          <cell r="AU191">
            <v>40.4032846715328</v>
          </cell>
          <cell r="AV191">
            <v>51.1569343065693</v>
          </cell>
          <cell r="AW191">
            <v>42.1605839416058</v>
          </cell>
          <cell r="AX191">
            <v>34.4197080291971</v>
          </cell>
          <cell r="AY191">
            <v>38.3962962962963</v>
          </cell>
          <cell r="AZ191">
            <v>34.0888888888889</v>
          </cell>
          <cell r="BA191">
            <v>35.8092592592593</v>
          </cell>
          <cell r="BB191">
            <v>47.5462962962963</v>
          </cell>
          <cell r="BC191">
            <v>63.7592504702139</v>
          </cell>
          <cell r="BD191">
            <v>37.4318584070796</v>
          </cell>
          <cell r="BE191">
            <v>76.7313982300885</v>
          </cell>
          <cell r="BF191">
            <v>88.6356283185841</v>
          </cell>
          <cell r="BG191">
            <v>58.9913628318584</v>
          </cell>
          <cell r="BH191">
            <v>74.5181592920354</v>
          </cell>
          <cell r="BI191">
            <v>45.6998230088496</v>
          </cell>
          <cell r="BJ191">
            <v>58.6841946902655</v>
          </cell>
          <cell r="BK191">
            <v>57.1046902654867</v>
          </cell>
        </row>
        <row r="192">
          <cell r="A192" t="str">
            <v>Peru</v>
          </cell>
          <cell r="B192" t="str">
            <v>PER</v>
          </cell>
          <cell r="C192" t="str">
            <v>Fertilizer consumption (kilograms per hectare of arable land)</v>
          </cell>
          <cell r="D192" t="str">
            <v>AG.CON.FERT.ZS</v>
          </cell>
        </row>
        <row r="192">
          <cell r="F192">
            <v>50.9136971046771</v>
          </cell>
          <cell r="G192">
            <v>58.6521513737688</v>
          </cell>
          <cell r="H192">
            <v>44.5454545454545</v>
          </cell>
          <cell r="I192">
            <v>34.3848697809012</v>
          </cell>
          <cell r="J192">
            <v>33.6403823178017</v>
          </cell>
          <cell r="K192">
            <v>26.5618535374431</v>
          </cell>
          <cell r="L192">
            <v>32.275350370981</v>
          </cell>
          <cell r="M192">
            <v>27.6416326530612</v>
          </cell>
          <cell r="N192">
            <v>33.1519707436002</v>
          </cell>
          <cell r="O192">
            <v>32.95543393276</v>
          </cell>
          <cell r="P192">
            <v>32.0336200156372</v>
          </cell>
          <cell r="Q192">
            <v>42.7526315789474</v>
          </cell>
          <cell r="R192">
            <v>33.6451724137931</v>
          </cell>
          <cell r="S192">
            <v>48.988275862069</v>
          </cell>
          <cell r="T192">
            <v>35.8742268041237</v>
          </cell>
          <cell r="U192">
            <v>42.9696666666667</v>
          </cell>
          <cell r="V192">
            <v>44.8562681276184</v>
          </cell>
          <cell r="W192">
            <v>43.4496025437202</v>
          </cell>
          <cell r="X192">
            <v>37.0066225165563</v>
          </cell>
          <cell r="Y192">
            <v>36.6863354037267</v>
          </cell>
          <cell r="Z192">
            <v>40.5975346687211</v>
          </cell>
          <cell r="AA192">
            <v>29.8782343987823</v>
          </cell>
          <cell r="AB192">
            <v>23.5262526252625</v>
          </cell>
          <cell r="AC192">
            <v>25.4158269116775</v>
          </cell>
          <cell r="AD192">
            <v>22.3646327014218</v>
          </cell>
          <cell r="AE192">
            <v>52.917282127031</v>
          </cell>
          <cell r="AF192">
            <v>68.1997058823529</v>
          </cell>
          <cell r="AG192">
            <v>66.3308823529412</v>
          </cell>
          <cell r="AH192">
            <v>44.7388235294118</v>
          </cell>
          <cell r="AI192">
            <v>30.0731428571429</v>
          </cell>
          <cell r="AJ192">
            <v>21.3104225352113</v>
          </cell>
          <cell r="AK192">
            <v>22.3811111111111</v>
          </cell>
          <cell r="AL192">
            <v>38.5269444444444</v>
          </cell>
          <cell r="AM192">
            <v>48.5563575791227</v>
          </cell>
          <cell r="AN192">
            <v>40.9893048128342</v>
          </cell>
          <cell r="AO192">
            <v>48.0051813471503</v>
          </cell>
          <cell r="AP192">
            <v>54.2676767676768</v>
          </cell>
          <cell r="AQ192">
            <v>57.8675577156744</v>
          </cell>
          <cell r="AR192">
            <v>56.5266272189349</v>
          </cell>
          <cell r="AS192">
            <v>57.6575963718821</v>
          </cell>
          <cell r="AT192">
            <v>73.4780373831776</v>
          </cell>
          <cell r="AU192">
            <v>80.354128440367</v>
          </cell>
          <cell r="AV192">
            <v>82.2983050847458</v>
          </cell>
          <cell r="AW192">
            <v>88.2117647058824</v>
          </cell>
          <cell r="AX192">
            <v>76.7208651399491</v>
          </cell>
          <cell r="AY192">
            <v>85.4206030150754</v>
          </cell>
          <cell r="AZ192">
            <v>100.562593516209</v>
          </cell>
          <cell r="BA192">
            <v>74.0652605459057</v>
          </cell>
          <cell r="BB192">
            <v>93.1581620314389</v>
          </cell>
          <cell r="BC192">
            <v>89.5209302325581</v>
          </cell>
          <cell r="BD192">
            <v>101.244665012407</v>
          </cell>
          <cell r="BE192">
            <v>94.250062560154</v>
          </cell>
          <cell r="BF192">
            <v>94.9095327771156</v>
          </cell>
          <cell r="BG192">
            <v>112.673033333333</v>
          </cell>
          <cell r="BH192">
            <v>141.29810459588</v>
          </cell>
          <cell r="BI192">
            <v>127.699871721779</v>
          </cell>
          <cell r="BJ192">
            <v>154.667078555046</v>
          </cell>
          <cell r="BK192">
            <v>125.414808875412</v>
          </cell>
        </row>
        <row r="193">
          <cell r="A193" t="str">
            <v>Philippines</v>
          </cell>
          <cell r="B193" t="str">
            <v>PHL</v>
          </cell>
          <cell r="C193" t="str">
            <v>Fertilizer consumption (kilograms per hectare of arable land)</v>
          </cell>
          <cell r="D193" t="str">
            <v>AG.CON.FERT.ZS</v>
          </cell>
        </row>
        <row r="193">
          <cell r="F193">
            <v>14.5319322587227</v>
          </cell>
          <cell r="G193">
            <v>18.096106557377</v>
          </cell>
          <cell r="H193">
            <v>19.1358024691358</v>
          </cell>
          <cell r="I193">
            <v>18.2231404958678</v>
          </cell>
          <cell r="J193">
            <v>23.4854771784232</v>
          </cell>
          <cell r="K193">
            <v>22.1875</v>
          </cell>
          <cell r="L193">
            <v>24.8117647058824</v>
          </cell>
          <cell r="M193">
            <v>31.4088794926004</v>
          </cell>
          <cell r="N193">
            <v>43.2259574468085</v>
          </cell>
          <cell r="O193">
            <v>43.0732334047109</v>
          </cell>
          <cell r="P193">
            <v>44.9827734711456</v>
          </cell>
          <cell r="Q193">
            <v>41.1063829787234</v>
          </cell>
          <cell r="R193">
            <v>54.4296842105263</v>
          </cell>
          <cell r="S193">
            <v>59.4185416666667</v>
          </cell>
          <cell r="T193">
            <v>46.7835051546392</v>
          </cell>
          <cell r="U193">
            <v>53.74</v>
          </cell>
          <cell r="V193">
            <v>51.0982352941177</v>
          </cell>
          <cell r="W193">
            <v>60.5343689320388</v>
          </cell>
          <cell r="X193">
            <v>65.8269230769231</v>
          </cell>
          <cell r="Y193">
            <v>63.8867635807192</v>
          </cell>
          <cell r="Z193">
            <v>61.2277777777778</v>
          </cell>
          <cell r="AA193">
            <v>65.9541984732824</v>
          </cell>
          <cell r="AB193">
            <v>69.1020912547528</v>
          </cell>
          <cell r="AC193">
            <v>50.0907196969697</v>
          </cell>
          <cell r="AD193">
            <v>53.023738317757</v>
          </cell>
          <cell r="AE193">
            <v>72.1851851851852</v>
          </cell>
          <cell r="AF193">
            <v>89.6171586715867</v>
          </cell>
          <cell r="AG193">
            <v>92.7356617647059</v>
          </cell>
          <cell r="AH193">
            <v>97.7613553113553</v>
          </cell>
          <cell r="AI193">
            <v>107.133576642336</v>
          </cell>
          <cell r="AJ193">
            <v>81.614361217423</v>
          </cell>
          <cell r="AK193">
            <v>92.9898804047838</v>
          </cell>
          <cell r="AL193">
            <v>105.012070566388</v>
          </cell>
          <cell r="AM193">
            <v>112.501968134958</v>
          </cell>
          <cell r="AN193">
            <v>113.227436140019</v>
          </cell>
          <cell r="AO193">
            <v>140.744985673352</v>
          </cell>
          <cell r="AP193">
            <v>156.064609450338</v>
          </cell>
          <cell r="AQ193">
            <v>122.38247322298</v>
          </cell>
          <cell r="AR193">
            <v>146.266273352999</v>
          </cell>
          <cell r="AS193">
            <v>145.917759237187</v>
          </cell>
          <cell r="AT193">
            <v>156.784711075441</v>
          </cell>
          <cell r="AU193">
            <v>139.340425531915</v>
          </cell>
          <cell r="AV193">
            <v>166.996378269618</v>
          </cell>
          <cell r="AW193">
            <v>171.7595703125</v>
          </cell>
          <cell r="AX193">
            <v>156.532467532468</v>
          </cell>
          <cell r="AY193">
            <v>143.579243452958</v>
          </cell>
          <cell r="AZ193">
            <v>159.308128544423</v>
          </cell>
          <cell r="BA193">
            <v>104.973027522936</v>
          </cell>
          <cell r="BB193">
            <v>121.445272727273</v>
          </cell>
          <cell r="BC193">
            <v>151.435471698113</v>
          </cell>
          <cell r="BD193">
            <v>144.86128440367</v>
          </cell>
          <cell r="BE193">
            <v>118.351254480287</v>
          </cell>
          <cell r="BF193">
            <v>155.875039355993</v>
          </cell>
          <cell r="BG193">
            <v>157.343590339893</v>
          </cell>
          <cell r="BH193">
            <v>139.423425760286</v>
          </cell>
          <cell r="BI193">
            <v>169.625186046512</v>
          </cell>
          <cell r="BJ193">
            <v>212.598713774597</v>
          </cell>
          <cell r="BK193">
            <v>169.001073345259</v>
          </cell>
        </row>
        <row r="194">
          <cell r="A194" t="str">
            <v>Palau</v>
          </cell>
          <cell r="B194" t="str">
            <v>PLW</v>
          </cell>
          <cell r="C194" t="str">
            <v>Fertilizer consumption (kilograms per hectare of arable land)</v>
          </cell>
          <cell r="D194" t="str">
            <v>AG.CON.FERT.ZS</v>
          </cell>
        </row>
        <row r="195">
          <cell r="A195" t="str">
            <v>Papua New Guinea</v>
          </cell>
          <cell r="B195" t="str">
            <v>PNG</v>
          </cell>
          <cell r="C195" t="str">
            <v>Fertilizer consumption (kilograms per hectare of arable land)</v>
          </cell>
          <cell r="D195" t="str">
            <v>AG.CON.FERT.ZS</v>
          </cell>
        </row>
        <row r="195">
          <cell r="F195">
            <v>1.33333333333333</v>
          </cell>
          <cell r="G195">
            <v>1.33333333333333</v>
          </cell>
          <cell r="H195">
            <v>1.33333333333333</v>
          </cell>
          <cell r="I195">
            <v>1.33333333333333</v>
          </cell>
          <cell r="J195">
            <v>1.33333333333333</v>
          </cell>
          <cell r="K195">
            <v>6.25</v>
          </cell>
          <cell r="L195">
            <v>8.23529411764706</v>
          </cell>
          <cell r="M195">
            <v>10.5882352941176</v>
          </cell>
          <cell r="N195">
            <v>20.8791208791209</v>
          </cell>
          <cell r="O195">
            <v>19.6078431372549</v>
          </cell>
          <cell r="P195">
            <v>37.037037037037</v>
          </cell>
          <cell r="Q195">
            <v>35.0877192982456</v>
          </cell>
          <cell r="R195">
            <v>51.6666666666667</v>
          </cell>
          <cell r="S195">
            <v>57.9365079365079</v>
          </cell>
          <cell r="T195">
            <v>41.6666666666667</v>
          </cell>
          <cell r="U195">
            <v>50</v>
          </cell>
          <cell r="V195">
            <v>59.7222222222222</v>
          </cell>
          <cell r="W195">
            <v>60.625</v>
          </cell>
          <cell r="X195">
            <v>33.3333333333333</v>
          </cell>
          <cell r="Y195">
            <v>32.3353293413174</v>
          </cell>
          <cell r="Z195">
            <v>69.9127906976744</v>
          </cell>
          <cell r="AA195">
            <v>32</v>
          </cell>
          <cell r="AB195">
            <v>37.9888268156425</v>
          </cell>
          <cell r="AC195">
            <v>37.7555555555556</v>
          </cell>
          <cell r="AD195">
            <v>46.9945355191257</v>
          </cell>
          <cell r="AE195">
            <v>65.4054054054054</v>
          </cell>
          <cell r="AF195">
            <v>79.0322580645161</v>
          </cell>
          <cell r="AG195">
            <v>74.468085106383</v>
          </cell>
          <cell r="AH195">
            <v>81.5789473684211</v>
          </cell>
          <cell r="AI195">
            <v>64.0625</v>
          </cell>
          <cell r="AJ195">
            <v>55.7291666666667</v>
          </cell>
          <cell r="AK195">
            <v>66.6666666666667</v>
          </cell>
          <cell r="AL195">
            <v>67.3575129533679</v>
          </cell>
          <cell r="AM195">
            <v>67.3575129533679</v>
          </cell>
          <cell r="AN195">
            <v>67.0103092783505</v>
          </cell>
          <cell r="AO195">
            <v>66.6666666666667</v>
          </cell>
          <cell r="AP195">
            <v>66.497461928934</v>
          </cell>
          <cell r="AQ195">
            <v>41.2060301507538</v>
          </cell>
          <cell r="AR195">
            <v>45.8128078817734</v>
          </cell>
          <cell r="AS195">
            <v>57.0731707317073</v>
          </cell>
          <cell r="AT195">
            <v>56.1904761904762</v>
          </cell>
          <cell r="AU195">
            <v>31.1636363636364</v>
          </cell>
          <cell r="AV195">
            <v>37.8622222222222</v>
          </cell>
          <cell r="AW195">
            <v>76.8260869565217</v>
          </cell>
          <cell r="AX195">
            <v>71.4083333333333</v>
          </cell>
          <cell r="AY195">
            <v>58.888</v>
          </cell>
          <cell r="AZ195">
            <v>75.848</v>
          </cell>
          <cell r="BA195">
            <v>70.7033333333333</v>
          </cell>
          <cell r="BB195">
            <v>103.853333333333</v>
          </cell>
          <cell r="BC195">
            <v>109.483333333333</v>
          </cell>
          <cell r="BD195">
            <v>85.4766666666667</v>
          </cell>
          <cell r="BE195">
            <v>107.4688</v>
          </cell>
          <cell r="BF195">
            <v>98.7653333333333</v>
          </cell>
          <cell r="BG195">
            <v>108.671533333333</v>
          </cell>
          <cell r="BH195">
            <v>104.663666666667</v>
          </cell>
          <cell r="BI195">
            <v>112.053633333333</v>
          </cell>
          <cell r="BJ195">
            <v>123.272033333333</v>
          </cell>
          <cell r="BK195">
            <v>145.330233333333</v>
          </cell>
        </row>
        <row r="196">
          <cell r="A196" t="str">
            <v>Poland</v>
          </cell>
          <cell r="B196" t="str">
            <v>POL</v>
          </cell>
          <cell r="C196" t="str">
            <v>Fertilizer consumption (kilograms per hectare of arable land)</v>
          </cell>
          <cell r="D196" t="str">
            <v>AG.CON.FERT.ZS</v>
          </cell>
        </row>
        <row r="196">
          <cell r="F196">
            <v>55.9897139989965</v>
          </cell>
          <cell r="G196">
            <v>58.0203424095015</v>
          </cell>
          <cell r="H196">
            <v>62.726434882095</v>
          </cell>
          <cell r="I196">
            <v>70.4865295204127</v>
          </cell>
          <cell r="J196">
            <v>84.3959966314698</v>
          </cell>
          <cell r="K196">
            <v>102.47071780254</v>
          </cell>
          <cell r="L196">
            <v>119.613825125891</v>
          </cell>
          <cell r="M196">
            <v>140.272453324599</v>
          </cell>
          <cell r="N196">
            <v>159.980071504237</v>
          </cell>
          <cell r="O196">
            <v>170.446182396607</v>
          </cell>
          <cell r="P196">
            <v>192.803738317757</v>
          </cell>
          <cell r="Q196">
            <v>205.243600107788</v>
          </cell>
          <cell r="R196">
            <v>225.876351351351</v>
          </cell>
          <cell r="S196">
            <v>234.369683012734</v>
          </cell>
          <cell r="T196">
            <v>248.383126987349</v>
          </cell>
          <cell r="U196">
            <v>242.916344916345</v>
          </cell>
          <cell r="V196">
            <v>244.623651536739</v>
          </cell>
          <cell r="W196">
            <v>242.509959888504</v>
          </cell>
          <cell r="X196">
            <v>248.069069069069</v>
          </cell>
          <cell r="Y196">
            <v>239.300047876342</v>
          </cell>
          <cell r="Z196">
            <v>230.54644432194</v>
          </cell>
          <cell r="AA196">
            <v>219.056338028169</v>
          </cell>
          <cell r="AB196">
            <v>236.562664087329</v>
          </cell>
          <cell r="AC196">
            <v>225.677261781906</v>
          </cell>
          <cell r="AD196">
            <v>235.176969195783</v>
          </cell>
          <cell r="AE196">
            <v>243.670671085336</v>
          </cell>
          <cell r="AF196">
            <v>226.294751381215</v>
          </cell>
          <cell r="AG196">
            <v>236.096515486726</v>
          </cell>
          <cell r="AH196">
            <v>229.644789787706</v>
          </cell>
          <cell r="AI196">
            <v>107.130942452043</v>
          </cell>
          <cell r="AJ196">
            <v>78.1615598885794</v>
          </cell>
          <cell r="AK196">
            <v>83.1554718560368</v>
          </cell>
          <cell r="AL196">
            <v>89.6292904578819</v>
          </cell>
          <cell r="AM196">
            <v>99.8705594405594</v>
          </cell>
          <cell r="AN196">
            <v>106.377058409571</v>
          </cell>
          <cell r="AO196">
            <v>113.973364752928</v>
          </cell>
          <cell r="AP196">
            <v>121.390832500357</v>
          </cell>
          <cell r="AQ196">
            <v>110.774702994949</v>
          </cell>
          <cell r="AR196">
            <v>108.463615690733</v>
          </cell>
          <cell r="AS196">
            <v>113.206603301651</v>
          </cell>
          <cell r="AT196">
            <v>115.887882803298</v>
          </cell>
          <cell r="AU196">
            <v>116.19523443505</v>
          </cell>
          <cell r="AV196">
            <v>128.871057440216</v>
          </cell>
          <cell r="AW196">
            <v>129.13560666138</v>
          </cell>
          <cell r="AX196">
            <v>161.938884770612</v>
          </cell>
          <cell r="AY196">
            <v>159.338615782665</v>
          </cell>
          <cell r="AZ196">
            <v>181.172291296625</v>
          </cell>
          <cell r="BA196">
            <v>157.718176534086</v>
          </cell>
          <cell r="BB196">
            <v>146.800928228079</v>
          </cell>
          <cell r="BC196">
            <v>180.478345184228</v>
          </cell>
          <cell r="BD196">
            <v>169.742295909173</v>
          </cell>
          <cell r="BE196">
            <v>177.885583524027</v>
          </cell>
          <cell r="BF196">
            <v>179.327279466271</v>
          </cell>
          <cell r="BG196">
            <v>164.000732064422</v>
          </cell>
          <cell r="BH196">
            <v>174.097547533756</v>
          </cell>
          <cell r="BI196">
            <v>189.690912456043</v>
          </cell>
          <cell r="BJ196">
            <v>179.264509030898</v>
          </cell>
          <cell r="BK196">
            <v>177.603597056953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Fertilizer consumption (kilograms per hectare of arable land)</v>
          </cell>
          <cell r="D197" t="str">
            <v>AG.CON.FERT.ZS</v>
          </cell>
        </row>
        <row r="197">
          <cell r="I197">
            <v>0.952959501164192</v>
          </cell>
          <cell r="J197">
            <v>1.12843932397372</v>
          </cell>
          <cell r="K197">
            <v>1.41581954567801</v>
          </cell>
          <cell r="L197">
            <v>1.67171078348849</v>
          </cell>
          <cell r="M197">
            <v>1.7154815727744</v>
          </cell>
          <cell r="N197">
            <v>1.84570350827748</v>
          </cell>
          <cell r="O197">
            <v>2.42421833121004</v>
          </cell>
          <cell r="P197">
            <v>2.89586843281529</v>
          </cell>
          <cell r="Q197">
            <v>3.2104989942249</v>
          </cell>
          <cell r="R197">
            <v>3.09913548752834</v>
          </cell>
          <cell r="S197">
            <v>3.76868504918941</v>
          </cell>
          <cell r="T197">
            <v>3.77419085984164</v>
          </cell>
          <cell r="U197">
            <v>4.54483050925542</v>
          </cell>
          <cell r="V197">
            <v>5.60438110575384</v>
          </cell>
          <cell r="W197">
            <v>5.42242426617549</v>
          </cell>
          <cell r="X197">
            <v>6.25202810112302</v>
          </cell>
          <cell r="Y197">
            <v>6.96696740115282</v>
          </cell>
          <cell r="Z197">
            <v>7.74771258748917</v>
          </cell>
          <cell r="AA197">
            <v>7.64389554241924</v>
          </cell>
          <cell r="AB197">
            <v>8.42925010270401</v>
          </cell>
          <cell r="AC197">
            <v>8.79531878123004</v>
          </cell>
          <cell r="AD197">
            <v>8.58229951062716</v>
          </cell>
          <cell r="AE197">
            <v>8.33520019989833</v>
          </cell>
          <cell r="AF197">
            <v>8.78440035136671</v>
          </cell>
          <cell r="AG197">
            <v>9.31380489177231</v>
          </cell>
          <cell r="AH197">
            <v>9.34160447761194</v>
          </cell>
          <cell r="AI197">
            <v>9.07108610772912</v>
          </cell>
          <cell r="AJ197">
            <v>8.80568004636773</v>
          </cell>
          <cell r="AK197">
            <v>9.62144998262865</v>
          </cell>
          <cell r="AL197">
            <v>10.7990857051996</v>
          </cell>
          <cell r="AM197">
            <v>9.93097934934446</v>
          </cell>
          <cell r="AN197">
            <v>8.20268671432093</v>
          </cell>
          <cell r="AO197">
            <v>8.58807256721026</v>
          </cell>
          <cell r="AP197">
            <v>9.17765209194402</v>
          </cell>
          <cell r="AQ197">
            <v>8.74496048779748</v>
          </cell>
          <cell r="AR197">
            <v>8.90087944575507</v>
          </cell>
          <cell r="AS197">
            <v>8.66893790285019</v>
          </cell>
          <cell r="AT197">
            <v>10.9031380219406</v>
          </cell>
          <cell r="AU197">
            <v>11.9451945753794</v>
          </cell>
          <cell r="AV197">
            <v>7.8424561466987</v>
          </cell>
          <cell r="AW197">
            <v>7.70873940372527</v>
          </cell>
          <cell r="AX197">
            <v>8.86497998973111</v>
          </cell>
          <cell r="AY197">
            <v>9.84937338115862</v>
          </cell>
          <cell r="AZ197">
            <v>7.88938822180155</v>
          </cell>
          <cell r="BA197">
            <v>9.03784636476165</v>
          </cell>
          <cell r="BB197">
            <v>8.60555746098124</v>
          </cell>
          <cell r="BC197">
            <v>10.695425331836</v>
          </cell>
          <cell r="BD197">
            <v>10.0234959929233</v>
          </cell>
          <cell r="BE197">
            <v>9.18284079249588</v>
          </cell>
          <cell r="BF197">
            <v>10.4498895558211</v>
          </cell>
          <cell r="BG197">
            <v>10.7277244909929</v>
          </cell>
          <cell r="BH197">
            <v>10.1707574026682</v>
          </cell>
          <cell r="BI197">
            <v>12.9147140711027</v>
          </cell>
          <cell r="BJ197">
            <v>15.423120813044</v>
          </cell>
          <cell r="BK197">
            <v>14.5006331818085</v>
          </cell>
        </row>
        <row r="198">
          <cell r="A198" t="str">
            <v>Puerto Rico</v>
          </cell>
          <cell r="B198" t="str">
            <v>PRI</v>
          </cell>
          <cell r="C198" t="str">
            <v>Fertilizer consumption (kilograms per hectare of arable land)</v>
          </cell>
          <cell r="D198" t="str">
            <v>AG.CON.FERT.ZS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Fertilizer consumption (kilograms per hectare of arable land)</v>
          </cell>
          <cell r="D199" t="str">
            <v>AG.CON.FERT.ZS</v>
          </cell>
        </row>
        <row r="200">
          <cell r="A200" t="str">
            <v>Portugal</v>
          </cell>
          <cell r="B200" t="str">
            <v>PRT</v>
          </cell>
          <cell r="C200" t="str">
            <v>Fertilizer consumption (kilograms per hectare of arable land)</v>
          </cell>
          <cell r="D200" t="str">
            <v>AG.CON.FERT.ZS</v>
          </cell>
        </row>
        <row r="200">
          <cell r="F200">
            <v>55.1148783406462</v>
          </cell>
          <cell r="G200">
            <v>51.5848981222533</v>
          </cell>
          <cell r="H200">
            <v>62.1340536214486</v>
          </cell>
          <cell r="I200">
            <v>79.7643286573146</v>
          </cell>
          <cell r="J200">
            <v>66.5993576876756</v>
          </cell>
          <cell r="K200">
            <v>53.3876156011259</v>
          </cell>
          <cell r="L200">
            <v>71.9645590012082</v>
          </cell>
          <cell r="M200">
            <v>73.0863251311012</v>
          </cell>
          <cell r="N200">
            <v>81.8319191919192</v>
          </cell>
          <cell r="O200">
            <v>52.2420072845002</v>
          </cell>
          <cell r="P200">
            <v>54.1094446696392</v>
          </cell>
          <cell r="Q200">
            <v>93.1299228583029</v>
          </cell>
          <cell r="R200">
            <v>96.3494711147274</v>
          </cell>
          <cell r="S200">
            <v>86.5886669384427</v>
          </cell>
          <cell r="T200">
            <v>99.9591503267974</v>
          </cell>
          <cell r="U200">
            <v>101.597216537045</v>
          </cell>
          <cell r="V200">
            <v>110.760459392945</v>
          </cell>
          <cell r="W200">
            <v>101.808055898068</v>
          </cell>
          <cell r="X200">
            <v>113.349670510708</v>
          </cell>
          <cell r="Y200">
            <v>106.881551795295</v>
          </cell>
          <cell r="Z200">
            <v>113.66211745244</v>
          </cell>
          <cell r="AA200">
            <v>106.953584749275</v>
          </cell>
          <cell r="AB200">
            <v>93.2769933554817</v>
          </cell>
          <cell r="AC200">
            <v>90.1373283395755</v>
          </cell>
          <cell r="AD200">
            <v>100.792326939116</v>
          </cell>
          <cell r="AE200">
            <v>112.578353531132</v>
          </cell>
          <cell r="AF200">
            <v>116.876046901173</v>
          </cell>
          <cell r="AG200">
            <v>123.583718002518</v>
          </cell>
          <cell r="AH200">
            <v>115.222876366695</v>
          </cell>
          <cell r="AI200">
            <v>118.77133105802</v>
          </cell>
          <cell r="AJ200">
            <v>111.736682546557</v>
          </cell>
          <cell r="AK200">
            <v>106.373626373626</v>
          </cell>
          <cell r="AL200">
            <v>111.607142857143</v>
          </cell>
          <cell r="AM200">
            <v>112.727272727273</v>
          </cell>
          <cell r="AN200">
            <v>113.330236878774</v>
          </cell>
          <cell r="AO200">
            <v>129</v>
          </cell>
          <cell r="AP200">
            <v>125.398512221041</v>
          </cell>
          <cell r="AQ200">
            <v>140.116763969975</v>
          </cell>
          <cell r="AR200">
            <v>138.192419825073</v>
          </cell>
          <cell r="AS200">
            <v>125.123552366206</v>
          </cell>
          <cell r="AT200">
            <v>127.720194527681</v>
          </cell>
          <cell r="AU200">
            <v>191.053998716499</v>
          </cell>
          <cell r="AV200">
            <v>174.403957746298</v>
          </cell>
          <cell r="AW200">
            <v>215.939516972072</v>
          </cell>
          <cell r="AX200">
            <v>202.761478712484</v>
          </cell>
          <cell r="AY200">
            <v>137.060898416738</v>
          </cell>
          <cell r="AZ200">
            <v>203.403440017418</v>
          </cell>
          <cell r="BA200">
            <v>155.488809303317</v>
          </cell>
          <cell r="BB200">
            <v>118.565671368382</v>
          </cell>
          <cell r="BC200">
            <v>148.95736207813</v>
          </cell>
          <cell r="BD200">
            <v>132.505302768089</v>
          </cell>
          <cell r="BE200">
            <v>150.860458080476</v>
          </cell>
          <cell r="BF200">
            <v>167.589217486012</v>
          </cell>
          <cell r="BG200">
            <v>191.0395217324</v>
          </cell>
          <cell r="BH200">
            <v>185.728195446559</v>
          </cell>
          <cell r="BI200">
            <v>194.974944768537</v>
          </cell>
          <cell r="BJ200">
            <v>207.532944057549</v>
          </cell>
          <cell r="BK200">
            <v>198.508583737679</v>
          </cell>
        </row>
        <row r="201">
          <cell r="A201" t="str">
            <v>Paraguay</v>
          </cell>
          <cell r="B201" t="str">
            <v>PRY</v>
          </cell>
          <cell r="C201" t="str">
            <v>Fertilizer consumption (kilograms per hectare of arable land)</v>
          </cell>
          <cell r="D201" t="str">
            <v>AG.CON.FERT.ZS</v>
          </cell>
        </row>
        <row r="201">
          <cell r="F201">
            <v>0.857142857142857</v>
          </cell>
          <cell r="G201">
            <v>1.05485232067511</v>
          </cell>
          <cell r="H201">
            <v>1.37174211248285</v>
          </cell>
          <cell r="I201">
            <v>1.88830486202365</v>
          </cell>
          <cell r="J201">
            <v>1.97066326530612</v>
          </cell>
          <cell r="K201">
            <v>2.13844252163164</v>
          </cell>
          <cell r="L201">
            <v>2.47218788627936</v>
          </cell>
          <cell r="M201">
            <v>2.98136645962733</v>
          </cell>
          <cell r="N201">
            <v>3.60248447204969</v>
          </cell>
          <cell r="O201">
            <v>11.1813664596273</v>
          </cell>
          <cell r="P201">
            <v>5.75900621118012</v>
          </cell>
          <cell r="Q201">
            <v>6.3527950310559</v>
          </cell>
          <cell r="R201">
            <v>3.818407960199</v>
          </cell>
          <cell r="S201">
            <v>1.91086956521739</v>
          </cell>
          <cell r="T201">
            <v>1.09230769230769</v>
          </cell>
          <cell r="U201">
            <v>0.862068965517241</v>
          </cell>
          <cell r="V201">
            <v>0.866141732283465</v>
          </cell>
          <cell r="W201">
            <v>2.01438848920863</v>
          </cell>
          <cell r="X201">
            <v>3.90533333333333</v>
          </cell>
          <cell r="Y201">
            <v>3.90123456790123</v>
          </cell>
          <cell r="Z201">
            <v>5.32165422171166</v>
          </cell>
          <cell r="AA201">
            <v>4.27078651685393</v>
          </cell>
          <cell r="AB201">
            <v>4.94505494505495</v>
          </cell>
          <cell r="AC201">
            <v>4.94623655913978</v>
          </cell>
          <cell r="AD201">
            <v>5.93210526315789</v>
          </cell>
          <cell r="AE201">
            <v>6.35897435897436</v>
          </cell>
          <cell r="AF201">
            <v>7.53768844221106</v>
          </cell>
          <cell r="AG201">
            <v>4.03152709359606</v>
          </cell>
          <cell r="AH201">
            <v>9.48115942028985</v>
          </cell>
          <cell r="AI201">
            <v>8.49431279620853</v>
          </cell>
          <cell r="AJ201">
            <v>9.56790697674419</v>
          </cell>
          <cell r="AK201">
            <v>9.5204347826087</v>
          </cell>
          <cell r="AL201">
            <v>9.08695652173913</v>
          </cell>
          <cell r="AM201">
            <v>9.3469387755102</v>
          </cell>
          <cell r="AN201">
            <v>8.84615384615385</v>
          </cell>
          <cell r="AO201">
            <v>12.6923076923077</v>
          </cell>
          <cell r="AP201">
            <v>22.6923076923077</v>
          </cell>
          <cell r="AQ201">
            <v>25.2042105263158</v>
          </cell>
          <cell r="AR201">
            <v>22.1850847457627</v>
          </cell>
          <cell r="AS201">
            <v>21.5894039735099</v>
          </cell>
          <cell r="AT201">
            <v>21.5136876006441</v>
          </cell>
          <cell r="AU201">
            <v>47.7158878504673</v>
          </cell>
          <cell r="AV201">
            <v>66.2393292682927</v>
          </cell>
          <cell r="AW201">
            <v>78.4219584569733</v>
          </cell>
          <cell r="AX201">
            <v>65.7630057803468</v>
          </cell>
          <cell r="AY201">
            <v>72.7211267605634</v>
          </cell>
          <cell r="AZ201">
            <v>94.310989010989</v>
          </cell>
          <cell r="BA201">
            <v>74.7040191642268</v>
          </cell>
          <cell r="BB201">
            <v>65.3628823224469</v>
          </cell>
          <cell r="BC201">
            <v>85.6060377358491</v>
          </cell>
          <cell r="BD201">
            <v>101.972343522562</v>
          </cell>
          <cell r="BE201">
            <v>84.2259931192661</v>
          </cell>
          <cell r="BF201">
            <v>97.0917350579839</v>
          </cell>
          <cell r="BG201">
            <v>108.352734291229</v>
          </cell>
          <cell r="BH201">
            <v>96.2335497124076</v>
          </cell>
          <cell r="BI201">
            <v>113.567309176672</v>
          </cell>
          <cell r="BJ201">
            <v>116.796939608855</v>
          </cell>
          <cell r="BK201">
            <v>120.05663286861</v>
          </cell>
        </row>
        <row r="202">
          <cell r="A202" t="str">
            <v>West Bank and Gaza</v>
          </cell>
          <cell r="B202" t="str">
            <v>PSE</v>
          </cell>
          <cell r="C202" t="str">
            <v>Fertilizer consumption (kilograms per hectare of arable land)</v>
          </cell>
          <cell r="D202" t="str">
            <v>AG.CON.FERT.ZS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Fertilizer consumption (kilograms per hectare of arable land)</v>
          </cell>
          <cell r="D203" t="str">
            <v>AG.CON.FERT.ZS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Fertilizer consumption (kilograms per hectare of arable land)</v>
          </cell>
          <cell r="D204" t="str">
            <v>AG.CON.FERT.ZS</v>
          </cell>
        </row>
        <row r="204">
          <cell r="F204">
            <v>66.1704835630426</v>
          </cell>
          <cell r="G204">
            <v>71.794577752846</v>
          </cell>
          <cell r="H204">
            <v>77.3347579935807</v>
          </cell>
          <cell r="I204">
            <v>83.0315541573469</v>
          </cell>
          <cell r="J204">
            <v>89.0521655174962</v>
          </cell>
          <cell r="K204">
            <v>95.8596086485864</v>
          </cell>
          <cell r="L204">
            <v>104.291351210419</v>
          </cell>
          <cell r="M204">
            <v>106.118809080671</v>
          </cell>
          <cell r="N204">
            <v>107.347267277389</v>
          </cell>
          <cell r="O204">
            <v>113.295370943763</v>
          </cell>
          <cell r="P204">
            <v>119.003806543939</v>
          </cell>
          <cell r="Q204">
            <v>123.315679067805</v>
          </cell>
          <cell r="R204">
            <v>133.504050633725</v>
          </cell>
          <cell r="S204">
            <v>124.672056111762</v>
          </cell>
          <cell r="T204">
            <v>129.646793230675</v>
          </cell>
          <cell r="U204">
            <v>138.510762903783</v>
          </cell>
          <cell r="V204">
            <v>139.798835933464</v>
          </cell>
          <cell r="W204">
            <v>145.324583959671</v>
          </cell>
          <cell r="X204">
            <v>151.29314959036</v>
          </cell>
          <cell r="Y204">
            <v>147.683599780136</v>
          </cell>
          <cell r="Z204">
            <v>143.947059413483</v>
          </cell>
          <cell r="AA204">
            <v>136.599106164586</v>
          </cell>
          <cell r="AB204">
            <v>142.552530857653</v>
          </cell>
          <cell r="AC204">
            <v>145.875436144382</v>
          </cell>
          <cell r="AD204">
            <v>141.134949502503</v>
          </cell>
          <cell r="AE204">
            <v>139.027674476136</v>
          </cell>
          <cell r="AF204">
            <v>140.850044709295</v>
          </cell>
          <cell r="AG204">
            <v>142.110870317877</v>
          </cell>
          <cell r="AH204">
            <v>142.420791977177</v>
          </cell>
          <cell r="AI204">
            <v>134.811979495231</v>
          </cell>
          <cell r="AJ204">
            <v>130.451314622176</v>
          </cell>
          <cell r="AK204">
            <v>123.837332685761</v>
          </cell>
          <cell r="AL204">
            <v>121.967337204797</v>
          </cell>
          <cell r="AM204">
            <v>122.884703385432</v>
          </cell>
          <cell r="AN204">
            <v>123.392604245174</v>
          </cell>
          <cell r="AO204">
            <v>127.026649433902</v>
          </cell>
          <cell r="AP204">
            <v>126.776043777487</v>
          </cell>
          <cell r="AQ204">
            <v>125.100389757582</v>
          </cell>
          <cell r="AR204">
            <v>123.928552593004</v>
          </cell>
          <cell r="AS204">
            <v>117.834694841373</v>
          </cell>
          <cell r="AT204">
            <v>118.807709642624</v>
          </cell>
          <cell r="AU204">
            <v>120.510038634462</v>
          </cell>
          <cell r="AV204">
            <v>125.615111219108</v>
          </cell>
          <cell r="AW204">
            <v>124.838376181588</v>
          </cell>
          <cell r="AX204">
            <v>120.566277312282</v>
          </cell>
          <cell r="AY204">
            <v>120.81841487335</v>
          </cell>
          <cell r="AZ204">
            <v>127.804396127175</v>
          </cell>
          <cell r="BA204">
            <v>113.322108439678</v>
          </cell>
          <cell r="BB204">
            <v>103.247007996678</v>
          </cell>
          <cell r="BC204">
            <v>115.979189205119</v>
          </cell>
          <cell r="BD204">
            <v>122.574916656299</v>
          </cell>
          <cell r="BE204">
            <v>125.763360128164</v>
          </cell>
          <cell r="BF204">
            <v>127.91993625757</v>
          </cell>
          <cell r="BG204">
            <v>129.186583749321</v>
          </cell>
          <cell r="BH204">
            <v>127.143385687031</v>
          </cell>
          <cell r="BI204">
            <v>127.404469544013</v>
          </cell>
          <cell r="BJ204">
            <v>130.49551108321</v>
          </cell>
          <cell r="BK204">
            <v>129.779969698915</v>
          </cell>
        </row>
        <row r="205">
          <cell r="A205" t="str">
            <v>French Polynesia</v>
          </cell>
          <cell r="B205" t="str">
            <v>PYF</v>
          </cell>
          <cell r="C205" t="str">
            <v>Fertilizer consumption (kilograms per hectare of arable land)</v>
          </cell>
          <cell r="D205" t="str">
            <v>AG.CON.FERT.ZS</v>
          </cell>
        </row>
        <row r="205">
          <cell r="R205">
            <v>25</v>
          </cell>
          <cell r="S205">
            <v>75</v>
          </cell>
          <cell r="T205">
            <v>150</v>
          </cell>
          <cell r="U205">
            <v>229</v>
          </cell>
          <cell r="V205">
            <v>270.5</v>
          </cell>
          <cell r="W205">
            <v>450</v>
          </cell>
          <cell r="X205">
            <v>441.5</v>
          </cell>
          <cell r="Y205">
            <v>358</v>
          </cell>
          <cell r="Z205">
            <v>359.5</v>
          </cell>
          <cell r="AA205">
            <v>499.5</v>
          </cell>
          <cell r="AB205">
            <v>503</v>
          </cell>
          <cell r="AC205">
            <v>900</v>
          </cell>
          <cell r="AD205">
            <v>550</v>
          </cell>
          <cell r="AE205">
            <v>450</v>
          </cell>
          <cell r="AF205">
            <v>450</v>
          </cell>
          <cell r="AG205">
            <v>450</v>
          </cell>
          <cell r="AH205">
            <v>450</v>
          </cell>
          <cell r="AI205">
            <v>450</v>
          </cell>
          <cell r="AJ205">
            <v>400</v>
          </cell>
          <cell r="AK205">
            <v>500</v>
          </cell>
          <cell r="AL205">
            <v>500</v>
          </cell>
          <cell r="AM205">
            <v>333.333333333333</v>
          </cell>
          <cell r="AN205">
            <v>333.333333333333</v>
          </cell>
          <cell r="AO205">
            <v>333.333333333333</v>
          </cell>
          <cell r="AP205">
            <v>333.333333333333</v>
          </cell>
          <cell r="AQ205">
            <v>333.333333333333</v>
          </cell>
          <cell r="AR205">
            <v>414.666666666667</v>
          </cell>
          <cell r="AS205">
            <v>400</v>
          </cell>
          <cell r="AT205">
            <v>318.333333333333</v>
          </cell>
          <cell r="AU205">
            <v>333.666666666667</v>
          </cell>
          <cell r="AV205">
            <v>285</v>
          </cell>
          <cell r="AW205">
            <v>319</v>
          </cell>
          <cell r="AX205">
            <v>251.333333333333</v>
          </cell>
          <cell r="AY205">
            <v>262</v>
          </cell>
          <cell r="AZ205">
            <v>279.666666666667</v>
          </cell>
          <cell r="BA205">
            <v>307.333333333333</v>
          </cell>
          <cell r="BB205">
            <v>272.4</v>
          </cell>
          <cell r="BC205">
            <v>326.4</v>
          </cell>
          <cell r="BD205">
            <v>305.2</v>
          </cell>
          <cell r="BE205">
            <v>241.74</v>
          </cell>
          <cell r="BF205">
            <v>242.496</v>
          </cell>
          <cell r="BG205">
            <v>210.968</v>
          </cell>
          <cell r="BH205">
            <v>296.632</v>
          </cell>
          <cell r="BI205">
            <v>296.644</v>
          </cell>
          <cell r="BJ205">
            <v>296.644</v>
          </cell>
          <cell r="BK205">
            <v>296.64</v>
          </cell>
        </row>
        <row r="206">
          <cell r="A206" t="str">
            <v>Qatar</v>
          </cell>
          <cell r="B206" t="str">
            <v>QAT</v>
          </cell>
          <cell r="C206" t="str">
            <v>Fertilizer consumption (kilograms per hectare of arable land)</v>
          </cell>
          <cell r="D206" t="str">
            <v>AG.CON.FERT.ZS</v>
          </cell>
        </row>
        <row r="206">
          <cell r="T206">
            <v>100</v>
          </cell>
          <cell r="U206">
            <v>150</v>
          </cell>
          <cell r="V206">
            <v>150</v>
          </cell>
          <cell r="W206">
            <v>414</v>
          </cell>
          <cell r="X206">
            <v>300</v>
          </cell>
          <cell r="Y206">
            <v>200</v>
          </cell>
          <cell r="Z206">
            <v>168</v>
          </cell>
          <cell r="AA206">
            <v>126.666666666667</v>
          </cell>
          <cell r="AB206">
            <v>119.714285714286</v>
          </cell>
          <cell r="AC206">
            <v>75.25</v>
          </cell>
          <cell r="AD206">
            <v>72.5</v>
          </cell>
          <cell r="AE206">
            <v>62.5</v>
          </cell>
          <cell r="AF206">
            <v>55.5555555555556</v>
          </cell>
          <cell r="AG206">
            <v>66.6666666666667</v>
          </cell>
          <cell r="AH206">
            <v>127.777777777778</v>
          </cell>
          <cell r="AI206">
            <v>138</v>
          </cell>
          <cell r="AJ206">
            <v>166.666666666667</v>
          </cell>
          <cell r="AK206">
            <v>125</v>
          </cell>
          <cell r="AL206">
            <v>153.846153846154</v>
          </cell>
          <cell r="AM206">
            <v>461.538461538462</v>
          </cell>
          <cell r="AN206">
            <v>461.538461538462</v>
          </cell>
          <cell r="AO206">
            <v>90.1538461538462</v>
          </cell>
          <cell r="AP206">
            <v>89.6153846153846</v>
          </cell>
          <cell r="AQ206">
            <v>76.9230769230769</v>
          </cell>
          <cell r="AR206">
            <v>61.5384615384615</v>
          </cell>
          <cell r="AS206">
            <v>38.4615384615385</v>
          </cell>
          <cell r="AT206">
            <v>67.6691729323308</v>
          </cell>
          <cell r="AU206">
            <v>131.391304347826</v>
          </cell>
          <cell r="AV206">
            <v>86.2068965517241</v>
          </cell>
          <cell r="AW206">
            <v>86.2068965517241</v>
          </cell>
          <cell r="AX206">
            <v>86.2068965517241</v>
          </cell>
          <cell r="AY206">
            <v>76.9230769230769</v>
          </cell>
          <cell r="AZ206">
            <v>76.9230769230769</v>
          </cell>
          <cell r="BA206">
            <v>318.118948824343</v>
          </cell>
          <cell r="BB206">
            <v>88.8888888888889</v>
          </cell>
          <cell r="BC206">
            <v>335.032774945375</v>
          </cell>
          <cell r="BD206">
            <v>178.716490658002</v>
          </cell>
          <cell r="BE206">
            <v>163.204747774481</v>
          </cell>
          <cell r="BF206">
            <v>64.9350649350649</v>
          </cell>
          <cell r="BG206">
            <v>66.2251655629139</v>
          </cell>
          <cell r="BH206">
            <v>209.150326797386</v>
          </cell>
          <cell r="BI206">
            <v>216.783216783217</v>
          </cell>
          <cell r="BJ206">
            <v>242.857142857143</v>
          </cell>
          <cell r="BK206">
            <v>242.857142857143</v>
          </cell>
        </row>
        <row r="207">
          <cell r="A207" t="str">
            <v>Romania</v>
          </cell>
          <cell r="B207" t="str">
            <v>ROU</v>
          </cell>
          <cell r="C207" t="str">
            <v>Fertilizer consumption (kilograms per hectare of arable land)</v>
          </cell>
          <cell r="D207" t="str">
            <v>AG.CON.FERT.ZS</v>
          </cell>
        </row>
        <row r="207">
          <cell r="F207">
            <v>33.5126357454582</v>
          </cell>
          <cell r="G207">
            <v>10.2600282201169</v>
          </cell>
          <cell r="H207">
            <v>19.0297371358977</v>
          </cell>
          <cell r="I207">
            <v>19.1614938434924</v>
          </cell>
          <cell r="J207">
            <v>27.1448950478908</v>
          </cell>
          <cell r="K207">
            <v>34.3370419516178</v>
          </cell>
          <cell r="L207">
            <v>44.9739769364221</v>
          </cell>
          <cell r="M207">
            <v>49.464121669899</v>
          </cell>
          <cell r="N207">
            <v>55.0711288506806</v>
          </cell>
          <cell r="O207">
            <v>61.0603102845988</v>
          </cell>
          <cell r="P207">
            <v>65.1110197368421</v>
          </cell>
          <cell r="Q207">
            <v>65.7881190157521</v>
          </cell>
          <cell r="R207">
            <v>88.4241043694347</v>
          </cell>
          <cell r="S207">
            <v>94.9294032773369</v>
          </cell>
          <cell r="T207">
            <v>122.841597371933</v>
          </cell>
          <cell r="U207">
            <v>117.254098360656</v>
          </cell>
          <cell r="V207">
            <v>115.540333299254</v>
          </cell>
          <cell r="W207">
            <v>150.974191574008</v>
          </cell>
          <cell r="X207">
            <v>145.767546093511</v>
          </cell>
          <cell r="Y207">
            <v>124.394956274151</v>
          </cell>
          <cell r="Z207">
            <v>164.280637628186</v>
          </cell>
          <cell r="AA207">
            <v>169.604863221885</v>
          </cell>
          <cell r="AB207">
            <v>166.09450726979</v>
          </cell>
          <cell r="AC207">
            <v>171.615500754907</v>
          </cell>
          <cell r="AD207">
            <v>155.533299949925</v>
          </cell>
          <cell r="AE207">
            <v>138.530734632684</v>
          </cell>
          <cell r="AF207">
            <v>137.896825396825</v>
          </cell>
          <cell r="AG207">
            <v>134.065499158999</v>
          </cell>
          <cell r="AH207">
            <v>145.696764643688</v>
          </cell>
          <cell r="AI207">
            <v>128.306878306878</v>
          </cell>
          <cell r="AJ207">
            <v>49.1350949803672</v>
          </cell>
          <cell r="AK207">
            <v>59.1001389334188</v>
          </cell>
          <cell r="AL207">
            <v>64.4470613424687</v>
          </cell>
          <cell r="AM207">
            <v>40.0578220366206</v>
          </cell>
          <cell r="AN207">
            <v>38.9204241190961</v>
          </cell>
          <cell r="AO207">
            <v>45.1965299346685</v>
          </cell>
          <cell r="AP207">
            <v>33.7042585063129</v>
          </cell>
          <cell r="AQ207">
            <v>38.6058981233244</v>
          </cell>
          <cell r="AR207">
            <v>25.3964852121732</v>
          </cell>
          <cell r="AS207">
            <v>32.4356678392495</v>
          </cell>
          <cell r="AT207">
            <v>39.4212997545619</v>
          </cell>
          <cell r="AU207">
            <v>34.7827431740614</v>
          </cell>
          <cell r="AV207">
            <v>38.6328249973339</v>
          </cell>
          <cell r="AW207">
            <v>42.6252383623107</v>
          </cell>
          <cell r="AX207">
            <v>51.3513633834168</v>
          </cell>
          <cell r="AY207">
            <v>40.5955923481374</v>
          </cell>
          <cell r="AZ207">
            <v>44.6358501440922</v>
          </cell>
          <cell r="BA207">
            <v>45.6352482513473</v>
          </cell>
          <cell r="BB207">
            <v>48.4932301740812</v>
          </cell>
          <cell r="BC207">
            <v>52.5462497266565</v>
          </cell>
          <cell r="BD207">
            <v>54.134963868816</v>
          </cell>
          <cell r="BE207">
            <v>49.7808592862014</v>
          </cell>
          <cell r="BF207">
            <v>56.2349645552252</v>
          </cell>
          <cell r="BG207">
            <v>51.5195944406471</v>
          </cell>
          <cell r="BH207">
            <v>60.6860332649806</v>
          </cell>
          <cell r="BI207">
            <v>59.9074807737124</v>
          </cell>
          <cell r="BJ207">
            <v>60.1809668734637</v>
          </cell>
          <cell r="BK207">
            <v>59.1901911121345</v>
          </cell>
        </row>
        <row r="208">
          <cell r="A208" t="str">
            <v>Russian Federation</v>
          </cell>
          <cell r="B208" t="str">
            <v>RUS</v>
          </cell>
          <cell r="C208" t="str">
            <v>Fertilizer consumption (kilograms per hectare of arable land)</v>
          </cell>
          <cell r="D208" t="str">
            <v>AG.CON.FERT.ZS</v>
          </cell>
        </row>
        <row r="208">
          <cell r="AK208">
            <v>41.7398945518453</v>
          </cell>
          <cell r="AL208">
            <v>29.7287282496256</v>
          </cell>
          <cell r="AM208">
            <v>11.7581099811559</v>
          </cell>
          <cell r="AN208">
            <v>13.7254901960784</v>
          </cell>
          <cell r="AO208">
            <v>12.5372944835904</v>
          </cell>
          <cell r="AP208">
            <v>12.160105439882</v>
          </cell>
          <cell r="AQ208">
            <v>10.0212475818983</v>
          </cell>
          <cell r="AR208">
            <v>10.8901780356071</v>
          </cell>
          <cell r="AS208">
            <v>11.4171772235355</v>
          </cell>
          <cell r="AT208">
            <v>12.9396092362345</v>
          </cell>
          <cell r="AU208">
            <v>11.4929008220953</v>
          </cell>
          <cell r="AV208">
            <v>11.0035166736021</v>
          </cell>
          <cell r="AW208">
            <v>11.4197763332405</v>
          </cell>
          <cell r="AX208">
            <v>11.7926441727363</v>
          </cell>
          <cell r="AY208">
            <v>12.4807113363055</v>
          </cell>
          <cell r="AZ208">
            <v>14.2531297810387</v>
          </cell>
          <cell r="BA208">
            <v>15.8827446177116</v>
          </cell>
          <cell r="BB208">
            <v>15.6350648176311</v>
          </cell>
          <cell r="BC208">
            <v>15.7245024620013</v>
          </cell>
          <cell r="BD208">
            <v>16.1872271864134</v>
          </cell>
          <cell r="BE208">
            <v>15.4335835066462</v>
          </cell>
          <cell r="BF208">
            <v>15.2982761880492</v>
          </cell>
          <cell r="BG208">
            <v>15.9005006206381</v>
          </cell>
          <cell r="BH208">
            <v>16.6626112832822</v>
          </cell>
          <cell r="BI208">
            <v>18.6871819743689</v>
          </cell>
          <cell r="BJ208">
            <v>20.328288765218</v>
          </cell>
          <cell r="BK208">
            <v>20.8141127341778</v>
          </cell>
        </row>
        <row r="209">
          <cell r="A209" t="str">
            <v>Rwanda</v>
          </cell>
          <cell r="B209" t="str">
            <v>RWA</v>
          </cell>
          <cell r="C209" t="str">
            <v>Fertilizer consumption (kilograms per hectare of arable land)</v>
          </cell>
          <cell r="D209" t="str">
            <v>AG.CON.FERT.ZS</v>
          </cell>
        </row>
        <row r="209">
          <cell r="L209">
            <v>0.0970873786407767</v>
          </cell>
          <cell r="M209">
            <v>0.17658349328215</v>
          </cell>
          <cell r="N209">
            <v>0.403409090909091</v>
          </cell>
          <cell r="O209">
            <v>0.383141762452107</v>
          </cell>
          <cell r="P209">
            <v>0.392857142857143</v>
          </cell>
          <cell r="Q209">
            <v>0.533011272141707</v>
          </cell>
          <cell r="R209">
            <v>0.545901639344262</v>
          </cell>
          <cell r="S209">
            <v>0.69311377245509</v>
          </cell>
          <cell r="T209">
            <v>0.408163265306122</v>
          </cell>
          <cell r="U209">
            <v>0.445714285714286</v>
          </cell>
          <cell r="V209">
            <v>0.41958041958042</v>
          </cell>
          <cell r="W209">
            <v>0.410958904109589</v>
          </cell>
          <cell r="X209">
            <v>0.402684563758389</v>
          </cell>
          <cell r="Y209">
            <v>0.131578947368421</v>
          </cell>
          <cell r="Z209">
            <v>0.387096774193548</v>
          </cell>
          <cell r="AA209">
            <v>1.26582278481013</v>
          </cell>
          <cell r="AB209">
            <v>0.869565217391304</v>
          </cell>
          <cell r="AC209">
            <v>1.95121951219512</v>
          </cell>
          <cell r="AD209">
            <v>1.69286577992745</v>
          </cell>
          <cell r="AE209">
            <v>1.23860911270983</v>
          </cell>
          <cell r="AF209">
            <v>2.36817102137767</v>
          </cell>
          <cell r="AG209">
            <v>0.660777385159011</v>
          </cell>
          <cell r="AH209">
            <v>0.691764705882353</v>
          </cell>
          <cell r="AI209">
            <v>3.39659090909091</v>
          </cell>
          <cell r="AJ209">
            <v>1.79886363636364</v>
          </cell>
          <cell r="AK209">
            <v>0.784090909090909</v>
          </cell>
          <cell r="AL209">
            <v>1.64705882352941</v>
          </cell>
        </row>
        <row r="209">
          <cell r="AO209">
            <v>0.4</v>
          </cell>
          <cell r="AP209">
            <v>0.5</v>
          </cell>
          <cell r="AQ209">
            <v>0.365853658536585</v>
          </cell>
          <cell r="AR209">
            <v>0.346420323325635</v>
          </cell>
          <cell r="AS209">
            <v>0.333333333333333</v>
          </cell>
          <cell r="AT209">
            <v>0.3</v>
          </cell>
          <cell r="AU209">
            <v>2.19444444444444</v>
          </cell>
          <cell r="AV209">
            <v>2.23857404021938</v>
          </cell>
          <cell r="AW209">
            <v>1.8318810312545</v>
          </cell>
          <cell r="AX209">
            <v>3.13971742543171</v>
          </cell>
          <cell r="AY209">
            <v>3.52327848043882</v>
          </cell>
          <cell r="AZ209">
            <v>7.91475315729047</v>
          </cell>
          <cell r="BA209">
            <v>9.62288802978236</v>
          </cell>
          <cell r="BB209">
            <v>1.29058782521651</v>
          </cell>
          <cell r="BC209">
            <v>0.0836358459676845</v>
          </cell>
          <cell r="BD209">
            <v>0.0998738435660219</v>
          </cell>
          <cell r="BE209">
            <v>5.07006856517167</v>
          </cell>
          <cell r="BF209">
            <v>11.1723382663848</v>
          </cell>
          <cell r="BG209">
            <v>12.6142235754676</v>
          </cell>
          <cell r="BH209">
            <v>19.7076929756013</v>
          </cell>
          <cell r="BI209">
            <v>10.8574976122254</v>
          </cell>
          <cell r="BJ209">
            <v>10.8574976122254</v>
          </cell>
          <cell r="BK209">
            <v>10.8570547885734</v>
          </cell>
        </row>
        <row r="210">
          <cell r="A210" t="str">
            <v>South Asia</v>
          </cell>
          <cell r="B210" t="str">
            <v>SAS</v>
          </cell>
          <cell r="C210" t="str">
            <v>Fertilizer consumption (kilograms per hectare of arable land)</v>
          </cell>
          <cell r="D210" t="str">
            <v>AG.CON.FERT.ZS</v>
          </cell>
        </row>
        <row r="210">
          <cell r="F210">
            <v>2.37901503106681</v>
          </cell>
          <cell r="G210">
            <v>2.9968845537924</v>
          </cell>
          <cell r="H210">
            <v>3.63804830013081</v>
          </cell>
          <cell r="I210">
            <v>4.76040063855978</v>
          </cell>
          <cell r="J210">
            <v>4.81168366177819</v>
          </cell>
          <cell r="K210">
            <v>6.65251498231634</v>
          </cell>
          <cell r="L210">
            <v>9.17648116260147</v>
          </cell>
          <cell r="M210">
            <v>10.7002493270063</v>
          </cell>
          <cell r="N210">
            <v>12.0581862551178</v>
          </cell>
          <cell r="O210">
            <v>13.3481943719451</v>
          </cell>
          <cell r="P210">
            <v>15.7156435190045</v>
          </cell>
          <cell r="Q210">
            <v>16.7548539767921</v>
          </cell>
          <cell r="R210">
            <v>16.8227408049442</v>
          </cell>
          <cell r="S210">
            <v>15.4405021653998</v>
          </cell>
          <cell r="T210">
            <v>20.5974291996317</v>
          </cell>
          <cell r="U210">
            <v>20.8931882797998</v>
          </cell>
          <cell r="V210">
            <v>25.9925458258033</v>
          </cell>
          <cell r="W210">
            <v>30.61311829559</v>
          </cell>
          <cell r="X210">
            <v>32.0456513440285</v>
          </cell>
          <cell r="Y210">
            <v>33.7580575489445</v>
          </cell>
          <cell r="Z210">
            <v>36.2928281928464</v>
          </cell>
          <cell r="AA210">
            <v>36.0474442920461</v>
          </cell>
          <cell r="AB210">
            <v>40.3823940747439</v>
          </cell>
          <cell r="AC210">
            <v>46.9204094776135</v>
          </cell>
          <cell r="AD210">
            <v>51.1434996294671</v>
          </cell>
          <cell r="AE210">
            <v>57.6045345348152</v>
          </cell>
          <cell r="AF210">
            <v>51.6662712269703</v>
          </cell>
          <cell r="AG210">
            <v>63.6746069052827</v>
          </cell>
          <cell r="AH210">
            <v>67.2809848914624</v>
          </cell>
          <cell r="AI210">
            <v>70.736912565956</v>
          </cell>
          <cell r="AJ210">
            <v>74.5316477025401</v>
          </cell>
          <cell r="AK210">
            <v>73.4670228499715</v>
          </cell>
          <cell r="AL210">
            <v>74.3638743184469</v>
          </cell>
          <cell r="AM210">
            <v>83.6375250012345</v>
          </cell>
          <cell r="AN210">
            <v>87.615523732734</v>
          </cell>
          <cell r="AO210">
            <v>86.7511939608689</v>
          </cell>
          <cell r="AP210">
            <v>95.6046983321138</v>
          </cell>
          <cell r="AQ210">
            <v>98.6313079634921</v>
          </cell>
          <cell r="AR210">
            <v>106.957268005301</v>
          </cell>
          <cell r="AS210">
            <v>100.865126472036</v>
          </cell>
          <cell r="AT210">
            <v>104.671702658359</v>
          </cell>
          <cell r="AU210">
            <v>99.8033755356263</v>
          </cell>
          <cell r="AV210">
            <v>102.492970698966</v>
          </cell>
          <cell r="AW210">
            <v>112.107310987</v>
          </cell>
          <cell r="AX210">
            <v>124.269199492532</v>
          </cell>
          <cell r="AY210">
            <v>131.277946072536</v>
          </cell>
          <cell r="AZ210">
            <v>134.641185657892</v>
          </cell>
          <cell r="BA210">
            <v>143.73684276005</v>
          </cell>
          <cell r="BB210">
            <v>157.659547778634</v>
          </cell>
          <cell r="BC210">
            <v>166.347480063757</v>
          </cell>
          <cell r="BD210">
            <v>168.106323272273</v>
          </cell>
          <cell r="BE210">
            <v>152.767354695576</v>
          </cell>
          <cell r="BF210">
            <v>150.337437242919</v>
          </cell>
          <cell r="BG210">
            <v>157.341606318444</v>
          </cell>
          <cell r="BH210">
            <v>164.369395257392</v>
          </cell>
          <cell r="BI210">
            <v>160.380187050316</v>
          </cell>
          <cell r="BJ210">
            <v>165.3320166147</v>
          </cell>
          <cell r="BK210">
            <v>170.138510060369</v>
          </cell>
        </row>
        <row r="211">
          <cell r="A211" t="str">
            <v>Saudi Arabia</v>
          </cell>
          <cell r="B211" t="str">
            <v>SAU</v>
          </cell>
          <cell r="C211" t="str">
            <v>Fertilizer consumption (kilograms per hectare of arable land)</v>
          </cell>
          <cell r="D211" t="str">
            <v>AG.CON.FERT.ZS</v>
          </cell>
        </row>
        <row r="211">
          <cell r="F211">
            <v>3.50877192982456</v>
          </cell>
          <cell r="G211">
            <v>3.44827586206897</v>
          </cell>
          <cell r="H211">
            <v>3.38983050847458</v>
          </cell>
          <cell r="I211">
            <v>4.08333333333333</v>
          </cell>
          <cell r="J211">
            <v>4.36639344262295</v>
          </cell>
          <cell r="K211">
            <v>6.64758064516129</v>
          </cell>
          <cell r="L211">
            <v>1.58730158730159</v>
          </cell>
          <cell r="M211">
            <v>2.4031007751938</v>
          </cell>
          <cell r="N211">
            <v>3.03030303030303</v>
          </cell>
          <cell r="O211">
            <v>3.45588235294118</v>
          </cell>
          <cell r="P211">
            <v>1.78571428571429</v>
          </cell>
          <cell r="Q211">
            <v>1.73379310344828</v>
          </cell>
          <cell r="R211">
            <v>5.628</v>
          </cell>
          <cell r="S211">
            <v>5.13141025641026</v>
          </cell>
          <cell r="T211">
            <v>5.74074074074074</v>
          </cell>
          <cell r="U211">
            <v>4.2327380952381</v>
          </cell>
          <cell r="V211">
            <v>4.60229885057471</v>
          </cell>
          <cell r="W211">
            <v>8.0608938547486</v>
          </cell>
          <cell r="X211">
            <v>11.9070652173913</v>
          </cell>
          <cell r="Y211">
            <v>21.6740740740741</v>
          </cell>
          <cell r="Z211">
            <v>34.7520618556701</v>
          </cell>
          <cell r="AA211">
            <v>47.3643216080402</v>
          </cell>
          <cell r="AB211">
            <v>97.7968181818182</v>
          </cell>
          <cell r="AC211">
            <v>111.243404255319</v>
          </cell>
          <cell r="AD211">
            <v>134.698039215686</v>
          </cell>
          <cell r="AE211">
            <v>152.396296296296</v>
          </cell>
          <cell r="AF211">
            <v>155.758620689655</v>
          </cell>
          <cell r="AG211">
            <v>148.524590163934</v>
          </cell>
          <cell r="AH211">
            <v>152.1875</v>
          </cell>
          <cell r="AI211">
            <v>144.247787610619</v>
          </cell>
          <cell r="AJ211">
            <v>141.939089131042</v>
          </cell>
          <cell r="AK211">
            <v>147.561643835616</v>
          </cell>
          <cell r="AL211">
            <v>123.910675381264</v>
          </cell>
          <cell r="AM211">
            <v>98.1728933733297</v>
          </cell>
          <cell r="AN211">
            <v>77.7017783857729</v>
          </cell>
          <cell r="AO211">
            <v>86.9445968184312</v>
          </cell>
          <cell r="AP211">
            <v>88.2110469909316</v>
          </cell>
          <cell r="AQ211">
            <v>90.7341215287325</v>
          </cell>
          <cell r="AR211">
            <v>96.5498052309404</v>
          </cell>
          <cell r="AS211">
            <v>107.516703786192</v>
          </cell>
          <cell r="AT211">
            <v>106.6</v>
          </cell>
          <cell r="AU211">
            <v>101.527777777778</v>
          </cell>
          <cell r="AV211">
            <v>106.166666666667</v>
          </cell>
          <cell r="AW211">
            <v>114</v>
          </cell>
          <cell r="AX211">
            <v>95.9142857142857</v>
          </cell>
          <cell r="AY211">
            <v>106.086956521739</v>
          </cell>
          <cell r="AZ211">
            <v>114.480557167731</v>
          </cell>
          <cell r="BA211">
            <v>69.1823899371069</v>
          </cell>
          <cell r="BB211">
            <v>65.7071339173967</v>
          </cell>
          <cell r="BC211">
            <v>62.8930817610063</v>
          </cell>
          <cell r="BD211">
            <v>63.4694523583413</v>
          </cell>
          <cell r="BE211">
            <v>61.5976900866218</v>
          </cell>
          <cell r="BF211">
            <v>90.1564537157758</v>
          </cell>
          <cell r="BG211">
            <v>79.6209912536443</v>
          </cell>
          <cell r="BH211">
            <v>87.6504297994269</v>
          </cell>
          <cell r="BI211">
            <v>89.2148403796376</v>
          </cell>
          <cell r="BJ211">
            <v>81.2336339831248</v>
          </cell>
          <cell r="BK211">
            <v>81.2336339831248</v>
          </cell>
        </row>
        <row r="212">
          <cell r="A212" t="str">
            <v>Sudan</v>
          </cell>
          <cell r="B212" t="str">
            <v>SDN</v>
          </cell>
          <cell r="C212" t="str">
            <v>Fertilizer consumption (kilograms per hectare of arable land)</v>
          </cell>
          <cell r="D212" t="str">
            <v>AG.CON.FERT.ZS</v>
          </cell>
        </row>
        <row r="212">
          <cell r="BE212">
            <v>3.32788732905066</v>
          </cell>
          <cell r="BF212">
            <v>2.61245839205321</v>
          </cell>
          <cell r="BG212">
            <v>4.20062593451296</v>
          </cell>
          <cell r="BH212">
            <v>4.53231472681449</v>
          </cell>
          <cell r="BI212">
            <v>9.64831792711152</v>
          </cell>
          <cell r="BJ212">
            <v>8.70327031613527</v>
          </cell>
          <cell r="BK212">
            <v>8.61230399189635</v>
          </cell>
        </row>
        <row r="213">
          <cell r="A213" t="str">
            <v>Senegal</v>
          </cell>
          <cell r="B213" t="str">
            <v>SEN</v>
          </cell>
          <cell r="C213" t="str">
            <v>Fertilizer consumption (kilograms per hectare of arable land)</v>
          </cell>
          <cell r="D213" t="str">
            <v>AG.CON.FERT.ZS</v>
          </cell>
        </row>
        <row r="213">
          <cell r="F213">
            <v>2.64064098192976</v>
          </cell>
          <cell r="G213">
            <v>2.65427889532901</v>
          </cell>
          <cell r="H213">
            <v>3.06627101879327</v>
          </cell>
          <cell r="I213">
            <v>3.28387734915925</v>
          </cell>
          <cell r="J213">
            <v>4.37515964240102</v>
          </cell>
          <cell r="K213">
            <v>6.03863346104725</v>
          </cell>
          <cell r="L213">
            <v>8.18007425742574</v>
          </cell>
          <cell r="M213">
            <v>3.5748309320788</v>
          </cell>
          <cell r="N213">
            <v>2.39410103545654</v>
          </cell>
          <cell r="O213">
            <v>2.51429479034308</v>
          </cell>
          <cell r="P213">
            <v>4.2009910188913</v>
          </cell>
          <cell r="Q213">
            <v>4.85723134097244</v>
          </cell>
          <cell r="R213">
            <v>7.03873132052455</v>
          </cell>
          <cell r="S213">
            <v>11.6251126464404</v>
          </cell>
          <cell r="T213">
            <v>14.2427884615385</v>
          </cell>
          <cell r="U213">
            <v>11.9963920625376</v>
          </cell>
          <cell r="V213">
            <v>14.9558258642766</v>
          </cell>
          <cell r="W213">
            <v>11.3032340698047</v>
          </cell>
          <cell r="X213">
            <v>9.28891736066624</v>
          </cell>
          <cell r="Y213">
            <v>6.21595642422301</v>
          </cell>
          <cell r="Z213">
            <v>7.78846153846154</v>
          </cell>
          <cell r="AA213">
            <v>5.9012187299551</v>
          </cell>
          <cell r="AB213">
            <v>5.96919127086008</v>
          </cell>
          <cell r="AC213">
            <v>5.78034682080925</v>
          </cell>
          <cell r="AD213">
            <v>6.01286173633441</v>
          </cell>
          <cell r="AE213">
            <v>6.17959446411329</v>
          </cell>
          <cell r="AF213">
            <v>6.0889175257732</v>
          </cell>
          <cell r="AG213">
            <v>7.55326016785023</v>
          </cell>
          <cell r="AH213">
            <v>3.99482870071105</v>
          </cell>
          <cell r="AI213">
            <v>3.80012936610608</v>
          </cell>
          <cell r="AJ213">
            <v>5.59367642112344</v>
          </cell>
          <cell r="AK213">
            <v>5.58475689881735</v>
          </cell>
          <cell r="AL213">
            <v>7.78715120051914</v>
          </cell>
          <cell r="AM213">
            <v>8.14977973568282</v>
          </cell>
          <cell r="AN213">
            <v>5.26486837829054</v>
          </cell>
          <cell r="AO213">
            <v>6.71433012123096</v>
          </cell>
          <cell r="AP213">
            <v>7.79441797140912</v>
          </cell>
          <cell r="AQ213">
            <v>9.53445065176909</v>
          </cell>
          <cell r="AR213">
            <v>11.094804813619</v>
          </cell>
          <cell r="AS213">
            <v>11.4990969295605</v>
          </cell>
          <cell r="AT213">
            <v>9.64827363665699</v>
          </cell>
          <cell r="AU213">
            <v>11.7944262295082</v>
          </cell>
          <cell r="AV213">
            <v>10.9386084583902</v>
          </cell>
          <cell r="AW213">
            <v>12.7117509206562</v>
          </cell>
          <cell r="AX213">
            <v>9.86628278950736</v>
          </cell>
          <cell r="AY213">
            <v>2.30888575458392</v>
          </cell>
          <cell r="AZ213">
            <v>2.1459649122807</v>
          </cell>
          <cell r="BA213">
            <v>2.30303867403315</v>
          </cell>
          <cell r="BB213">
            <v>6.37180156657963</v>
          </cell>
          <cell r="BC213">
            <v>8.20236842105263</v>
          </cell>
          <cell r="BD213">
            <v>6.82757575757576</v>
          </cell>
          <cell r="BE213">
            <v>10.5242424242424</v>
          </cell>
          <cell r="BF213">
            <v>12.38125</v>
          </cell>
          <cell r="BG213">
            <v>11.740625</v>
          </cell>
          <cell r="BH213">
            <v>16.315625</v>
          </cell>
          <cell r="BI213">
            <v>22.34375</v>
          </cell>
          <cell r="BJ213">
            <v>22.25</v>
          </cell>
          <cell r="BK213">
            <v>22.25</v>
          </cell>
        </row>
        <row r="214">
          <cell r="A214" t="str">
            <v>Singapore</v>
          </cell>
          <cell r="B214" t="str">
            <v>SGP</v>
          </cell>
          <cell r="C214" t="str">
            <v>Fertilizer consumption (kilograms per hectare of arable land)</v>
          </cell>
          <cell r="D214" t="str">
            <v>AG.CON.FERT.ZS</v>
          </cell>
        </row>
        <row r="214">
          <cell r="F214">
            <v>1166.66666666667</v>
          </cell>
          <cell r="G214">
            <v>750</v>
          </cell>
          <cell r="H214">
            <v>594</v>
          </cell>
          <cell r="I214">
            <v>557</v>
          </cell>
          <cell r="J214">
            <v>625</v>
          </cell>
          <cell r="K214">
            <v>625</v>
          </cell>
          <cell r="L214">
            <v>625</v>
          </cell>
          <cell r="M214">
            <v>1000</v>
          </cell>
          <cell r="N214">
            <v>1000</v>
          </cell>
          <cell r="O214">
            <v>750</v>
          </cell>
          <cell r="P214">
            <v>1500</v>
          </cell>
          <cell r="Q214">
            <v>1000</v>
          </cell>
          <cell r="R214">
            <v>1000</v>
          </cell>
          <cell r="S214">
            <v>1500</v>
          </cell>
          <cell r="T214">
            <v>1500</v>
          </cell>
          <cell r="U214">
            <v>1500</v>
          </cell>
          <cell r="V214">
            <v>1500</v>
          </cell>
          <cell r="W214">
            <v>1500</v>
          </cell>
          <cell r="X214">
            <v>2150</v>
          </cell>
          <cell r="Y214">
            <v>2200</v>
          </cell>
          <cell r="Z214">
            <v>2350</v>
          </cell>
          <cell r="AA214">
            <v>2350</v>
          </cell>
          <cell r="AB214">
            <v>2350</v>
          </cell>
          <cell r="AC214">
            <v>2500</v>
          </cell>
          <cell r="AD214">
            <v>2600</v>
          </cell>
          <cell r="AE214">
            <v>2600</v>
          </cell>
          <cell r="AF214">
            <v>2750</v>
          </cell>
          <cell r="AG214">
            <v>2800</v>
          </cell>
          <cell r="AH214">
            <v>5600</v>
          </cell>
          <cell r="AI214">
            <v>5600</v>
          </cell>
          <cell r="AJ214">
            <v>5100</v>
          </cell>
          <cell r="AK214">
            <v>5600</v>
          </cell>
          <cell r="AL214">
            <v>5500</v>
          </cell>
          <cell r="AM214">
            <v>4701</v>
          </cell>
          <cell r="AN214">
            <v>4537</v>
          </cell>
          <cell r="AO214">
            <v>3142</v>
          </cell>
          <cell r="AP214">
            <v>2063</v>
          </cell>
          <cell r="AQ214">
            <v>4027</v>
          </cell>
          <cell r="AR214">
            <v>3769</v>
          </cell>
          <cell r="AS214">
            <v>3005</v>
          </cell>
          <cell r="AT214">
            <v>2353</v>
          </cell>
          <cell r="AU214">
            <v>2694.55</v>
          </cell>
          <cell r="AV214">
            <v>15847.3833333333</v>
          </cell>
          <cell r="AW214">
            <v>15381.0714285714</v>
          </cell>
          <cell r="AX214">
            <v>16413.7878787879</v>
          </cell>
          <cell r="AY214">
            <v>19171.8461538462</v>
          </cell>
          <cell r="AZ214">
            <v>13966.7142857143</v>
          </cell>
          <cell r="BA214">
            <v>17173.5333333333</v>
          </cell>
          <cell r="BB214">
            <v>5585.46666666667</v>
          </cell>
          <cell r="BC214">
            <v>3765.453125</v>
          </cell>
          <cell r="BD214">
            <v>5618.46031746032</v>
          </cell>
          <cell r="BE214">
            <v>4633.28571428571</v>
          </cell>
          <cell r="BF214">
            <v>4544.22807017544</v>
          </cell>
          <cell r="BG214">
            <v>873.892857142857</v>
          </cell>
          <cell r="BH214">
            <v>294.589285714286</v>
          </cell>
          <cell r="BI214">
            <v>920.232142857143</v>
          </cell>
          <cell r="BJ214">
            <v>1049.01785714286</v>
          </cell>
          <cell r="BK214">
            <v>0</v>
          </cell>
        </row>
        <row r="215">
          <cell r="A215" t="str">
            <v>Solomon Islands</v>
          </cell>
          <cell r="B215" t="str">
            <v>SLB</v>
          </cell>
          <cell r="C215" t="str">
            <v>Fertilizer consumption (kilograms per hectare of arable land)</v>
          </cell>
          <cell r="D215" t="str">
            <v>AG.CON.FERT.ZS</v>
          </cell>
        </row>
        <row r="216">
          <cell r="A216" t="str">
            <v>Sierra Leone</v>
          </cell>
          <cell r="B216" t="str">
            <v>SLE</v>
          </cell>
          <cell r="C216" t="str">
            <v>Fertilizer consumption (kilograms per hectare of arable land)</v>
          </cell>
          <cell r="D216" t="str">
            <v>AG.CON.FERT.ZS</v>
          </cell>
        </row>
        <row r="217">
          <cell r="A217" t="str">
            <v>El Salvador</v>
          </cell>
          <cell r="B217" t="str">
            <v>SLV</v>
          </cell>
          <cell r="C217" t="str">
            <v>Fertilizer consumption (kilograms per hectare of arable land)</v>
          </cell>
          <cell r="D217" t="str">
            <v>AG.CON.FERT.ZS</v>
          </cell>
        </row>
        <row r="217">
          <cell r="F217">
            <v>42.2356557377049</v>
          </cell>
          <cell r="G217">
            <v>54.0860655737705</v>
          </cell>
          <cell r="H217">
            <v>93.9405737704918</v>
          </cell>
          <cell r="I217">
            <v>107.331958762887</v>
          </cell>
          <cell r="J217">
            <v>72.3166666666667</v>
          </cell>
          <cell r="K217">
            <v>113.095744680851</v>
          </cell>
          <cell r="L217">
            <v>98.9586956521739</v>
          </cell>
          <cell r="M217">
            <v>125.545851528384</v>
          </cell>
          <cell r="N217">
            <v>118.681318681319</v>
          </cell>
          <cell r="O217">
            <v>144.415555555556</v>
          </cell>
          <cell r="P217">
            <v>165.573770491803</v>
          </cell>
          <cell r="Q217">
            <v>193.647540983607</v>
          </cell>
          <cell r="R217">
            <v>225</v>
          </cell>
          <cell r="S217">
            <v>202.049180327869</v>
          </cell>
          <cell r="T217">
            <v>192.418032786885</v>
          </cell>
          <cell r="U217">
            <v>215.149473684211</v>
          </cell>
          <cell r="V217">
            <v>222.181052631579</v>
          </cell>
          <cell r="W217">
            <v>216.563106796117</v>
          </cell>
          <cell r="X217">
            <v>133.392857142857</v>
          </cell>
          <cell r="Y217">
            <v>108.15770609319</v>
          </cell>
          <cell r="Z217">
            <v>171.364341085271</v>
          </cell>
          <cell r="AA217">
            <v>125.530271398747</v>
          </cell>
          <cell r="AB217">
            <v>174.651063829787</v>
          </cell>
          <cell r="AC217">
            <v>114.289583333333</v>
          </cell>
          <cell r="AD217">
            <v>169.27</v>
          </cell>
          <cell r="AE217">
            <v>127.644230769231</v>
          </cell>
          <cell r="AF217">
            <v>177.832692307692</v>
          </cell>
          <cell r="AG217">
            <v>180.031481481481</v>
          </cell>
          <cell r="AH217">
            <v>144.392592592593</v>
          </cell>
          <cell r="AI217">
            <v>135.992727272727</v>
          </cell>
          <cell r="AJ217">
            <v>137.173451327434</v>
          </cell>
          <cell r="AK217">
            <v>127.498299319728</v>
          </cell>
          <cell r="AL217">
            <v>127.508532423208</v>
          </cell>
          <cell r="AM217">
            <v>113.013698630137</v>
          </cell>
          <cell r="AN217">
            <v>120.080756013746</v>
          </cell>
          <cell r="AO217">
            <v>162.477876106195</v>
          </cell>
          <cell r="AP217">
            <v>167.079646017699</v>
          </cell>
          <cell r="AQ217">
            <v>138</v>
          </cell>
          <cell r="AR217">
            <v>124.418383518225</v>
          </cell>
          <cell r="AS217">
            <v>119.66</v>
          </cell>
          <cell r="AT217">
            <v>104.534285714286</v>
          </cell>
          <cell r="AU217">
            <v>71.6405797101449</v>
          </cell>
          <cell r="AV217">
            <v>78.1864904552129</v>
          </cell>
          <cell r="AW217">
            <v>86.6974063400576</v>
          </cell>
          <cell r="AX217">
            <v>130.60113960114</v>
          </cell>
          <cell r="AY217">
            <v>108.773178807947</v>
          </cell>
          <cell r="AZ217">
            <v>152.609523809524</v>
          </cell>
          <cell r="BA217">
            <v>130.380597014925</v>
          </cell>
          <cell r="BB217">
            <v>118.899850523169</v>
          </cell>
          <cell r="BC217">
            <v>182.060331825038</v>
          </cell>
          <cell r="BD217">
            <v>192.065476190476</v>
          </cell>
          <cell r="BE217">
            <v>147.018429394813</v>
          </cell>
          <cell r="BF217">
            <v>149.267285921626</v>
          </cell>
          <cell r="BG217">
            <v>97.7383144475921</v>
          </cell>
          <cell r="BH217">
            <v>121.343830104322</v>
          </cell>
          <cell r="BI217">
            <v>94.1501731601732</v>
          </cell>
          <cell r="BJ217">
            <v>131.096043956044</v>
          </cell>
          <cell r="BK217">
            <v>123.761339712919</v>
          </cell>
        </row>
        <row r="218">
          <cell r="A218" t="str">
            <v>San Marino</v>
          </cell>
          <cell r="B218" t="str">
            <v>SMR</v>
          </cell>
          <cell r="C218" t="str">
            <v>Fertilizer consumption (kilograms per hectare of arable land)</v>
          </cell>
          <cell r="D218" t="str">
            <v>AG.CON.FERT.ZS</v>
          </cell>
        </row>
        <row r="219">
          <cell r="A219" t="str">
            <v>Somalia</v>
          </cell>
          <cell r="B219" t="str">
            <v>SOM</v>
          </cell>
          <cell r="C219" t="str">
            <v>Fertilizer consumption (kilograms per hectare of arable land)</v>
          </cell>
          <cell r="D219" t="str">
            <v>AG.CON.FERT.ZS</v>
          </cell>
        </row>
        <row r="220">
          <cell r="A220" t="str">
            <v>Serbia</v>
          </cell>
          <cell r="B220" t="str">
            <v>SRB</v>
          </cell>
          <cell r="C220" t="str">
            <v>Fertilizer consumption (kilograms per hectare of arable land)</v>
          </cell>
          <cell r="D220" t="str">
            <v>AG.CON.FERT.ZS</v>
          </cell>
        </row>
        <row r="220">
          <cell r="AY220">
            <v>144.447089417113</v>
          </cell>
          <cell r="AZ220">
            <v>186.867960868236</v>
          </cell>
          <cell r="BA220">
            <v>135.629708701372</v>
          </cell>
          <cell r="BB220">
            <v>169.717645483414</v>
          </cell>
          <cell r="BC220">
            <v>127.865090607693</v>
          </cell>
          <cell r="BD220">
            <v>144.34964955484</v>
          </cell>
          <cell r="BE220">
            <v>206.943811716951</v>
          </cell>
          <cell r="BF220">
            <v>185.482785777709</v>
          </cell>
          <cell r="BG220">
            <v>121.351437233757</v>
          </cell>
          <cell r="BH220">
            <v>107.413315322269</v>
          </cell>
          <cell r="BI220">
            <v>139.675831408776</v>
          </cell>
          <cell r="BJ220">
            <v>120.902870905588</v>
          </cell>
          <cell r="BK220">
            <v>72.9103213317847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Fertilizer consumption (kilograms per hectare of arable land)</v>
          </cell>
          <cell r="D221" t="str">
            <v>AG.CON.FERT.ZS</v>
          </cell>
        </row>
        <row r="221">
          <cell r="K221">
            <v>5.49197638272354</v>
          </cell>
          <cell r="L221">
            <v>5.98755507640574</v>
          </cell>
          <cell r="M221">
            <v>6.1849682835843</v>
          </cell>
          <cell r="N221">
            <v>6.14125245702669</v>
          </cell>
          <cell r="O221">
            <v>7.18317612852177</v>
          </cell>
          <cell r="P221">
            <v>8.23850088921856</v>
          </cell>
          <cell r="Q221">
            <v>9.28341570391088</v>
          </cell>
          <cell r="R221">
            <v>9.15187301393302</v>
          </cell>
          <cell r="S221">
            <v>10.0419539456499</v>
          </cell>
          <cell r="T221">
            <v>10.6261209874196</v>
          </cell>
          <cell r="U221">
            <v>11.140551960081</v>
          </cell>
          <cell r="V221">
            <v>12.519917972707</v>
          </cell>
          <cell r="W221">
            <v>12.838098164094</v>
          </cell>
          <cell r="X221">
            <v>13.9864112370609</v>
          </cell>
          <cell r="Y221">
            <v>15.5809778331584</v>
          </cell>
          <cell r="Z221">
            <v>18.2503586679494</v>
          </cell>
          <cell r="AA221">
            <v>17.214093054619</v>
          </cell>
          <cell r="AB221">
            <v>15.8401991971857</v>
          </cell>
          <cell r="AC221">
            <v>15.125326980192</v>
          </cell>
          <cell r="AD221">
            <v>14.0369413668617</v>
          </cell>
          <cell r="AE221">
            <v>13.2582259570495</v>
          </cell>
          <cell r="AF221">
            <v>12.596063975355</v>
          </cell>
          <cell r="AG221">
            <v>14.0720858327093</v>
          </cell>
          <cell r="AH221">
            <v>13.9679959921316</v>
          </cell>
          <cell r="AI221">
            <v>13.8971380201112</v>
          </cell>
          <cell r="AJ221">
            <v>13.5981251026339</v>
          </cell>
          <cell r="AK221">
            <v>13.4693148693191</v>
          </cell>
          <cell r="AL221">
            <v>14.5626147862096</v>
          </cell>
          <cell r="AM221">
            <v>13.0230032881702</v>
          </cell>
          <cell r="AN221">
            <v>11.9209357297143</v>
          </cell>
          <cell r="AO221">
            <v>13.1435585846675</v>
          </cell>
          <cell r="AP221">
            <v>13.2009580655672</v>
          </cell>
          <cell r="AQ221">
            <v>12.7014215214015</v>
          </cell>
          <cell r="AR221">
            <v>12.7861711790055</v>
          </cell>
          <cell r="AS221">
            <v>12.216756673154</v>
          </cell>
          <cell r="AT221">
            <v>12.3626791939697</v>
          </cell>
          <cell r="AU221">
            <v>13.7766909654229</v>
          </cell>
          <cell r="AV221">
            <v>12.2049804795736</v>
          </cell>
          <cell r="AW221">
            <v>12.4936018422098</v>
          </cell>
          <cell r="AX221">
            <v>11.6209571590712</v>
          </cell>
          <cell r="AY221">
            <v>14.0351402300273</v>
          </cell>
          <cell r="AZ221">
            <v>12.7223161622736</v>
          </cell>
          <cell r="BA221">
            <v>12.9350093469648</v>
          </cell>
          <cell r="BB221">
            <v>13.2186268285582</v>
          </cell>
          <cell r="BC221">
            <v>15.3971614940481</v>
          </cell>
          <cell r="BD221">
            <v>14.4359293005541</v>
          </cell>
          <cell r="BE221">
            <v>14.1843024481264</v>
          </cell>
          <cell r="BF221">
            <v>13.9253667191366</v>
          </cell>
          <cell r="BG221">
            <v>15.5027383485233</v>
          </cell>
          <cell r="BH221">
            <v>15.484924267783</v>
          </cell>
          <cell r="BI221">
            <v>17.4699528175224</v>
          </cell>
          <cell r="BJ221">
            <v>20.4001528411722</v>
          </cell>
          <cell r="BK221">
            <v>19.9629494563538</v>
          </cell>
        </row>
        <row r="222">
          <cell r="A222" t="str">
            <v>South Sudan</v>
          </cell>
          <cell r="B222" t="str">
            <v>SSD</v>
          </cell>
          <cell r="C222" t="str">
            <v>Fertilizer consumption (kilograms per hectare of arable land)</v>
          </cell>
          <cell r="D222" t="str">
            <v>AG.CON.FERT.ZS</v>
          </cell>
        </row>
        <row r="223">
          <cell r="A223" t="str">
            <v>Sub-Saharan Africa</v>
          </cell>
          <cell r="B223" t="str">
            <v>SSF</v>
          </cell>
          <cell r="C223" t="str">
            <v>Fertilizer consumption (kilograms per hectare of arable land)</v>
          </cell>
          <cell r="D223" t="str">
            <v>AG.CON.FERT.ZS</v>
          </cell>
        </row>
        <row r="223">
          <cell r="K223">
            <v>5.49197638272354</v>
          </cell>
          <cell r="L223">
            <v>5.98755507640574</v>
          </cell>
          <cell r="M223">
            <v>6.1849682835843</v>
          </cell>
          <cell r="N223">
            <v>6.14125245702669</v>
          </cell>
          <cell r="O223">
            <v>7.18317612852177</v>
          </cell>
          <cell r="P223">
            <v>8.23850088921856</v>
          </cell>
          <cell r="Q223">
            <v>9.28341570391088</v>
          </cell>
          <cell r="R223">
            <v>9.15187301393302</v>
          </cell>
          <cell r="S223">
            <v>10.0419539456499</v>
          </cell>
          <cell r="T223">
            <v>10.6261209874196</v>
          </cell>
          <cell r="U223">
            <v>11.140551960081</v>
          </cell>
          <cell r="V223">
            <v>12.519917972707</v>
          </cell>
          <cell r="W223">
            <v>12.838098164094</v>
          </cell>
          <cell r="X223">
            <v>13.9864112370609</v>
          </cell>
          <cell r="Y223">
            <v>15.5809778331584</v>
          </cell>
          <cell r="Z223">
            <v>18.2503586679494</v>
          </cell>
          <cell r="AA223">
            <v>17.2216727901448</v>
          </cell>
          <cell r="AB223">
            <v>15.8435855175714</v>
          </cell>
          <cell r="AC223">
            <v>15.125326980192</v>
          </cell>
          <cell r="AD223">
            <v>14.0369413668617</v>
          </cell>
          <cell r="AE223">
            <v>13.2582259570495</v>
          </cell>
          <cell r="AF223">
            <v>12.596063975355</v>
          </cell>
          <cell r="AG223">
            <v>14.0720858327093</v>
          </cell>
          <cell r="AH223">
            <v>13.9679959921316</v>
          </cell>
          <cell r="AI223">
            <v>13.8971380201112</v>
          </cell>
          <cell r="AJ223">
            <v>13.5981251026339</v>
          </cell>
          <cell r="AK223">
            <v>13.4693148693191</v>
          </cell>
          <cell r="AL223">
            <v>14.5626147862096</v>
          </cell>
          <cell r="AM223">
            <v>13.0230032881702</v>
          </cell>
          <cell r="AN223">
            <v>11.9209357297143</v>
          </cell>
          <cell r="AO223">
            <v>13.1435585846675</v>
          </cell>
          <cell r="AP223">
            <v>13.2009580655672</v>
          </cell>
          <cell r="AQ223">
            <v>12.7014215214015</v>
          </cell>
          <cell r="AR223">
            <v>12.7862369719535</v>
          </cell>
          <cell r="AS223">
            <v>12.2169486064121</v>
          </cell>
          <cell r="AT223">
            <v>12.3627297547076</v>
          </cell>
          <cell r="AU223">
            <v>13.7766909654229</v>
          </cell>
          <cell r="AV223">
            <v>12.205053922118</v>
          </cell>
          <cell r="AW223">
            <v>12.4935926346584</v>
          </cell>
          <cell r="AX223">
            <v>11.6210924797086</v>
          </cell>
          <cell r="AY223">
            <v>14.0351219998564</v>
          </cell>
          <cell r="AZ223">
            <v>12.722418241325</v>
          </cell>
          <cell r="BA223">
            <v>12.9351317088959</v>
          </cell>
          <cell r="BB223">
            <v>13.2188526886799</v>
          </cell>
          <cell r="BC223">
            <v>15.3972483565733</v>
          </cell>
          <cell r="BD223">
            <v>14.4361708816676</v>
          </cell>
          <cell r="BE223">
            <v>14.1846492061085</v>
          </cell>
          <cell r="BF223">
            <v>13.9256041387275</v>
          </cell>
          <cell r="BG223">
            <v>15.5029706232456</v>
          </cell>
          <cell r="BH223">
            <v>15.4855029403368</v>
          </cell>
          <cell r="BI223">
            <v>17.4703156463367</v>
          </cell>
          <cell r="BJ223">
            <v>20.4006033563678</v>
          </cell>
          <cell r="BK223">
            <v>19.9633060561661</v>
          </cell>
        </row>
        <row r="224">
          <cell r="A224" t="str">
            <v>Small states</v>
          </cell>
          <cell r="B224" t="str">
            <v>SST</v>
          </cell>
          <cell r="C224" t="str">
            <v>Fertilizer consumption (kilograms per hectare of arable land)</v>
          </cell>
          <cell r="D224" t="str">
            <v>AG.CON.FERT.ZS</v>
          </cell>
        </row>
        <row r="224">
          <cell r="BE224">
            <v>55.3384546397383</v>
          </cell>
          <cell r="BF224">
            <v>64.5085264265942</v>
          </cell>
          <cell r="BG224">
            <v>65.0801270260734</v>
          </cell>
          <cell r="BH224">
            <v>66.5980840793804</v>
          </cell>
          <cell r="BI224">
            <v>70.8159100907482</v>
          </cell>
          <cell r="BJ224">
            <v>67.6406163146637</v>
          </cell>
          <cell r="BK224">
            <v>68.2706288573599</v>
          </cell>
        </row>
        <row r="225">
          <cell r="A225" t="str">
            <v>Sao Tome and Principe</v>
          </cell>
          <cell r="B225" t="str">
            <v>STP</v>
          </cell>
          <cell r="C225" t="str">
            <v>Fertilizer consumption (kilograms per hectare of arable land)</v>
          </cell>
          <cell r="D225" t="str">
            <v>AG.CON.FERT.ZS</v>
          </cell>
        </row>
        <row r="226">
          <cell r="A226" t="str">
            <v>Suriname</v>
          </cell>
          <cell r="B226" t="str">
            <v>SUR</v>
          </cell>
          <cell r="C226" t="str">
            <v>Fertilizer consumption (kilograms per hectare of arable land)</v>
          </cell>
          <cell r="D226" t="str">
            <v>AG.CON.FERT.ZS</v>
          </cell>
        </row>
        <row r="226">
          <cell r="F226">
            <v>27.6071428571429</v>
          </cell>
          <cell r="G226">
            <v>30.1379310344828</v>
          </cell>
          <cell r="H226">
            <v>36.448275862069</v>
          </cell>
          <cell r="I226">
            <v>35.6875</v>
          </cell>
          <cell r="J226">
            <v>40.03125</v>
          </cell>
          <cell r="K226">
            <v>43.8709677419355</v>
          </cell>
          <cell r="L226">
            <v>56.6666666666667</v>
          </cell>
          <cell r="M226">
            <v>60</v>
          </cell>
          <cell r="N226">
            <v>60</v>
          </cell>
          <cell r="O226">
            <v>71.3333333333333</v>
          </cell>
          <cell r="P226">
            <v>109.727272727273</v>
          </cell>
          <cell r="Q226">
            <v>121.212121212121</v>
          </cell>
          <cell r="R226">
            <v>130.257142857143</v>
          </cell>
          <cell r="S226">
            <v>141.571428571429</v>
          </cell>
          <cell r="T226">
            <v>80</v>
          </cell>
          <cell r="U226">
            <v>121.885714285714</v>
          </cell>
          <cell r="V226">
            <v>111.111111111111</v>
          </cell>
          <cell r="W226">
            <v>108.333333333333</v>
          </cell>
          <cell r="X226">
            <v>62.1621621621622</v>
          </cell>
          <cell r="Y226">
            <v>40</v>
          </cell>
          <cell r="Z226">
            <v>139.53488372093</v>
          </cell>
          <cell r="AA226">
            <v>167.391304347826</v>
          </cell>
          <cell r="AB226">
            <v>192.479166666667</v>
          </cell>
          <cell r="AC226">
            <v>231.22</v>
          </cell>
          <cell r="AD226">
            <v>224.192307692308</v>
          </cell>
          <cell r="AE226">
            <v>218.62962962963</v>
          </cell>
          <cell r="AF226">
            <v>192.228070175439</v>
          </cell>
          <cell r="AG226">
            <v>34.2105263157895</v>
          </cell>
          <cell r="AH226">
            <v>30.4561403508772</v>
          </cell>
          <cell r="AI226">
            <v>17.5438596491228</v>
          </cell>
          <cell r="AJ226">
            <v>17.5438596491228</v>
          </cell>
          <cell r="AK226">
            <v>50.8771929824561</v>
          </cell>
          <cell r="AL226">
            <v>57.8947368421053</v>
          </cell>
          <cell r="AM226">
            <v>75.4385964912281</v>
          </cell>
          <cell r="AN226">
            <v>75.4385964912281</v>
          </cell>
          <cell r="AO226">
            <v>128.070175438596</v>
          </cell>
          <cell r="AP226">
            <v>124.561403508772</v>
          </cell>
          <cell r="AQ226">
            <v>133.228070175439</v>
          </cell>
          <cell r="AR226">
            <v>92.9824561403509</v>
          </cell>
          <cell r="AS226">
            <v>101.754385964912</v>
          </cell>
          <cell r="AT226">
            <v>98.2456140350877</v>
          </cell>
          <cell r="AU226">
            <v>92.1777777777778</v>
          </cell>
          <cell r="AV226">
            <v>109.054545454545</v>
          </cell>
          <cell r="AW226">
            <v>141.037735849057</v>
          </cell>
          <cell r="AX226">
            <v>106.367346938776</v>
          </cell>
          <cell r="AY226">
            <v>183.326530612245</v>
          </cell>
          <cell r="AZ226">
            <v>149.434782608696</v>
          </cell>
          <cell r="BA226">
            <v>548.659574468085</v>
          </cell>
          <cell r="BB226">
            <v>158.293103448276</v>
          </cell>
          <cell r="BC226">
            <v>211.927272727273</v>
          </cell>
          <cell r="BD226">
            <v>206.293103448276</v>
          </cell>
          <cell r="BE226">
            <v>188.963846153846</v>
          </cell>
          <cell r="BF226">
            <v>170.839833333333</v>
          </cell>
          <cell r="BG226">
            <v>194.992153846154</v>
          </cell>
          <cell r="BH226">
            <v>206.350461538462</v>
          </cell>
          <cell r="BI226">
            <v>217.708615384615</v>
          </cell>
          <cell r="BJ226">
            <v>243.221290322581</v>
          </cell>
          <cell r="BK226">
            <v>132.185483870968</v>
          </cell>
        </row>
        <row r="227">
          <cell r="A227" t="str">
            <v>Slovak Republic</v>
          </cell>
          <cell r="B227" t="str">
            <v>SVK</v>
          </cell>
          <cell r="C227" t="str">
            <v>Fertilizer consumption (kilograms per hectare of arable land)</v>
          </cell>
          <cell r="D227" t="str">
            <v>AG.CON.FERT.ZS</v>
          </cell>
        </row>
        <row r="227">
          <cell r="AL227">
            <v>61.6869398207426</v>
          </cell>
          <cell r="AM227">
            <v>63.4567584881486</v>
          </cell>
          <cell r="AN227">
            <v>69.0616570327553</v>
          </cell>
          <cell r="AO227">
            <v>76.4610431423052</v>
          </cell>
          <cell r="AP227">
            <v>69.2903225806452</v>
          </cell>
          <cell r="AQ227">
            <v>77.8371040723982</v>
          </cell>
          <cell r="AR227">
            <v>57.8602988953866</v>
          </cell>
          <cell r="AS227">
            <v>77.3075916230366</v>
          </cell>
          <cell r="AT227">
            <v>81.369625520111</v>
          </cell>
          <cell r="AU227">
            <v>83.1063829787234</v>
          </cell>
          <cell r="AV227">
            <v>78.9483368719037</v>
          </cell>
          <cell r="AW227">
            <v>83.6669059583632</v>
          </cell>
          <cell r="AX227">
            <v>80.5039539899353</v>
          </cell>
          <cell r="AY227">
            <v>91.7815674891147</v>
          </cell>
          <cell r="AZ227">
            <v>89.9506172839506</v>
          </cell>
          <cell r="BA227">
            <v>75.0839363241679</v>
          </cell>
          <cell r="BB227">
            <v>78.3096960926194</v>
          </cell>
          <cell r="BC227">
            <v>85.0639367816092</v>
          </cell>
          <cell r="BD227">
            <v>95.9373202990224</v>
          </cell>
          <cell r="BE227">
            <v>106.919485743015</v>
          </cell>
          <cell r="BF227">
            <v>109.330199764982</v>
          </cell>
          <cell r="BG227">
            <v>116.478811065333</v>
          </cell>
          <cell r="BH227">
            <v>112.991111111111</v>
          </cell>
          <cell r="BI227">
            <v>125.762435040831</v>
          </cell>
          <cell r="BJ227">
            <v>121.686865227103</v>
          </cell>
          <cell r="BK227">
            <v>129.301557863501</v>
          </cell>
        </row>
        <row r="228">
          <cell r="A228" t="str">
            <v>Slovenia</v>
          </cell>
          <cell r="B228" t="str">
            <v>SVN</v>
          </cell>
          <cell r="C228" t="str">
            <v>Fertilizer consumption (kilograms per hectare of arable land)</v>
          </cell>
          <cell r="D228" t="str">
            <v>AG.CON.FERT.ZS</v>
          </cell>
        </row>
        <row r="228">
          <cell r="AK228">
            <v>316.775</v>
          </cell>
          <cell r="AL228">
            <v>272.635</v>
          </cell>
          <cell r="AM228">
            <v>432.984693877551</v>
          </cell>
          <cell r="AN228">
            <v>376.020408163265</v>
          </cell>
          <cell r="AO228">
            <v>331.413612565445</v>
          </cell>
          <cell r="AP228">
            <v>427.624277456647</v>
          </cell>
          <cell r="AQ228">
            <v>445.290697674419</v>
          </cell>
          <cell r="AR228">
            <v>459.614035087719</v>
          </cell>
          <cell r="AS228">
            <v>436.71676300578</v>
          </cell>
          <cell r="AT228">
            <v>418.884393063584</v>
          </cell>
          <cell r="AU228">
            <v>403.47619047619</v>
          </cell>
          <cell r="AV228">
            <v>400.28901734104</v>
          </cell>
          <cell r="AW228">
            <v>358.698863636364</v>
          </cell>
          <cell r="AX228">
            <v>329.551136363636</v>
          </cell>
          <cell r="AY228">
            <v>322.005617977528</v>
          </cell>
          <cell r="AZ228">
            <v>324.525714285714</v>
          </cell>
          <cell r="BA228">
            <v>279.842974756011</v>
          </cell>
          <cell r="BB228">
            <v>233.834464043419</v>
          </cell>
          <cell r="BC228">
            <v>266.569153258573</v>
          </cell>
          <cell r="BD228">
            <v>256.506644968809</v>
          </cell>
          <cell r="BE228">
            <v>250.381056069679</v>
          </cell>
          <cell r="BF228">
            <v>254.125216262976</v>
          </cell>
          <cell r="BG228">
            <v>263.078678548142</v>
          </cell>
          <cell r="BH228">
            <v>267.466348241424</v>
          </cell>
          <cell r="BI228">
            <v>258.406599370455</v>
          </cell>
          <cell r="BJ228">
            <v>256.954130434783</v>
          </cell>
          <cell r="BK228">
            <v>261.755968753438</v>
          </cell>
        </row>
        <row r="229">
          <cell r="A229" t="str">
            <v>Sweden</v>
          </cell>
          <cell r="B229" t="str">
            <v>SWE</v>
          </cell>
          <cell r="C229" t="str">
            <v>Fertilizer consumption (kilograms per hectare of arable land)</v>
          </cell>
          <cell r="D229" t="str">
            <v>AG.CON.FERT.ZS</v>
          </cell>
        </row>
        <row r="229">
          <cell r="F229">
            <v>85.334742180896</v>
          </cell>
          <cell r="G229">
            <v>87.4827784156142</v>
          </cell>
          <cell r="H229">
            <v>100.849073792894</v>
          </cell>
          <cell r="I229">
            <v>114.822119815668</v>
          </cell>
          <cell r="J229">
            <v>122.377728566909</v>
          </cell>
          <cell r="K229">
            <v>125.372788678032</v>
          </cell>
          <cell r="L229">
            <v>138.53165374677</v>
          </cell>
          <cell r="M229">
            <v>150.688140072679</v>
          </cell>
          <cell r="N229">
            <v>155.058669288758</v>
          </cell>
          <cell r="O229">
            <v>164.846507051492</v>
          </cell>
          <cell r="P229">
            <v>172.377748605185</v>
          </cell>
          <cell r="Q229">
            <v>171.346217376941</v>
          </cell>
          <cell r="R229">
            <v>188.442269409423</v>
          </cell>
          <cell r="S229">
            <v>160.630845771144</v>
          </cell>
          <cell r="T229">
            <v>174.866089273817</v>
          </cell>
          <cell r="U229">
            <v>177.389463154385</v>
          </cell>
          <cell r="V229">
            <v>176.438127090301</v>
          </cell>
          <cell r="W229">
            <v>174.659879839786</v>
          </cell>
          <cell r="X229">
            <v>170.133512244213</v>
          </cell>
          <cell r="Y229">
            <v>162.633613445378</v>
          </cell>
          <cell r="Z229">
            <v>164.203315290934</v>
          </cell>
          <cell r="AA229">
            <v>162.712491513917</v>
          </cell>
          <cell r="AB229">
            <v>163.875042560436</v>
          </cell>
          <cell r="AC229">
            <v>155.839194264254</v>
          </cell>
          <cell r="AD229">
            <v>143.720699108979</v>
          </cell>
          <cell r="AE229">
            <v>139.651170798898</v>
          </cell>
          <cell r="AF229">
            <v>138.933471933472</v>
          </cell>
          <cell r="AG229">
            <v>127.266387726639</v>
          </cell>
          <cell r="AH229">
            <v>124.489996489996</v>
          </cell>
          <cell r="AI229">
            <v>115.543118620204</v>
          </cell>
          <cell r="AJ229">
            <v>104.805166846071</v>
          </cell>
          <cell r="AK229">
            <v>113.635081374322</v>
          </cell>
          <cell r="AL229">
            <v>118.563197695355</v>
          </cell>
          <cell r="AM229">
            <v>116.312207418077</v>
          </cell>
          <cell r="AN229">
            <v>106.391823444284</v>
          </cell>
          <cell r="AO229">
            <v>110.557849768601</v>
          </cell>
          <cell r="AP229">
            <v>110.871602288984</v>
          </cell>
          <cell r="AQ229">
            <v>105.725997842503</v>
          </cell>
          <cell r="AR229">
            <v>105.695335276968</v>
          </cell>
          <cell r="AS229">
            <v>104.506844247133</v>
          </cell>
          <cell r="AT229">
            <v>98.7335562987737</v>
          </cell>
          <cell r="AU229">
            <v>99.8879342547628</v>
          </cell>
          <cell r="AV229">
            <v>98.2370592648162</v>
          </cell>
          <cell r="AW229">
            <v>97.8539156626506</v>
          </cell>
          <cell r="AX229">
            <v>87.7687175685693</v>
          </cell>
          <cell r="AY229">
            <v>86.2900188323917</v>
          </cell>
          <cell r="AZ229">
            <v>89.3303064699205</v>
          </cell>
          <cell r="BA229">
            <v>99.0114068441065</v>
          </cell>
          <cell r="BB229">
            <v>63.9120545868082</v>
          </cell>
          <cell r="BC229">
            <v>81.7303157093952</v>
          </cell>
          <cell r="BD229">
            <v>85.0814843152257</v>
          </cell>
          <cell r="BE229">
            <v>75.9615827890895</v>
          </cell>
          <cell r="BF229">
            <v>84.3011538461539</v>
          </cell>
          <cell r="BG229">
            <v>92.6236020053991</v>
          </cell>
          <cell r="BH229">
            <v>96.4880123743233</v>
          </cell>
          <cell r="BI229">
            <v>96.2990410001553</v>
          </cell>
          <cell r="BJ229">
            <v>104.604247269891</v>
          </cell>
          <cell r="BK229">
            <v>100.350196078431</v>
          </cell>
        </row>
        <row r="230">
          <cell r="A230" t="str">
            <v>Eswatini</v>
          </cell>
          <cell r="B230" t="str">
            <v>SWZ</v>
          </cell>
          <cell r="C230" t="str">
            <v>Fertilizer consumption (kilograms per hectare of arable land)</v>
          </cell>
          <cell r="D230" t="str">
            <v>AG.CON.FERT.ZS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Fertilizer consumption (kilograms per hectare of arable land)</v>
          </cell>
          <cell r="D231" t="str">
            <v>AG.CON.FERT.ZS</v>
          </cell>
        </row>
        <row r="232">
          <cell r="A232" t="str">
            <v>Seychelles</v>
          </cell>
          <cell r="B232" t="str">
            <v>SYC</v>
          </cell>
          <cell r="C232" t="str">
            <v>Fertilizer consumption (kilograms per hectare of arable land)</v>
          </cell>
          <cell r="D232" t="str">
            <v>AG.CON.FERT.ZS</v>
          </cell>
        </row>
        <row r="232">
          <cell r="AA232">
            <v>894</v>
          </cell>
          <cell r="AB232">
            <v>398</v>
          </cell>
        </row>
        <row r="232">
          <cell r="AR232">
            <v>23</v>
          </cell>
          <cell r="AS232">
            <v>42</v>
          </cell>
          <cell r="AT232">
            <v>20</v>
          </cell>
        </row>
        <row r="232">
          <cell r="AV232">
            <v>24</v>
          </cell>
          <cell r="AW232">
            <v>11</v>
          </cell>
          <cell r="AX232">
            <v>34</v>
          </cell>
          <cell r="AY232">
            <v>11</v>
          </cell>
          <cell r="AZ232">
            <v>30</v>
          </cell>
          <cell r="BA232">
            <v>34</v>
          </cell>
          <cell r="BB232">
            <v>52</v>
          </cell>
          <cell r="BC232">
            <v>32.2222222222222</v>
          </cell>
          <cell r="BD232">
            <v>333.333333333333</v>
          </cell>
          <cell r="BE232">
            <v>525</v>
          </cell>
          <cell r="BF232">
            <v>341.666666666667</v>
          </cell>
          <cell r="BG232">
            <v>337.066666666667</v>
          </cell>
          <cell r="BH232">
            <v>816.933333333333</v>
          </cell>
          <cell r="BI232">
            <v>521.733333333333</v>
          </cell>
          <cell r="BJ232">
            <v>646</v>
          </cell>
          <cell r="BK232">
            <v>515.666666666667</v>
          </cell>
        </row>
        <row r="233">
          <cell r="A233" t="str">
            <v>Syrian Arab Republic</v>
          </cell>
          <cell r="B233" t="str">
            <v>SYR</v>
          </cell>
          <cell r="C233" t="str">
            <v>Fertilizer consumption (kilograms per hectare of arable land)</v>
          </cell>
          <cell r="D233" t="str">
            <v>AG.CON.FERT.ZS</v>
          </cell>
        </row>
        <row r="233">
          <cell r="F233">
            <v>2.20549951187764</v>
          </cell>
          <cell r="G233">
            <v>2.11935483870968</v>
          </cell>
          <cell r="H233">
            <v>2.43650793650794</v>
          </cell>
          <cell r="I233">
            <v>2.61903276131045</v>
          </cell>
          <cell r="J233">
            <v>2.75953957742037</v>
          </cell>
          <cell r="K233">
            <v>2.96832964413417</v>
          </cell>
          <cell r="L233">
            <v>3.84615384615385</v>
          </cell>
          <cell r="M233">
            <v>5.47157970234893</v>
          </cell>
          <cell r="N233">
            <v>5.1312</v>
          </cell>
          <cell r="O233">
            <v>7.15714032914528</v>
          </cell>
          <cell r="P233">
            <v>9.4211085532141</v>
          </cell>
          <cell r="Q233">
            <v>8.55804587637892</v>
          </cell>
          <cell r="R233">
            <v>7.6618018018018</v>
          </cell>
          <cell r="S233">
            <v>9.27208729320662</v>
          </cell>
          <cell r="T233">
            <v>13.9412682926829</v>
          </cell>
          <cell r="U233">
            <v>14.8699619771863</v>
          </cell>
          <cell r="V233">
            <v>18.6753885500689</v>
          </cell>
          <cell r="W233">
            <v>20.4004661099243</v>
          </cell>
          <cell r="X233">
            <v>24.3967495219885</v>
          </cell>
          <cell r="Y233">
            <v>24.3464627151052</v>
          </cell>
          <cell r="Z233">
            <v>26.2202843601896</v>
          </cell>
          <cell r="AA233">
            <v>29.3524962178517</v>
          </cell>
          <cell r="AB233">
            <v>37.0985832349469</v>
          </cell>
          <cell r="AC233">
            <v>41.3550156739812</v>
          </cell>
          <cell r="AD233">
            <v>45.2391822151647</v>
          </cell>
          <cell r="AE233">
            <v>49.1170955515659</v>
          </cell>
          <cell r="AF233">
            <v>54.0170682730924</v>
          </cell>
          <cell r="AG233">
            <v>58.2759767248545</v>
          </cell>
          <cell r="AH233">
            <v>52.0552313463943</v>
          </cell>
          <cell r="AI233">
            <v>62.2661207778915</v>
          </cell>
          <cell r="AJ233">
            <v>59.8667776852623</v>
          </cell>
          <cell r="AK233">
            <v>64.3132605958875</v>
          </cell>
          <cell r="AL233">
            <v>70.8656466149654</v>
          </cell>
          <cell r="AM233">
            <v>73.0039484621779</v>
          </cell>
          <cell r="AN233">
            <v>71.2321316941029</v>
          </cell>
          <cell r="AO233">
            <v>75.3722304283604</v>
          </cell>
          <cell r="AP233">
            <v>77.208761265982</v>
          </cell>
          <cell r="AQ233">
            <v>70.2554682522829</v>
          </cell>
          <cell r="AR233">
            <v>78.8715166985748</v>
          </cell>
          <cell r="AS233">
            <v>80.4711580801409</v>
          </cell>
          <cell r="AT233">
            <v>64.5810140237325</v>
          </cell>
          <cell r="AU233">
            <v>69.9183540169824</v>
          </cell>
          <cell r="AV233">
            <v>75.8486486486486</v>
          </cell>
          <cell r="AW233">
            <v>73.1812066428421</v>
          </cell>
          <cell r="AX233">
            <v>84.9458823529412</v>
          </cell>
          <cell r="AY233">
            <v>84.541113490364</v>
          </cell>
          <cell r="AZ233">
            <v>80.6454814189189</v>
          </cell>
          <cell r="BA233">
            <v>87.9899978718876</v>
          </cell>
          <cell r="BB233">
            <v>65.4218415417559</v>
          </cell>
          <cell r="BC233">
            <v>33.016855131214</v>
          </cell>
          <cell r="BD233">
            <v>49.7220077220077</v>
          </cell>
          <cell r="BE233">
            <v>30.2423172561629</v>
          </cell>
          <cell r="BF233">
            <v>13.5584191334191</v>
          </cell>
          <cell r="BG233">
            <v>6.48888674388675</v>
          </cell>
          <cell r="BH233">
            <v>0.751945516945517</v>
          </cell>
          <cell r="BI233">
            <v>4.13585371085371</v>
          </cell>
          <cell r="BJ233">
            <v>3.49315958815959</v>
          </cell>
          <cell r="BK233">
            <v>2.35000858000858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Fertilizer consumption (kilograms per hectare of arable land)</v>
          </cell>
          <cell r="D234" t="str">
            <v>AG.CON.FERT.ZS</v>
          </cell>
        </row>
        <row r="235">
          <cell r="A235" t="str">
            <v>Chad</v>
          </cell>
          <cell r="B235" t="str">
            <v>TCD</v>
          </cell>
          <cell r="C235" t="str">
            <v>Fertilizer consumption (kilograms per hectare of arable land)</v>
          </cell>
          <cell r="D235" t="str">
            <v>AG.CON.FERT.ZS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Fertilizer consumption (kilograms per hectare of arable land)</v>
          </cell>
          <cell r="D236" t="str">
            <v>AG.CON.FERT.ZS</v>
          </cell>
        </row>
        <row r="236">
          <cell r="AU236">
            <v>264.344870636156</v>
          </cell>
          <cell r="AV236">
            <v>265.486488669525</v>
          </cell>
          <cell r="AW236">
            <v>282.349460840164</v>
          </cell>
          <cell r="AX236">
            <v>295.711801257536</v>
          </cell>
        </row>
        <row r="236">
          <cell r="BE236">
            <v>353.205087310941</v>
          </cell>
          <cell r="BF236">
            <v>358.394572486597</v>
          </cell>
          <cell r="BG236">
            <v>369.220474691506</v>
          </cell>
          <cell r="BH236">
            <v>364.008414309881</v>
          </cell>
          <cell r="BI236">
            <v>361.763684992571</v>
          </cell>
          <cell r="BJ236">
            <v>341.240218338299</v>
          </cell>
          <cell r="BK236">
            <v>321.857107942783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Fertilizer consumption (kilograms per hectare of arable land)</v>
          </cell>
          <cell r="D237" t="str">
            <v>AG.CON.FERT.ZS</v>
          </cell>
        </row>
        <row r="237">
          <cell r="AK237">
            <v>56.5922502404673</v>
          </cell>
          <cell r="AL237">
            <v>43.3969947426898</v>
          </cell>
          <cell r="AM237">
            <v>29.2985595975451</v>
          </cell>
          <cell r="AN237">
            <v>29.6819974825406</v>
          </cell>
          <cell r="AO237">
            <v>30.1647414569211</v>
          </cell>
          <cell r="AP237">
            <v>31.7441863965442</v>
          </cell>
          <cell r="AQ237">
            <v>31.2383903162299</v>
          </cell>
          <cell r="AR237">
            <v>29.9783451575648</v>
          </cell>
          <cell r="AS237">
            <v>30.8829008976312</v>
          </cell>
          <cell r="AT237">
            <v>30.3873427382162</v>
          </cell>
          <cell r="AU237">
            <v>30.9098936904315</v>
          </cell>
          <cell r="AV237">
            <v>32.6730303377754</v>
          </cell>
          <cell r="AW237">
            <v>32.8306240067467</v>
          </cell>
          <cell r="AX237">
            <v>35.3011018555317</v>
          </cell>
          <cell r="AY237">
            <v>39.3027213371099</v>
          </cell>
          <cell r="AZ237">
            <v>42.0171998253367</v>
          </cell>
          <cell r="BA237">
            <v>41.1145016591176</v>
          </cell>
          <cell r="BB237">
            <v>43.4746266800995</v>
          </cell>
          <cell r="BC237">
            <v>44.6112021562132</v>
          </cell>
          <cell r="BD237">
            <v>46.3496809747108</v>
          </cell>
          <cell r="BE237">
            <v>46.6366742785299</v>
          </cell>
          <cell r="BF237">
            <v>48.1493884424759</v>
          </cell>
          <cell r="BG237">
            <v>46.0630595154374</v>
          </cell>
          <cell r="BH237">
            <v>46.8699700691043</v>
          </cell>
          <cell r="BI237">
            <v>52.0308469004132</v>
          </cell>
          <cell r="BJ237">
            <v>52.8557916279814</v>
          </cell>
          <cell r="BK237">
            <v>51.6034793998835</v>
          </cell>
        </row>
        <row r="238">
          <cell r="A238" t="str">
            <v>Togo</v>
          </cell>
          <cell r="B238" t="str">
            <v>TGO</v>
          </cell>
          <cell r="C238" t="str">
            <v>Fertilizer consumption (kilograms per hectare of arable land)</v>
          </cell>
          <cell r="D238" t="str">
            <v>AG.CON.FERT.ZS</v>
          </cell>
        </row>
        <row r="238">
          <cell r="K238">
            <v>0.0277777777777778</v>
          </cell>
          <cell r="L238">
            <v>0.0555555555555556</v>
          </cell>
          <cell r="M238">
            <v>0.111111111111111</v>
          </cell>
          <cell r="N238">
            <v>0.141111111111111</v>
          </cell>
          <cell r="O238">
            <v>0.242222222222222</v>
          </cell>
          <cell r="P238">
            <v>0.275</v>
          </cell>
          <cell r="Q238">
            <v>0.310555555555556</v>
          </cell>
          <cell r="R238">
            <v>0.356666666666667</v>
          </cell>
          <cell r="S238">
            <v>1.19</v>
          </cell>
          <cell r="T238">
            <v>1.27277777777778</v>
          </cell>
          <cell r="U238">
            <v>1.57611111111111</v>
          </cell>
          <cell r="V238">
            <v>0.508333333333333</v>
          </cell>
          <cell r="W238">
            <v>0.947894736842105</v>
          </cell>
          <cell r="X238">
            <v>1.56102564102564</v>
          </cell>
          <cell r="Y238">
            <v>1.36051282051282</v>
          </cell>
          <cell r="Z238">
            <v>1.13538461538462</v>
          </cell>
          <cell r="AA238">
            <v>1.42974358974359</v>
          </cell>
          <cell r="AB238">
            <v>1.56974358974359</v>
          </cell>
          <cell r="AC238">
            <v>3.45</v>
          </cell>
          <cell r="AD238">
            <v>4.9</v>
          </cell>
          <cell r="AE238">
            <v>5.55</v>
          </cell>
          <cell r="AF238">
            <v>5.38514851485149</v>
          </cell>
          <cell r="AG238">
            <v>5.9419512195122</v>
          </cell>
          <cell r="AH238">
            <v>6.09756097560976</v>
          </cell>
          <cell r="AI238">
            <v>5.47619047619048</v>
          </cell>
          <cell r="AJ238">
            <v>5.59238095238095</v>
          </cell>
          <cell r="AK238">
            <v>5.82380952380952</v>
          </cell>
          <cell r="AL238">
            <v>4.48409090909091</v>
          </cell>
          <cell r="AM238">
            <v>5.07454545454545</v>
          </cell>
          <cell r="AN238">
            <v>7.46954545454545</v>
          </cell>
          <cell r="AO238">
            <v>7.65739130434783</v>
          </cell>
          <cell r="AP238">
            <v>7.21459227467811</v>
          </cell>
          <cell r="AQ238">
            <v>7.13692946058091</v>
          </cell>
          <cell r="AR238">
            <v>6.73306772908367</v>
          </cell>
          <cell r="AS238">
            <v>7.9352</v>
          </cell>
          <cell r="AT238">
            <v>8.17021276595745</v>
          </cell>
          <cell r="AU238">
            <v>5.5986947368421</v>
          </cell>
          <cell r="AV238">
            <v>7.79167234042553</v>
          </cell>
          <cell r="AW238">
            <v>3.71033548387097</v>
          </cell>
          <cell r="AX238">
            <v>0.325657142857143</v>
          </cell>
          <cell r="AY238">
            <v>0.0157952380952381</v>
          </cell>
          <cell r="AZ238">
            <v>0</v>
          </cell>
          <cell r="BA238">
            <v>0.000230769230769231</v>
          </cell>
          <cell r="BB238">
            <v>2.96953333333333</v>
          </cell>
          <cell r="BC238">
            <v>9.83792682926829</v>
          </cell>
          <cell r="BD238">
            <v>10.203837398374</v>
          </cell>
          <cell r="BE238">
            <v>5.0228679245283</v>
          </cell>
          <cell r="BF238">
            <v>11.7249924528302</v>
          </cell>
          <cell r="BG238">
            <v>1.84620377358491</v>
          </cell>
          <cell r="BH238">
            <v>3.32721509433962</v>
          </cell>
          <cell r="BI238">
            <v>13.6781886792453</v>
          </cell>
          <cell r="BJ238">
            <v>5.77938867924528</v>
          </cell>
          <cell r="BK238">
            <v>5.77938867924528</v>
          </cell>
        </row>
        <row r="239">
          <cell r="A239" t="str">
            <v>Thailand</v>
          </cell>
          <cell r="B239" t="str">
            <v>THA</v>
          </cell>
          <cell r="C239" t="str">
            <v>Fertilizer consumption (kilograms per hectare of arable land)</v>
          </cell>
          <cell r="D239" t="str">
            <v>AG.CON.FERT.ZS</v>
          </cell>
        </row>
        <row r="239">
          <cell r="F239">
            <v>1.71990384615385</v>
          </cell>
          <cell r="G239">
            <v>2.05509433962264</v>
          </cell>
          <cell r="H239">
            <v>3.12416666666667</v>
          </cell>
          <cell r="I239">
            <v>2.80263636363636</v>
          </cell>
          <cell r="J239">
            <v>3.014375</v>
          </cell>
          <cell r="K239">
            <v>5.87280701754386</v>
          </cell>
          <cell r="L239">
            <v>8.66801724137931</v>
          </cell>
          <cell r="M239">
            <v>8.41525423728813</v>
          </cell>
          <cell r="N239">
            <v>8.75833333333333</v>
          </cell>
          <cell r="O239">
            <v>6.58894308943089</v>
          </cell>
          <cell r="P239">
            <v>10.3080202719009</v>
          </cell>
          <cell r="Q239">
            <v>12.1596958174905</v>
          </cell>
          <cell r="R239">
            <v>10.7892805755396</v>
          </cell>
          <cell r="S239">
            <v>13.7569064551422</v>
          </cell>
          <cell r="T239">
            <v>12.0905369127517</v>
          </cell>
          <cell r="U239">
            <v>15.635716169876</v>
          </cell>
          <cell r="V239">
            <v>17.250998541812</v>
          </cell>
          <cell r="W239">
            <v>17.8731065309163</v>
          </cell>
          <cell r="X239">
            <v>17.7422617223414</v>
          </cell>
          <cell r="Y239">
            <v>16.6599455040872</v>
          </cell>
          <cell r="Z239">
            <v>18.5801245921092</v>
          </cell>
          <cell r="AA239">
            <v>18.704575847433</v>
          </cell>
          <cell r="AB239">
            <v>27.7973746602672</v>
          </cell>
          <cell r="AC239">
            <v>25.6134704902017</v>
          </cell>
          <cell r="AD239">
            <v>25.3546035155146</v>
          </cell>
          <cell r="AE239">
            <v>31.5553060078608</v>
          </cell>
          <cell r="AF239">
            <v>35.1310652537646</v>
          </cell>
          <cell r="AG239">
            <v>43.4653091155235</v>
          </cell>
          <cell r="AH239">
            <v>46.5743131790001</v>
          </cell>
          <cell r="AI239">
            <v>59.665656796616</v>
          </cell>
          <cell r="AJ239">
            <v>54.9457452884066</v>
          </cell>
          <cell r="AK239">
            <v>64.8451096414897</v>
          </cell>
          <cell r="AL239">
            <v>85.1624231782265</v>
          </cell>
          <cell r="AM239">
            <v>80.6642941874259</v>
          </cell>
          <cell r="AN239">
            <v>89.4946255715898</v>
          </cell>
          <cell r="AO239">
            <v>91.7558413330918</v>
          </cell>
          <cell r="AP239">
            <v>91.183351803965</v>
          </cell>
          <cell r="AQ239">
            <v>102.749184032137</v>
          </cell>
          <cell r="AR239">
            <v>111.112875779921</v>
          </cell>
          <cell r="AS239">
            <v>99.7116391976492</v>
          </cell>
          <cell r="AT239">
            <v>108.105790216973</v>
          </cell>
          <cell r="AU239">
            <v>115.544557801027</v>
          </cell>
          <cell r="AV239">
            <v>148.356447368421</v>
          </cell>
          <cell r="AW239">
            <v>131.782420394737</v>
          </cell>
          <cell r="AX239">
            <v>113.618980263158</v>
          </cell>
          <cell r="AY239">
            <v>117.896629605263</v>
          </cell>
          <cell r="AZ239">
            <v>137.859867763158</v>
          </cell>
          <cell r="BA239">
            <v>129.386409180328</v>
          </cell>
          <cell r="BB239">
            <v>121.877292768398</v>
          </cell>
          <cell r="BC239">
            <v>159.29494035533</v>
          </cell>
          <cell r="BD239">
            <v>163.331503807107</v>
          </cell>
          <cell r="BE239">
            <v>152.954049516908</v>
          </cell>
          <cell r="BF239">
            <v>166.680490779298</v>
          </cell>
          <cell r="BG239">
            <v>158.891666864961</v>
          </cell>
          <cell r="BH239">
            <v>142.554853063653</v>
          </cell>
          <cell r="BI239">
            <v>147.456942296252</v>
          </cell>
          <cell r="BJ239">
            <v>166.528367043427</v>
          </cell>
          <cell r="BK239">
            <v>148.935697204045</v>
          </cell>
        </row>
        <row r="240">
          <cell r="A240" t="str">
            <v>Tajikistan</v>
          </cell>
          <cell r="B240" t="str">
            <v>TJK</v>
          </cell>
          <cell r="C240" t="str">
            <v>Fertilizer consumption (kilograms per hectare of arable land)</v>
          </cell>
          <cell r="D240" t="str">
            <v>AG.CON.FERT.ZS</v>
          </cell>
        </row>
        <row r="240">
          <cell r="AK240">
            <v>148.837209302326</v>
          </cell>
          <cell r="AL240">
            <v>87.4568469505178</v>
          </cell>
          <cell r="AM240">
            <v>82.3529411764706</v>
          </cell>
          <cell r="AN240">
            <v>82.9383886255924</v>
          </cell>
          <cell r="AO240">
            <v>76.5721331689273</v>
          </cell>
          <cell r="AP240">
            <v>63.0419235511714</v>
          </cell>
          <cell r="AQ240">
            <v>47.030612244898</v>
          </cell>
          <cell r="AR240">
            <v>13.5204081632653</v>
          </cell>
          <cell r="AS240">
            <v>11.3520408163265</v>
          </cell>
          <cell r="AT240">
            <v>15.4533844189017</v>
          </cell>
          <cell r="AU240">
            <v>40.9792317541613</v>
          </cell>
          <cell r="AV240">
            <v>22.6677749360614</v>
          </cell>
          <cell r="AW240">
            <v>25.0482390745501</v>
          </cell>
          <cell r="AX240">
            <v>16.4984015852048</v>
          </cell>
          <cell r="AY240">
            <v>35.1937720488467</v>
          </cell>
          <cell r="AZ240">
            <v>16.1966085790885</v>
          </cell>
          <cell r="BA240">
            <v>11.0338866396761</v>
          </cell>
          <cell r="BB240">
            <v>12.1272824061751</v>
          </cell>
          <cell r="BC240">
            <v>9.59278350515464</v>
          </cell>
          <cell r="BD240">
            <v>6.55571851453175</v>
          </cell>
          <cell r="BE240">
            <v>9.15923368535066</v>
          </cell>
          <cell r="BF240">
            <v>13.0763673469388</v>
          </cell>
          <cell r="BG240">
            <v>23.1037001507469</v>
          </cell>
          <cell r="BH240">
            <v>25.1951472418084</v>
          </cell>
          <cell r="BI240">
            <v>13.8166130160952</v>
          </cell>
          <cell r="BJ240">
            <v>20.7069028029564</v>
          </cell>
          <cell r="BK240">
            <v>17.6047021943574</v>
          </cell>
        </row>
        <row r="241">
          <cell r="A241" t="str">
            <v>Turkmenistan</v>
          </cell>
          <cell r="B241" t="str">
            <v>TKM</v>
          </cell>
          <cell r="C241" t="str">
            <v>Fertilizer consumption (kilograms per hectare of arable land)</v>
          </cell>
          <cell r="D241" t="str">
            <v>AG.CON.FERT.ZS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Fertilizer consumption (kilograms per hectare of arable land)</v>
          </cell>
          <cell r="D242" t="str">
            <v>AG.CON.FERT.ZS</v>
          </cell>
        </row>
        <row r="242">
          <cell r="F242">
            <v>9.94427536992339</v>
          </cell>
          <cell r="G242">
            <v>10.8492313007428</v>
          </cell>
          <cell r="H242">
            <v>13.2274731268323</v>
          </cell>
          <cell r="I242">
            <v>13.0412239264836</v>
          </cell>
          <cell r="J242">
            <v>13.5086571203567</v>
          </cell>
          <cell r="K242">
            <v>14.6671681985194</v>
          </cell>
          <cell r="L242">
            <v>17.4439409757725</v>
          </cell>
          <cell r="M242">
            <v>20.5100612423447</v>
          </cell>
          <cell r="N242">
            <v>20.9921550104223</v>
          </cell>
          <cell r="O242">
            <v>25.597557198315</v>
          </cell>
          <cell r="P242">
            <v>27.9009716260718</v>
          </cell>
          <cell r="Q242">
            <v>34.7629679453072</v>
          </cell>
          <cell r="R242">
            <v>37.1400966183575</v>
          </cell>
          <cell r="S242">
            <v>39.4976909767847</v>
          </cell>
          <cell r="T242">
            <v>40.0188850308642</v>
          </cell>
          <cell r="U242">
            <v>46.9157859262518</v>
          </cell>
          <cell r="V242">
            <v>51.6883550429341</v>
          </cell>
          <cell r="W242">
            <v>51.1823033483746</v>
          </cell>
          <cell r="X242">
            <v>54.0856793612209</v>
          </cell>
          <cell r="Y242">
            <v>58.6725213691833</v>
          </cell>
          <cell r="Z242">
            <v>47.867099324454</v>
          </cell>
          <cell r="AA242">
            <v>47.1833392343985</v>
          </cell>
          <cell r="AB242">
            <v>41.9820996105746</v>
          </cell>
          <cell r="AC242">
            <v>54.6834084117388</v>
          </cell>
          <cell r="AD242">
            <v>54.1276226173426</v>
          </cell>
          <cell r="AE242">
            <v>63.6449702339681</v>
          </cell>
          <cell r="AF242">
            <v>66.7132012828985</v>
          </cell>
          <cell r="AG242">
            <v>65.7964652177097</v>
          </cell>
          <cell r="AH242">
            <v>61.2323798169183</v>
          </cell>
          <cell r="AI242">
            <v>59.9562009973074</v>
          </cell>
          <cell r="AJ242">
            <v>60.3030195954041</v>
          </cell>
          <cell r="AK242">
            <v>62.0796849633373</v>
          </cell>
          <cell r="AL242">
            <v>70.9255838727291</v>
          </cell>
          <cell r="AM242">
            <v>77.5657677142989</v>
          </cell>
          <cell r="AN242">
            <v>69.4371180362645</v>
          </cell>
          <cell r="AO242">
            <v>83.3414458408718</v>
          </cell>
          <cell r="AP242">
            <v>91.4363741491365</v>
          </cell>
          <cell r="AQ242">
            <v>91.2945122001096</v>
          </cell>
          <cell r="AR242">
            <v>90.7448314488177</v>
          </cell>
          <cell r="AS242">
            <v>97.736584383683</v>
          </cell>
          <cell r="AT242">
            <v>100.899922159004</v>
          </cell>
          <cell r="AU242">
            <v>103.304304211793</v>
          </cell>
          <cell r="AV242">
            <v>116.328102465377</v>
          </cell>
          <cell r="AW242">
            <v>136.8447531524</v>
          </cell>
          <cell r="AX242">
            <v>114.133472277293</v>
          </cell>
          <cell r="AY242">
            <v>119.315062145283</v>
          </cell>
          <cell r="AZ242">
            <v>140.641363673167</v>
          </cell>
          <cell r="BA242">
            <v>126.895835696857</v>
          </cell>
          <cell r="BB242">
            <v>98.5183292998589</v>
          </cell>
          <cell r="BC242">
            <v>127.774768227599</v>
          </cell>
          <cell r="BD242">
            <v>150.286696763323</v>
          </cell>
          <cell r="BE242">
            <v>143.94041044056</v>
          </cell>
          <cell r="BF242">
            <v>158.255442379298</v>
          </cell>
          <cell r="BG242">
            <v>163.538547760891</v>
          </cell>
          <cell r="BH242">
            <v>141.315412350693</v>
          </cell>
          <cell r="BI242">
            <v>158.658703159424</v>
          </cell>
          <cell r="BJ242">
            <v>169.757252389804</v>
          </cell>
          <cell r="BK242">
            <v>173.768765909849</v>
          </cell>
        </row>
        <row r="243">
          <cell r="A243" t="str">
            <v>Timor-Leste</v>
          </cell>
          <cell r="B243" t="str">
            <v>TLS</v>
          </cell>
          <cell r="C243" t="str">
            <v>Fertilizer consumption (kilograms per hectare of arable land)</v>
          </cell>
          <cell r="D243" t="str">
            <v>AG.CON.FERT.ZS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Fertilizer consumption (kilograms per hectare of arable land)</v>
          </cell>
          <cell r="D244" t="str">
            <v>AG.CON.FERT.ZS</v>
          </cell>
        </row>
        <row r="244">
          <cell r="F244">
            <v>8.29983451180984</v>
          </cell>
          <cell r="G244">
            <v>8.83489499192246</v>
          </cell>
          <cell r="H244">
            <v>9.81483471607273</v>
          </cell>
          <cell r="I244">
            <v>10.6984225376197</v>
          </cell>
          <cell r="J244">
            <v>11.2578091842798</v>
          </cell>
          <cell r="K244">
            <v>10.9310595215867</v>
          </cell>
          <cell r="L244">
            <v>11.8926275758014</v>
          </cell>
          <cell r="M244">
            <v>13.953933307049</v>
          </cell>
          <cell r="N244">
            <v>15.0317164565348</v>
          </cell>
          <cell r="O244">
            <v>16.8671467183857</v>
          </cell>
          <cell r="P244">
            <v>20.3429126058156</v>
          </cell>
          <cell r="Q244">
            <v>22.5800422849848</v>
          </cell>
          <cell r="R244">
            <v>24.7615193761815</v>
          </cell>
          <cell r="S244">
            <v>25.493730221519</v>
          </cell>
          <cell r="T244">
            <v>26.8963998237956</v>
          </cell>
          <cell r="U244">
            <v>29.1828313253012</v>
          </cell>
          <cell r="V244">
            <v>31.5818111549571</v>
          </cell>
          <cell r="W244">
            <v>32.2177030535295</v>
          </cell>
          <cell r="X244">
            <v>37.7165312860818</v>
          </cell>
          <cell r="Y244">
            <v>44.8445423772115</v>
          </cell>
          <cell r="Z244">
            <v>46.0490517992361</v>
          </cell>
          <cell r="AA244">
            <v>51.844507238251</v>
          </cell>
          <cell r="AB244">
            <v>56.9520361675567</v>
          </cell>
          <cell r="AC244">
            <v>57.282892235791</v>
          </cell>
          <cell r="AD244">
            <v>60.8765319202789</v>
          </cell>
          <cell r="AE244">
            <v>64.2434034478844</v>
          </cell>
          <cell r="AF244">
            <v>64.9760240963855</v>
          </cell>
          <cell r="AG244">
            <v>65.9046969909588</v>
          </cell>
          <cell r="AH244">
            <v>67.6343308532965</v>
          </cell>
          <cell r="AI244">
            <v>67.0257225677539</v>
          </cell>
          <cell r="AJ244">
            <v>61.2761723146905</v>
          </cell>
          <cell r="AK244">
            <v>64.2870781358127</v>
          </cell>
          <cell r="AL244">
            <v>61.6650566330714</v>
          </cell>
          <cell r="AM244">
            <v>60.5461248857036</v>
          </cell>
          <cell r="AN244">
            <v>63.8811602949775</v>
          </cell>
          <cell r="AO244">
            <v>66.5903449351196</v>
          </cell>
          <cell r="AP244">
            <v>71.2293237252262</v>
          </cell>
          <cell r="AQ244">
            <v>73.6897876893542</v>
          </cell>
          <cell r="AR244">
            <v>77.9439056965333</v>
          </cell>
          <cell r="AS244">
            <v>83.1814183505949</v>
          </cell>
          <cell r="AT244">
            <v>86.0049306317996</v>
          </cell>
          <cell r="AU244">
            <v>90.6959031753264</v>
          </cell>
          <cell r="AV244">
            <v>80.8177843149184</v>
          </cell>
          <cell r="AW244">
            <v>90.0997604022075</v>
          </cell>
          <cell r="AX244">
            <v>92.8980044459611</v>
          </cell>
          <cell r="AY244">
            <v>100.426446766819</v>
          </cell>
          <cell r="AZ244">
            <v>87.3088308337683</v>
          </cell>
          <cell r="BA244">
            <v>91.1836015207245</v>
          </cell>
          <cell r="BB244">
            <v>82.87457164528</v>
          </cell>
          <cell r="BC244">
            <v>80.3631866823731</v>
          </cell>
          <cell r="BD244">
            <v>71.146499635659</v>
          </cell>
          <cell r="BE244">
            <v>69.7664933539413</v>
          </cell>
          <cell r="BF244">
            <v>70.8084816790249</v>
          </cell>
          <cell r="BG244">
            <v>73.8636677388901</v>
          </cell>
          <cell r="BH244">
            <v>70.7130099230623</v>
          </cell>
          <cell r="BI244">
            <v>66.3905050467949</v>
          </cell>
          <cell r="BJ244">
            <v>73.354330213679</v>
          </cell>
          <cell r="BK244">
            <v>73.5498237387578</v>
          </cell>
        </row>
        <row r="245">
          <cell r="A245" t="str">
            <v>Tonga</v>
          </cell>
          <cell r="B245" t="str">
            <v>TON</v>
          </cell>
          <cell r="C245" t="str">
            <v>Fertilizer consumption (kilograms per hectare of arable land)</v>
          </cell>
          <cell r="D245" t="str">
            <v>AG.CON.FERT.ZS</v>
          </cell>
        </row>
        <row r="245">
          <cell r="AA245">
            <v>6</v>
          </cell>
          <cell r="AB245">
            <v>9.0625</v>
          </cell>
          <cell r="AC245">
            <v>6.25</v>
          </cell>
          <cell r="AD245">
            <v>6.25</v>
          </cell>
        </row>
        <row r="245"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10.126875</v>
          </cell>
          <cell r="BB245">
            <v>11.0288235294118</v>
          </cell>
          <cell r="BC245">
            <v>10.4647058823529</v>
          </cell>
          <cell r="BD245">
            <v>7.17411764705882</v>
          </cell>
          <cell r="BE245">
            <v>8.18666666666667</v>
          </cell>
          <cell r="BF245">
            <v>8.42388888888889</v>
          </cell>
          <cell r="BG245">
            <v>6.36421052631579</v>
          </cell>
          <cell r="BH245">
            <v>8.2725</v>
          </cell>
          <cell r="BI245">
            <v>10.3375</v>
          </cell>
          <cell r="BJ245">
            <v>11.847</v>
          </cell>
          <cell r="BK245">
            <v>8.386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Fertilizer consumption (kilograms per hectare of arable land)</v>
          </cell>
          <cell r="D246" t="str">
            <v>AG.CON.FERT.ZS</v>
          </cell>
        </row>
        <row r="246">
          <cell r="F246">
            <v>2.37901503106681</v>
          </cell>
          <cell r="G246">
            <v>2.9968845537924</v>
          </cell>
          <cell r="H246">
            <v>3.63804830013081</v>
          </cell>
          <cell r="I246">
            <v>4.76040063855978</v>
          </cell>
          <cell r="J246">
            <v>4.81168366177819</v>
          </cell>
          <cell r="K246">
            <v>6.65251498231634</v>
          </cell>
          <cell r="L246">
            <v>9.17648116260147</v>
          </cell>
          <cell r="M246">
            <v>10.7002493270063</v>
          </cell>
          <cell r="N246">
            <v>12.0581862551178</v>
          </cell>
          <cell r="O246">
            <v>13.3481943719451</v>
          </cell>
          <cell r="P246">
            <v>15.7156435190045</v>
          </cell>
          <cell r="Q246">
            <v>16.7548539767921</v>
          </cell>
          <cell r="R246">
            <v>16.8227408049442</v>
          </cell>
          <cell r="S246">
            <v>15.4405021653998</v>
          </cell>
          <cell r="T246">
            <v>20.5974291996317</v>
          </cell>
          <cell r="U246">
            <v>20.8931882797998</v>
          </cell>
          <cell r="V246">
            <v>25.9925458258033</v>
          </cell>
          <cell r="W246">
            <v>30.61311829559</v>
          </cell>
          <cell r="X246">
            <v>32.0456513440285</v>
          </cell>
          <cell r="Y246">
            <v>33.7580575489445</v>
          </cell>
          <cell r="Z246">
            <v>36.2928281928464</v>
          </cell>
          <cell r="AA246">
            <v>36.0474442920461</v>
          </cell>
          <cell r="AB246">
            <v>40.3823940747439</v>
          </cell>
          <cell r="AC246">
            <v>46.9204094776135</v>
          </cell>
          <cell r="AD246">
            <v>51.1434996294671</v>
          </cell>
          <cell r="AE246">
            <v>57.6045345348152</v>
          </cell>
          <cell r="AF246">
            <v>51.6662712269703</v>
          </cell>
          <cell r="AG246">
            <v>63.6746069052827</v>
          </cell>
          <cell r="AH246">
            <v>67.2809848914624</v>
          </cell>
          <cell r="AI246">
            <v>70.736912565956</v>
          </cell>
          <cell r="AJ246">
            <v>74.5316477025401</v>
          </cell>
          <cell r="AK246">
            <v>73.4670228499715</v>
          </cell>
          <cell r="AL246">
            <v>74.3638743184469</v>
          </cell>
          <cell r="AM246">
            <v>83.6375250012345</v>
          </cell>
          <cell r="AN246">
            <v>87.615523732734</v>
          </cell>
          <cell r="AO246">
            <v>86.7511939608689</v>
          </cell>
          <cell r="AP246">
            <v>95.6046983321138</v>
          </cell>
          <cell r="AQ246">
            <v>98.6313079634921</v>
          </cell>
          <cell r="AR246">
            <v>106.957268005301</v>
          </cell>
          <cell r="AS246">
            <v>100.865126472036</v>
          </cell>
          <cell r="AT246">
            <v>104.671702658359</v>
          </cell>
          <cell r="AU246">
            <v>99.8033755356263</v>
          </cell>
          <cell r="AV246">
            <v>102.492970698966</v>
          </cell>
          <cell r="AW246">
            <v>112.107310987</v>
          </cell>
          <cell r="AX246">
            <v>124.269199492532</v>
          </cell>
          <cell r="AY246">
            <v>131.277946072536</v>
          </cell>
          <cell r="AZ246">
            <v>134.641185657892</v>
          </cell>
          <cell r="BA246">
            <v>143.73684276005</v>
          </cell>
          <cell r="BB246">
            <v>157.659547778634</v>
          </cell>
          <cell r="BC246">
            <v>166.347480063757</v>
          </cell>
          <cell r="BD246">
            <v>168.106323272273</v>
          </cell>
          <cell r="BE246">
            <v>152.767354695576</v>
          </cell>
          <cell r="BF246">
            <v>150.337437242919</v>
          </cell>
          <cell r="BG246">
            <v>157.341606318444</v>
          </cell>
          <cell r="BH246">
            <v>164.369395257392</v>
          </cell>
          <cell r="BI246">
            <v>160.380187050316</v>
          </cell>
          <cell r="BJ246">
            <v>165.3320166147</v>
          </cell>
          <cell r="BK246">
            <v>170.138510060369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Fertilizer consumption (kilograms per hectare of arable land)</v>
          </cell>
          <cell r="D247" t="str">
            <v>AG.CON.FERT.ZS</v>
          </cell>
        </row>
        <row r="247">
          <cell r="K247">
            <v>5.49197638272354</v>
          </cell>
          <cell r="L247">
            <v>5.98755507640574</v>
          </cell>
          <cell r="M247">
            <v>6.1849682835843</v>
          </cell>
          <cell r="N247">
            <v>6.14125245702669</v>
          </cell>
          <cell r="O247">
            <v>7.18317612852177</v>
          </cell>
          <cell r="P247">
            <v>8.23850088921856</v>
          </cell>
          <cell r="Q247">
            <v>9.28341570391088</v>
          </cell>
          <cell r="R247">
            <v>9.15187301393302</v>
          </cell>
          <cell r="S247">
            <v>10.0419539456499</v>
          </cell>
          <cell r="T247">
            <v>10.6261209874196</v>
          </cell>
          <cell r="U247">
            <v>11.140551960081</v>
          </cell>
          <cell r="V247">
            <v>12.519917972707</v>
          </cell>
          <cell r="W247">
            <v>12.838098164094</v>
          </cell>
          <cell r="X247">
            <v>13.9864112370609</v>
          </cell>
          <cell r="Y247">
            <v>15.5809778331584</v>
          </cell>
          <cell r="Z247">
            <v>18.2503586679494</v>
          </cell>
          <cell r="AA247">
            <v>17.2216727901448</v>
          </cell>
          <cell r="AB247">
            <v>15.8435855175714</v>
          </cell>
          <cell r="AC247">
            <v>15.125326980192</v>
          </cell>
          <cell r="AD247">
            <v>14.0369413668617</v>
          </cell>
          <cell r="AE247">
            <v>13.2582259570495</v>
          </cell>
          <cell r="AF247">
            <v>12.596063975355</v>
          </cell>
          <cell r="AG247">
            <v>14.0720858327093</v>
          </cell>
          <cell r="AH247">
            <v>13.9679959921316</v>
          </cell>
          <cell r="AI247">
            <v>13.8971380201112</v>
          </cell>
          <cell r="AJ247">
            <v>13.5981251026339</v>
          </cell>
          <cell r="AK247">
            <v>13.4693148693191</v>
          </cell>
          <cell r="AL247">
            <v>14.5626147862096</v>
          </cell>
          <cell r="AM247">
            <v>13.0230032881702</v>
          </cell>
          <cell r="AN247">
            <v>11.9209357297143</v>
          </cell>
          <cell r="AO247">
            <v>13.1435585846675</v>
          </cell>
          <cell r="AP247">
            <v>13.2009580655672</v>
          </cell>
          <cell r="AQ247">
            <v>12.7014215214015</v>
          </cell>
          <cell r="AR247">
            <v>12.7862369719535</v>
          </cell>
          <cell r="AS247">
            <v>12.2169486064121</v>
          </cell>
          <cell r="AT247">
            <v>12.3627297547076</v>
          </cell>
          <cell r="AU247">
            <v>13.7766909654229</v>
          </cell>
          <cell r="AV247">
            <v>12.205053922118</v>
          </cell>
          <cell r="AW247">
            <v>12.4935926346584</v>
          </cell>
          <cell r="AX247">
            <v>11.6210924797086</v>
          </cell>
          <cell r="AY247">
            <v>14.0351219998564</v>
          </cell>
          <cell r="AZ247">
            <v>12.722418241325</v>
          </cell>
          <cell r="BA247">
            <v>12.9351317088959</v>
          </cell>
          <cell r="BB247">
            <v>13.2188526886799</v>
          </cell>
          <cell r="BC247">
            <v>15.3972483565733</v>
          </cell>
          <cell r="BD247">
            <v>14.4361708816676</v>
          </cell>
          <cell r="BE247">
            <v>14.1846492061085</v>
          </cell>
          <cell r="BF247">
            <v>13.9256041387275</v>
          </cell>
          <cell r="BG247">
            <v>15.5029706232456</v>
          </cell>
          <cell r="BH247">
            <v>15.4855029403368</v>
          </cell>
          <cell r="BI247">
            <v>17.4703156463367</v>
          </cell>
          <cell r="BJ247">
            <v>20.4006033563678</v>
          </cell>
          <cell r="BK247">
            <v>19.9633060561661</v>
          </cell>
        </row>
        <row r="248">
          <cell r="A248" t="str">
            <v>Trinidad and Tobago</v>
          </cell>
          <cell r="B248" t="str">
            <v>TTO</v>
          </cell>
          <cell r="C248" t="str">
            <v>Fertilizer consumption (kilograms per hectare of arable land)</v>
          </cell>
          <cell r="D248" t="str">
            <v>AG.CON.FERT.ZS</v>
          </cell>
        </row>
        <row r="248">
          <cell r="F248">
            <v>92.6315789473684</v>
          </cell>
          <cell r="G248">
            <v>95.6140350877193</v>
          </cell>
          <cell r="H248">
            <v>104.385964912281</v>
          </cell>
          <cell r="I248">
            <v>105.263157894737</v>
          </cell>
          <cell r="J248">
            <v>158.280701754386</v>
          </cell>
          <cell r="K248">
            <v>142.964912280702</v>
          </cell>
          <cell r="L248">
            <v>118.80701754386</v>
          </cell>
          <cell r="M248">
            <v>139.263157894737</v>
          </cell>
          <cell r="N248">
            <v>143.859649122807</v>
          </cell>
          <cell r="O248">
            <v>154.385964912281</v>
          </cell>
          <cell r="P248">
            <v>154.1</v>
          </cell>
          <cell r="Q248">
            <v>174.416666666667</v>
          </cell>
          <cell r="R248">
            <v>148.057971014493</v>
          </cell>
          <cell r="S248">
            <v>125.628571428571</v>
          </cell>
          <cell r="T248">
            <v>107.876923076923</v>
          </cell>
          <cell r="U248">
            <v>114.338461538462</v>
          </cell>
          <cell r="V248">
            <v>93.8</v>
          </cell>
          <cell r="W248">
            <v>130.184615384615</v>
          </cell>
          <cell r="X248">
            <v>119.584615384615</v>
          </cell>
          <cell r="Y248">
            <v>132.933333333333</v>
          </cell>
          <cell r="Z248">
            <v>126.711538461538</v>
          </cell>
          <cell r="AA248">
            <v>102.222222222222</v>
          </cell>
          <cell r="AB248">
            <v>205.263157894737</v>
          </cell>
          <cell r="AC248">
            <v>160.526315789474</v>
          </cell>
          <cell r="AD248">
            <v>202.714285714286</v>
          </cell>
          <cell r="AE248">
            <v>145.714285714286</v>
          </cell>
          <cell r="AF248">
            <v>194.228571428571</v>
          </cell>
          <cell r="AG248">
            <v>59.5</v>
          </cell>
          <cell r="AH248">
            <v>91.6666666666667</v>
          </cell>
          <cell r="AI248">
            <v>197.222222222222</v>
          </cell>
          <cell r="AJ248">
            <v>202.5</v>
          </cell>
          <cell r="AK248">
            <v>240</v>
          </cell>
          <cell r="AL248">
            <v>135</v>
          </cell>
          <cell r="AM248">
            <v>135</v>
          </cell>
          <cell r="AN248">
            <v>175</v>
          </cell>
          <cell r="AO248">
            <v>260.75</v>
          </cell>
          <cell r="AP248">
            <v>302.857142857143</v>
          </cell>
          <cell r="AQ248">
            <v>194.285714285714</v>
          </cell>
          <cell r="AR248">
            <v>174.285714285714</v>
          </cell>
          <cell r="AS248">
            <v>262.971428571429</v>
          </cell>
          <cell r="AT248">
            <v>58</v>
          </cell>
          <cell r="AU248">
            <v>146.666666666667</v>
          </cell>
          <cell r="AV248">
            <v>146.666666666667</v>
          </cell>
          <cell r="AW248">
            <v>246.153846153846</v>
          </cell>
          <cell r="AX248">
            <v>240</v>
          </cell>
          <cell r="AY248">
            <v>236</v>
          </cell>
          <cell r="AZ248">
            <v>236</v>
          </cell>
          <cell r="BA248">
            <v>204</v>
          </cell>
          <cell r="BB248">
            <v>224</v>
          </cell>
          <cell r="BC248">
            <v>228</v>
          </cell>
          <cell r="BD248">
            <v>232</v>
          </cell>
          <cell r="BE248">
            <v>276</v>
          </cell>
          <cell r="BF248">
            <v>308</v>
          </cell>
          <cell r="BG248">
            <v>360</v>
          </cell>
          <cell r="BH248">
            <v>356</v>
          </cell>
          <cell r="BI248">
            <v>364</v>
          </cell>
          <cell r="BJ248">
            <v>364</v>
          </cell>
          <cell r="BK248">
            <v>364</v>
          </cell>
        </row>
        <row r="249">
          <cell r="A249" t="str">
            <v>Tunisia</v>
          </cell>
          <cell r="B249" t="str">
            <v>TUN</v>
          </cell>
          <cell r="C249" t="str">
            <v>Fertilizer consumption (kilograms per hectare of arable land)</v>
          </cell>
          <cell r="D249" t="str">
            <v>AG.CON.FERT.ZS</v>
          </cell>
        </row>
        <row r="249">
          <cell r="F249">
            <v>4.93548387096774</v>
          </cell>
          <cell r="G249">
            <v>6.85709677419355</v>
          </cell>
          <cell r="H249">
            <v>6.55838709677419</v>
          </cell>
          <cell r="I249">
            <v>6.32138364779874</v>
          </cell>
          <cell r="J249">
            <v>6.87578616352201</v>
          </cell>
          <cell r="K249">
            <v>7.64842767295598</v>
          </cell>
          <cell r="L249">
            <v>7.22798742138365</v>
          </cell>
          <cell r="M249">
            <v>9.04905660377358</v>
          </cell>
          <cell r="N249">
            <v>12.101381042059</v>
          </cell>
          <cell r="O249">
            <v>10.6796116504854</v>
          </cell>
          <cell r="P249">
            <v>11.71875</v>
          </cell>
          <cell r="Q249">
            <v>11.1455108359133</v>
          </cell>
          <cell r="R249">
            <v>11.9996960486322</v>
          </cell>
          <cell r="S249">
            <v>15.0488023952096</v>
          </cell>
          <cell r="T249">
            <v>15.3598240469208</v>
          </cell>
          <cell r="U249">
            <v>15.6034482758621</v>
          </cell>
          <cell r="V249">
            <v>12.4184859654097</v>
          </cell>
          <cell r="W249">
            <v>16.17345443891</v>
          </cell>
          <cell r="X249">
            <v>17.6159718144451</v>
          </cell>
          <cell r="Y249">
            <v>19.4923221560639</v>
          </cell>
          <cell r="Z249">
            <v>26.4637223974763</v>
          </cell>
          <cell r="AA249">
            <v>25.6838607594937</v>
          </cell>
          <cell r="AB249">
            <v>25.0636942675159</v>
          </cell>
          <cell r="AC249">
            <v>28.2371794871795</v>
          </cell>
          <cell r="AD249">
            <v>31.400651465798</v>
          </cell>
          <cell r="AE249">
            <v>34.7524752475247</v>
          </cell>
          <cell r="AF249">
            <v>35.1006711409396</v>
          </cell>
          <cell r="AG249">
            <v>34.5027247956403</v>
          </cell>
          <cell r="AH249">
            <v>35.6357388316151</v>
          </cell>
          <cell r="AI249">
            <v>28.8415262976968</v>
          </cell>
          <cell r="AJ249">
            <v>34.009628610729</v>
          </cell>
          <cell r="AK249">
            <v>36.1220770288858</v>
          </cell>
          <cell r="AL249">
            <v>31.9383997321727</v>
          </cell>
          <cell r="AM249">
            <v>31.4487632508834</v>
          </cell>
          <cell r="AN249">
            <v>27.0935960591133</v>
          </cell>
          <cell r="AO249">
            <v>34.0949033391916</v>
          </cell>
          <cell r="AP249">
            <v>33.9261862917399</v>
          </cell>
          <cell r="AQ249">
            <v>39.5460229246266</v>
          </cell>
          <cell r="AR249">
            <v>38.5699553111035</v>
          </cell>
          <cell r="AS249">
            <v>38.8617318435754</v>
          </cell>
          <cell r="AT249">
            <v>36.0490266762797</v>
          </cell>
          <cell r="AU249">
            <v>36.8098159509202</v>
          </cell>
          <cell r="AV249">
            <v>39.6057347670251</v>
          </cell>
          <cell r="AW249">
            <v>42.6728771049803</v>
          </cell>
          <cell r="AX249">
            <v>45.4578754578755</v>
          </cell>
          <cell r="AY249">
            <v>44.9149475208107</v>
          </cell>
          <cell r="AZ249">
            <v>46.1397731430662</v>
          </cell>
          <cell r="BA249">
            <v>40.8465608465608</v>
          </cell>
          <cell r="BB249">
            <v>48.3930550424825</v>
          </cell>
          <cell r="BC249">
            <v>47.4318101310662</v>
          </cell>
          <cell r="BD249">
            <v>48.3973230010567</v>
          </cell>
          <cell r="BE249">
            <v>49.5084269662921</v>
          </cell>
          <cell r="BF249">
            <v>35.9270942867157</v>
          </cell>
          <cell r="BG249">
            <v>41.112828438949</v>
          </cell>
          <cell r="BH249">
            <v>48.4046692607004</v>
          </cell>
          <cell r="BI249">
            <v>57.2932917316693</v>
          </cell>
          <cell r="BJ249">
            <v>44.150364403529</v>
          </cell>
          <cell r="BK249">
            <v>44.150364403529</v>
          </cell>
        </row>
        <row r="250">
          <cell r="A250" t="str">
            <v>Turkiye</v>
          </cell>
          <cell r="B250" t="str">
            <v>TUR</v>
          </cell>
          <cell r="C250" t="str">
            <v>Fertilizer consumption (kilograms per hectare of arable land)</v>
          </cell>
          <cell r="D250" t="str">
            <v>AG.CON.FERT.ZS</v>
          </cell>
        </row>
        <row r="250">
          <cell r="F250">
            <v>3.2496849606744</v>
          </cell>
          <cell r="G250">
            <v>3.2047468764861</v>
          </cell>
          <cell r="H250">
            <v>4.56735718769617</v>
          </cell>
          <cell r="I250">
            <v>4.04419912693083</v>
          </cell>
          <cell r="J250">
            <v>6.25158340673629</v>
          </cell>
          <cell r="K250">
            <v>7.92604166666667</v>
          </cell>
          <cell r="L250">
            <v>11.7005789562007</v>
          </cell>
          <cell r="M250">
            <v>15.7749045326249</v>
          </cell>
          <cell r="N250">
            <v>17.675201141453</v>
          </cell>
          <cell r="O250">
            <v>17.3738555237365</v>
          </cell>
          <cell r="P250">
            <v>19.7994234926736</v>
          </cell>
          <cell r="Q250">
            <v>24.7683103272983</v>
          </cell>
          <cell r="R250">
            <v>28.2895509532944</v>
          </cell>
          <cell r="S250">
            <v>20.7763204960057</v>
          </cell>
          <cell r="T250">
            <v>35.778464750281</v>
          </cell>
          <cell r="U250">
            <v>47.4214866060655</v>
          </cell>
          <cell r="V250">
            <v>50.2303794438016</v>
          </cell>
          <cell r="W250">
            <v>61.654698881503</v>
          </cell>
          <cell r="X250">
            <v>50.395492280239</v>
          </cell>
          <cell r="Y250">
            <v>57.4267571191922</v>
          </cell>
          <cell r="Z250">
            <v>50.8935368677157</v>
          </cell>
          <cell r="AA250">
            <v>60.3231951733543</v>
          </cell>
          <cell r="AB250">
            <v>70.2082629979743</v>
          </cell>
          <cell r="AC250">
            <v>62.8908660517509</v>
          </cell>
          <cell r="AD250">
            <v>58.01585688148</v>
          </cell>
          <cell r="AE250">
            <v>61.8576024106198</v>
          </cell>
          <cell r="AF250">
            <v>71.216631950008</v>
          </cell>
          <cell r="AG250">
            <v>65.117727749536</v>
          </cell>
          <cell r="AH250">
            <v>72.2738745980707</v>
          </cell>
          <cell r="AI250">
            <v>76.5821398141762</v>
          </cell>
          <cell r="AJ250">
            <v>71.7937646963431</v>
          </cell>
          <cell r="AK250">
            <v>78.6306600310027</v>
          </cell>
          <cell r="AL250">
            <v>90.1515460969732</v>
          </cell>
          <cell r="AM250">
            <v>61.0134385751872</v>
          </cell>
          <cell r="AN250">
            <v>68.9700657094183</v>
          </cell>
          <cell r="AO250">
            <v>73.3988741127519</v>
          </cell>
          <cell r="AP250">
            <v>75.1409639050088</v>
          </cell>
          <cell r="AQ250">
            <v>89.2303285731822</v>
          </cell>
          <cell r="AR250">
            <v>90.3394291362906</v>
          </cell>
          <cell r="AS250">
            <v>87.6694367497692</v>
          </cell>
          <cell r="AT250">
            <v>70.1918406789631</v>
          </cell>
          <cell r="AU250">
            <v>72.7959489872468</v>
          </cell>
          <cell r="AV250">
            <v>84.2946688345028</v>
          </cell>
          <cell r="AW250">
            <v>85.6275396925139</v>
          </cell>
          <cell r="AX250">
            <v>86.7593369702056</v>
          </cell>
          <cell r="AY250">
            <v>91.837343892781</v>
          </cell>
          <cell r="AZ250">
            <v>90.3404613494699</v>
          </cell>
          <cell r="BA250">
            <v>71.9724889816748</v>
          </cell>
          <cell r="BB250">
            <v>104.566156151937</v>
          </cell>
          <cell r="BC250">
            <v>98.3756546950991</v>
          </cell>
          <cell r="BD250">
            <v>89.9411363747018</v>
          </cell>
          <cell r="BE250">
            <v>100.346406181659</v>
          </cell>
          <cell r="BF250">
            <v>112.381355108389</v>
          </cell>
          <cell r="BG250">
            <v>105.330788927001</v>
          </cell>
          <cell r="BH250">
            <v>106.670024213075</v>
          </cell>
          <cell r="BI250">
            <v>137.733294083014</v>
          </cell>
          <cell r="BJ250">
            <v>132.229872987299</v>
          </cell>
          <cell r="BK250">
            <v>109.727627642854</v>
          </cell>
        </row>
        <row r="251">
          <cell r="A251" t="str">
            <v>Tuvalu</v>
          </cell>
          <cell r="B251" t="str">
            <v>TUV</v>
          </cell>
          <cell r="C251" t="str">
            <v>Fertilizer consumption (kilograms per hectare of arable land)</v>
          </cell>
          <cell r="D251" t="str">
            <v>AG.CON.FERT.ZS</v>
          </cell>
        </row>
        <row r="252">
          <cell r="A252" t="str">
            <v>Tanzania</v>
          </cell>
          <cell r="B252" t="str">
            <v>TZA</v>
          </cell>
          <cell r="C252" t="str">
            <v>Fertilizer consumption (kilograms per hectare of arable land)</v>
          </cell>
          <cell r="D252" t="str">
            <v>AG.CON.FERT.ZS</v>
          </cell>
        </row>
        <row r="252">
          <cell r="F252">
            <v>0.523653846153846</v>
          </cell>
          <cell r="G252">
            <v>0.471287128712871</v>
          </cell>
          <cell r="H252">
            <v>0.508196721311475</v>
          </cell>
          <cell r="I252">
            <v>0.65</v>
          </cell>
          <cell r="J252">
            <v>1.16666666666667</v>
          </cell>
          <cell r="K252">
            <v>1.46666666666667</v>
          </cell>
          <cell r="L252">
            <v>1.45</v>
          </cell>
          <cell r="M252">
            <v>1.5</v>
          </cell>
          <cell r="N252">
            <v>1.83333333333333</v>
          </cell>
          <cell r="O252">
            <v>2.14285714285714</v>
          </cell>
          <cell r="P252">
            <v>2.48571428571429</v>
          </cell>
          <cell r="Q252">
            <v>2.28971428571429</v>
          </cell>
          <cell r="R252">
            <v>2.84814285714286</v>
          </cell>
          <cell r="S252">
            <v>4.44914285714286</v>
          </cell>
          <cell r="T252">
            <v>4.23857142857143</v>
          </cell>
          <cell r="U252">
            <v>4.38871428571429</v>
          </cell>
          <cell r="V252">
            <v>4.24942857142857</v>
          </cell>
          <cell r="W252">
            <v>3.6625</v>
          </cell>
          <cell r="X252">
            <v>3.75</v>
          </cell>
          <cell r="Y252">
            <v>4.4375</v>
          </cell>
          <cell r="Z252">
            <v>3.6375</v>
          </cell>
          <cell r="AA252">
            <v>3.651125</v>
          </cell>
          <cell r="AB252">
            <v>2.862625</v>
          </cell>
          <cell r="AC252">
            <v>4.5375</v>
          </cell>
          <cell r="AD252">
            <v>4.6</v>
          </cell>
          <cell r="AE252">
            <v>4.71988888888889</v>
          </cell>
          <cell r="AF252">
            <v>5.31566666666667</v>
          </cell>
          <cell r="AG252">
            <v>4.57677777777778</v>
          </cell>
          <cell r="AH252">
            <v>4.92222222222222</v>
          </cell>
          <cell r="AI252">
            <v>5.2</v>
          </cell>
          <cell r="AJ252">
            <v>5.51804953904254</v>
          </cell>
          <cell r="AK252">
            <v>5.44579545454545</v>
          </cell>
          <cell r="AL252">
            <v>4.07865168539326</v>
          </cell>
          <cell r="AM252">
            <v>4.03370786516854</v>
          </cell>
          <cell r="AN252">
            <v>3.03370786516854</v>
          </cell>
          <cell r="AO252">
            <v>3.46822222222222</v>
          </cell>
          <cell r="AP252">
            <v>4.48810058374495</v>
          </cell>
          <cell r="AQ252">
            <v>3.53650429799427</v>
          </cell>
          <cell r="AR252">
            <v>2.41149425287356</v>
          </cell>
          <cell r="AS252">
            <v>2.60511627906977</v>
          </cell>
          <cell r="AT252">
            <v>0.923094958968347</v>
          </cell>
          <cell r="AU252">
            <v>3.69976744186047</v>
          </cell>
          <cell r="AV252">
            <v>4.45550351288056</v>
          </cell>
          <cell r="AW252">
            <v>5.28915789473684</v>
          </cell>
          <cell r="AX252">
            <v>5.75443298969072</v>
          </cell>
          <cell r="AY252">
            <v>5.39762886597938</v>
          </cell>
          <cell r="AZ252">
            <v>5.0716</v>
          </cell>
          <cell r="BA252">
            <v>4.67662042964232</v>
          </cell>
          <cell r="BB252">
            <v>7.52460869565217</v>
          </cell>
          <cell r="BC252">
            <v>8.78663793103448</v>
          </cell>
          <cell r="BD252">
            <v>8.60691056910569</v>
          </cell>
          <cell r="BE252">
            <v>7.69941176470588</v>
          </cell>
          <cell r="BF252">
            <v>11.2178674074074</v>
          </cell>
          <cell r="BG252">
            <v>8.90387037037037</v>
          </cell>
          <cell r="BH252">
            <v>8.91733407407407</v>
          </cell>
          <cell r="BI252">
            <v>12.6044948148148</v>
          </cell>
          <cell r="BJ252">
            <v>12.1197051851852</v>
          </cell>
          <cell r="BK252">
            <v>15.8579111111111</v>
          </cell>
        </row>
        <row r="253">
          <cell r="A253" t="str">
            <v>Uganda</v>
          </cell>
          <cell r="B253" t="str">
            <v>UGA</v>
          </cell>
          <cell r="C253" t="str">
            <v>Fertilizer consumption (kilograms per hectare of arable land)</v>
          </cell>
          <cell r="D253" t="str">
            <v>AG.CON.FERT.ZS</v>
          </cell>
        </row>
        <row r="253">
          <cell r="F253">
            <v>0.825396825396825</v>
          </cell>
          <cell r="G253">
            <v>0.84375</v>
          </cell>
          <cell r="H253">
            <v>0.978892627714897</v>
          </cell>
          <cell r="I253">
            <v>0.95112285336856</v>
          </cell>
          <cell r="J253">
            <v>1.15817409766454</v>
          </cell>
          <cell r="K253">
            <v>1.39618644067797</v>
          </cell>
          <cell r="L253">
            <v>1.00106044538706</v>
          </cell>
          <cell r="M253">
            <v>1.25026455026455</v>
          </cell>
          <cell r="N253">
            <v>1.20899470899471</v>
          </cell>
          <cell r="O253">
            <v>1.85185185185185</v>
          </cell>
          <cell r="P253">
            <v>2.13157894736842</v>
          </cell>
          <cell r="Q253">
            <v>1.99896103896104</v>
          </cell>
          <cell r="R253">
            <v>1.84282051282051</v>
          </cell>
          <cell r="S253">
            <v>0.911392405063291</v>
          </cell>
          <cell r="T253">
            <v>0.419627329192547</v>
          </cell>
          <cell r="U253">
            <v>0.406679764243615</v>
          </cell>
          <cell r="V253">
            <v>0.273427790206314</v>
          </cell>
          <cell r="W253">
            <v>0.0735294117647059</v>
          </cell>
        </row>
        <row r="253">
          <cell r="Y253">
            <v>0.196078431372549</v>
          </cell>
          <cell r="Z253">
            <v>0.145631067961165</v>
          </cell>
        </row>
        <row r="253">
          <cell r="AC253">
            <v>0.104166666666667</v>
          </cell>
          <cell r="AD253">
            <v>0.0408163265306122</v>
          </cell>
          <cell r="AE253">
            <v>0.0776</v>
          </cell>
          <cell r="AF253">
            <v>0.235</v>
          </cell>
          <cell r="AG253">
            <v>0.0262</v>
          </cell>
          <cell r="AH253">
            <v>0.071</v>
          </cell>
          <cell r="AI253">
            <v>0.0384</v>
          </cell>
          <cell r="AJ253">
            <v>0.239043824701195</v>
          </cell>
          <cell r="AK253">
            <v>0.158730158730159</v>
          </cell>
          <cell r="AL253">
            <v>0.436507936507937</v>
          </cell>
          <cell r="AM253">
            <v>0.375494071146245</v>
          </cell>
          <cell r="AN253">
            <v>0.256916996047431</v>
          </cell>
          <cell r="AO253">
            <v>0.118577075098814</v>
          </cell>
          <cell r="AP253">
            <v>0.118577075098814</v>
          </cell>
          <cell r="AQ253">
            <v>0.695866141732283</v>
          </cell>
          <cell r="AR253">
            <v>0.878235294117647</v>
          </cell>
          <cell r="AS253">
            <v>1.25264150943396</v>
          </cell>
          <cell r="AT253">
            <v>1.07407407407407</v>
          </cell>
          <cell r="AU253">
            <v>1.33267857142857</v>
          </cell>
          <cell r="AV253">
            <v>1.59504273504273</v>
          </cell>
          <cell r="AW253">
            <v>1.47193277310924</v>
          </cell>
          <cell r="AX253">
            <v>0.967394957983193</v>
          </cell>
          <cell r="AY253">
            <v>1.2544262295082</v>
          </cell>
          <cell r="AZ253">
            <v>1.19952</v>
          </cell>
          <cell r="BA253">
            <v>2.94201550387597</v>
          </cell>
          <cell r="BB253">
            <v>2.08272727272727</v>
          </cell>
          <cell r="BC253">
            <v>1.71940740740741</v>
          </cell>
          <cell r="BD253">
            <v>1.76175182481752</v>
          </cell>
          <cell r="BE253">
            <v>2.12519275362319</v>
          </cell>
          <cell r="BF253">
            <v>2.4417</v>
          </cell>
          <cell r="BG253">
            <v>1.81999565217391</v>
          </cell>
          <cell r="BH253">
            <v>1.59744927536232</v>
          </cell>
          <cell r="BI253">
            <v>1.91084782608696</v>
          </cell>
          <cell r="BJ253">
            <v>2.06208985507246</v>
          </cell>
          <cell r="BK253">
            <v>3.29568985507246</v>
          </cell>
        </row>
        <row r="254">
          <cell r="A254" t="str">
            <v>Ukraine</v>
          </cell>
          <cell r="B254" t="str">
            <v>UKR</v>
          </cell>
          <cell r="C254" t="str">
            <v>Fertilizer consumption (kilograms per hectare of arable land)</v>
          </cell>
          <cell r="D254" t="str">
            <v>AG.CON.FERT.ZS</v>
          </cell>
        </row>
        <row r="254">
          <cell r="AK254">
            <v>80.6906060787723</v>
          </cell>
          <cell r="AL254">
            <v>40.3491930161397</v>
          </cell>
          <cell r="AM254">
            <v>34.0632603406326</v>
          </cell>
          <cell r="AN254">
            <v>26.7379679144385</v>
          </cell>
          <cell r="AO254">
            <v>15.8184940793636</v>
          </cell>
          <cell r="AP254">
            <v>16.9886037302379</v>
          </cell>
          <cell r="AQ254">
            <v>15.6427658408911</v>
          </cell>
          <cell r="AR254">
            <v>12.7640036730946</v>
          </cell>
          <cell r="AS254">
            <v>13.5118535806412</v>
          </cell>
          <cell r="AT254">
            <v>14.5680302424932</v>
          </cell>
          <cell r="AU254">
            <v>15.9493915929204</v>
          </cell>
          <cell r="AV254">
            <v>15.77835591133</v>
          </cell>
          <cell r="AW254">
            <v>16.4180161320116</v>
          </cell>
          <cell r="AX254">
            <v>17.1924688771108</v>
          </cell>
          <cell r="AY254">
            <v>21.5536583862418</v>
          </cell>
          <cell r="AZ254">
            <v>27.6388974532898</v>
          </cell>
          <cell r="BA254">
            <v>32.7868448605038</v>
          </cell>
          <cell r="BB254">
            <v>27.3034053821048</v>
          </cell>
          <cell r="BC254">
            <v>32.6581888721249</v>
          </cell>
          <cell r="BD254">
            <v>38.8722729930152</v>
          </cell>
          <cell r="BE254">
            <v>41.4087582262132</v>
          </cell>
          <cell r="BF254">
            <v>45.5718949263203</v>
          </cell>
          <cell r="BG254">
            <v>44.9081476960635</v>
          </cell>
          <cell r="BH254">
            <v>43.1734553775744</v>
          </cell>
          <cell r="BI254">
            <v>52.7474371491335</v>
          </cell>
          <cell r="BJ254">
            <v>61.8807591383414</v>
          </cell>
          <cell r="BK254">
            <v>65.3927876429093</v>
          </cell>
        </row>
        <row r="255">
          <cell r="A255" t="str">
            <v>Upper middle income</v>
          </cell>
          <cell r="B255" t="str">
            <v>UMC</v>
          </cell>
          <cell r="C255" t="str">
            <v>Fertilizer consumption (kilograms per hectare of arable land)</v>
          </cell>
          <cell r="D255" t="str">
            <v>AG.CON.FERT.ZS</v>
          </cell>
        </row>
        <row r="255">
          <cell r="AK255">
            <v>101.768706494473</v>
          </cell>
          <cell r="AL255">
            <v>92.5632500619088</v>
          </cell>
          <cell r="AM255">
            <v>95.4528240246013</v>
          </cell>
          <cell r="AN255">
            <v>108.694333114434</v>
          </cell>
          <cell r="AO255">
            <v>114.201381696834</v>
          </cell>
          <cell r="AP255">
            <v>115.414991545363</v>
          </cell>
          <cell r="AQ255">
            <v>117.134003929517</v>
          </cell>
          <cell r="AR255">
            <v>118.628658159554</v>
          </cell>
          <cell r="AS255">
            <v>115.353790576651</v>
          </cell>
          <cell r="AT255">
            <v>119.372916015704</v>
          </cell>
          <cell r="AU255">
            <v>131.928640781368</v>
          </cell>
          <cell r="AV255">
            <v>134.455584833784</v>
          </cell>
          <cell r="AW255">
            <v>146.513950502038</v>
          </cell>
          <cell r="AX255">
            <v>145.440335199436</v>
          </cell>
          <cell r="AY255">
            <v>149.259258280016</v>
          </cell>
          <cell r="AZ255">
            <v>159.328147501994</v>
          </cell>
          <cell r="BA255">
            <v>151.397574086883</v>
          </cell>
          <cell r="BB255">
            <v>146.961660975902</v>
          </cell>
          <cell r="BC255">
            <v>167.135589666866</v>
          </cell>
          <cell r="BD255">
            <v>178.237902799365</v>
          </cell>
          <cell r="BE255">
            <v>178.171728027145</v>
          </cell>
          <cell r="BF255">
            <v>182.003529986312</v>
          </cell>
          <cell r="BG255">
            <v>187.137010741138</v>
          </cell>
          <cell r="BH255">
            <v>179.398751526155</v>
          </cell>
          <cell r="BI255">
            <v>186.157945696902</v>
          </cell>
          <cell r="BJ255">
            <v>180.062193356394</v>
          </cell>
          <cell r="BK255">
            <v>172.736483304589</v>
          </cell>
        </row>
        <row r="256">
          <cell r="A256" t="str">
            <v>Uruguay</v>
          </cell>
          <cell r="B256" t="str">
            <v>URY</v>
          </cell>
          <cell r="C256" t="str">
            <v>Fertilizer consumption (kilograms per hectare of arable land)</v>
          </cell>
          <cell r="D256" t="str">
            <v>AG.CON.FERT.ZS</v>
          </cell>
        </row>
        <row r="256">
          <cell r="F256">
            <v>9.25020374898125</v>
          </cell>
          <cell r="G256">
            <v>10.9348914858097</v>
          </cell>
          <cell r="H256">
            <v>13.3875106928999</v>
          </cell>
          <cell r="I256">
            <v>17.8803156510303</v>
          </cell>
          <cell r="J256">
            <v>15.4889788573999</v>
          </cell>
          <cell r="K256">
            <v>21.4104339796861</v>
          </cell>
          <cell r="L256">
            <v>19.639751552795</v>
          </cell>
          <cell r="M256">
            <v>33.7277227722772</v>
          </cell>
          <cell r="N256">
            <v>30.7338129496403</v>
          </cell>
          <cell r="O256">
            <v>38.4024390243902</v>
          </cell>
          <cell r="P256">
            <v>50</v>
          </cell>
          <cell r="Q256">
            <v>45.423099245502</v>
          </cell>
          <cell r="R256">
            <v>45.8313539192399</v>
          </cell>
          <cell r="S256">
            <v>41.301703163017</v>
          </cell>
          <cell r="T256">
            <v>29.5511221945137</v>
          </cell>
          <cell r="U256">
            <v>47.3145780051151</v>
          </cell>
          <cell r="V256">
            <v>41.4698162729659</v>
          </cell>
          <cell r="W256">
            <v>39.0835579514825</v>
          </cell>
          <cell r="X256">
            <v>63.5897435897436</v>
          </cell>
          <cell r="Y256">
            <v>57.6621525302922</v>
          </cell>
          <cell r="Z256">
            <v>45.8543619322278</v>
          </cell>
          <cell r="AA256">
            <v>44.1605839416058</v>
          </cell>
          <cell r="AB256">
            <v>29.6898079763663</v>
          </cell>
          <cell r="AC256">
            <v>39.6113602391629</v>
          </cell>
          <cell r="AD256">
            <v>45.5370650529501</v>
          </cell>
          <cell r="AE256">
            <v>40.881498470948</v>
          </cell>
          <cell r="AF256">
            <v>46.9403563129357</v>
          </cell>
          <cell r="AG256">
            <v>54.116862745098</v>
          </cell>
          <cell r="AH256">
            <v>56.1996817820207</v>
          </cell>
          <cell r="AI256">
            <v>57.9242546333602</v>
          </cell>
          <cell r="AJ256">
            <v>62.8572567783094</v>
          </cell>
          <cell r="AK256">
            <v>64.0883977900553</v>
          </cell>
          <cell r="AL256">
            <v>71.09375</v>
          </cell>
          <cell r="AM256">
            <v>48.7238979118329</v>
          </cell>
          <cell r="AN256">
            <v>50.5359877488515</v>
          </cell>
          <cell r="AO256">
            <v>116.376042456406</v>
          </cell>
          <cell r="AP256">
            <v>96.9242310577644</v>
          </cell>
          <cell r="AQ256">
            <v>96.5107646622123</v>
          </cell>
          <cell r="AR256">
            <v>77.5069801616458</v>
          </cell>
          <cell r="AS256">
            <v>75.8353969410051</v>
          </cell>
          <cell r="AT256">
            <v>84.3616557734205</v>
          </cell>
          <cell r="AU256">
            <v>61.02679217958</v>
          </cell>
          <cell r="AV256">
            <v>110.629602888087</v>
          </cell>
          <cell r="AW256">
            <v>129.988480921526</v>
          </cell>
          <cell r="AX256">
            <v>140.556034482759</v>
          </cell>
          <cell r="AY256">
            <v>148.696991404011</v>
          </cell>
          <cell r="AZ256">
            <v>139.511517615176</v>
          </cell>
          <cell r="BA256">
            <v>104.414019715225</v>
          </cell>
          <cell r="BB256">
            <v>93.9257403189066</v>
          </cell>
          <cell r="BC256">
            <v>145.783571077226</v>
          </cell>
          <cell r="BD256">
            <v>131.588010204082</v>
          </cell>
          <cell r="BE256">
            <v>178.729098931723</v>
          </cell>
          <cell r="BF256">
            <v>253.016138566523</v>
          </cell>
          <cell r="BG256">
            <v>199.237401365369</v>
          </cell>
          <cell r="BH256">
            <v>113.060143706201</v>
          </cell>
          <cell r="BI256">
            <v>166.210161809143</v>
          </cell>
          <cell r="BJ256">
            <v>171.166327599102</v>
          </cell>
          <cell r="BK256">
            <v>210.258161768425</v>
          </cell>
        </row>
        <row r="257">
          <cell r="A257" t="str">
            <v>United States</v>
          </cell>
          <cell r="B257" t="str">
            <v>USA</v>
          </cell>
          <cell r="C257" t="str">
            <v>Fertilizer consumption (kilograms per hectare of arable land)</v>
          </cell>
          <cell r="D257" t="str">
            <v>AG.CON.FERT.ZS</v>
          </cell>
        </row>
        <row r="257">
          <cell r="F257">
            <v>41.3342780822676</v>
          </cell>
          <cell r="G257">
            <v>46.7255366893475</v>
          </cell>
          <cell r="H257">
            <v>51.0648342187622</v>
          </cell>
          <cell r="I257">
            <v>55.0294807997033</v>
          </cell>
          <cell r="J257">
            <v>61.038199039548</v>
          </cell>
          <cell r="K257">
            <v>69.2435058194132</v>
          </cell>
          <cell r="L257">
            <v>76.2348037962714</v>
          </cell>
          <cell r="M257">
            <v>76.8567781767956</v>
          </cell>
          <cell r="N257">
            <v>76.1347999408171</v>
          </cell>
          <cell r="O257">
            <v>80.6353254563276</v>
          </cell>
          <cell r="P257">
            <v>82.8753588816839</v>
          </cell>
          <cell r="Q257">
            <v>85.7231308219361</v>
          </cell>
          <cell r="R257">
            <v>91.5438432504678</v>
          </cell>
          <cell r="S257">
            <v>88.7037791732807</v>
          </cell>
          <cell r="T257">
            <v>95.6487429211892</v>
          </cell>
          <cell r="U257">
            <v>105.194879070316</v>
          </cell>
          <cell r="V257">
            <v>102.81232996698</v>
          </cell>
          <cell r="W257">
            <v>104.885324945035</v>
          </cell>
          <cell r="X257">
            <v>110.179319223332</v>
          </cell>
          <cell r="Y257">
            <v>112.830980795211</v>
          </cell>
          <cell r="Z257">
            <v>106.99803374745</v>
          </cell>
          <cell r="AA257">
            <v>93.2429035762789</v>
          </cell>
          <cell r="AB257">
            <v>98.8041361808644</v>
          </cell>
          <cell r="AC257">
            <v>105.161785316752</v>
          </cell>
          <cell r="AD257">
            <v>98.5597665699145</v>
          </cell>
          <cell r="AE257">
            <v>93.1496548345006</v>
          </cell>
          <cell r="AF257">
            <v>94.8042592951513</v>
          </cell>
          <cell r="AG257">
            <v>95.6284273885282</v>
          </cell>
          <cell r="AH257">
            <v>98.8001560363115</v>
          </cell>
          <cell r="AI257">
            <v>100.441282287425</v>
          </cell>
          <cell r="AJ257">
            <v>100.79727853896</v>
          </cell>
          <cell r="AK257">
            <v>102.80303938505</v>
          </cell>
          <cell r="AL257">
            <v>108.885530347801</v>
          </cell>
          <cell r="AM257">
            <v>108.057701647255</v>
          </cell>
          <cell r="AN257">
            <v>108.772800444349</v>
          </cell>
          <cell r="AO257">
            <v>112.872082555892</v>
          </cell>
          <cell r="AP257">
            <v>113.862860263976</v>
          </cell>
          <cell r="AQ257">
            <v>112.34110248781</v>
          </cell>
          <cell r="AR257">
            <v>111.86022626705</v>
          </cell>
          <cell r="AS257">
            <v>108.751459274212</v>
          </cell>
          <cell r="AT257">
            <v>110.130264595211</v>
          </cell>
          <cell r="AU257">
            <v>112.517278077432</v>
          </cell>
          <cell r="AV257">
            <v>120.204496012155</v>
          </cell>
          <cell r="AW257">
            <v>121.608030340164</v>
          </cell>
          <cell r="AX257">
            <v>117.775214439594</v>
          </cell>
          <cell r="AY257">
            <v>123.438461993363</v>
          </cell>
          <cell r="AZ257">
            <v>123.345322784028</v>
          </cell>
          <cell r="BA257">
            <v>113.399409694843</v>
          </cell>
          <cell r="BB257">
            <v>107.735545762584</v>
          </cell>
          <cell r="BC257">
            <v>115.794891466651</v>
          </cell>
          <cell r="BD257">
            <v>128.360861334595</v>
          </cell>
          <cell r="BE257">
            <v>132.672948728287</v>
          </cell>
          <cell r="BF257">
            <v>134.963657753543</v>
          </cell>
          <cell r="BG257">
            <v>132.357294363267</v>
          </cell>
          <cell r="BH257">
            <v>127.744398579975</v>
          </cell>
          <cell r="BI257">
            <v>129.3097643631</v>
          </cell>
          <cell r="BJ257">
            <v>131.990997344944</v>
          </cell>
          <cell r="BK257">
            <v>128.765168939651</v>
          </cell>
        </row>
        <row r="258">
          <cell r="A258" t="str">
            <v>Uzbekistan</v>
          </cell>
          <cell r="B258" t="str">
            <v>UZB</v>
          </cell>
          <cell r="C258" t="str">
            <v>Fertilizer consumption (kilograms per hectare of arable land)</v>
          </cell>
          <cell r="D258" t="str">
            <v>AG.CON.FERT.ZS</v>
          </cell>
        </row>
        <row r="258">
          <cell r="AK258">
            <v>163.164953062137</v>
          </cell>
          <cell r="AL258">
            <v>142.250055915902</v>
          </cell>
          <cell r="AM258">
            <v>105.863921217547</v>
          </cell>
          <cell r="AN258">
            <v>105.921787709497</v>
          </cell>
          <cell r="AO258">
            <v>99.4191242180518</v>
          </cell>
          <cell r="AP258">
            <v>195.465713647532</v>
          </cell>
          <cell r="AQ258">
            <v>184.100044662796</v>
          </cell>
          <cell r="AR258">
            <v>172.985041303862</v>
          </cell>
          <cell r="AS258">
            <v>163.214285714286</v>
          </cell>
          <cell r="AT258">
            <v>160.745369337202</v>
          </cell>
          <cell r="AU258">
            <v>160.347903657449</v>
          </cell>
          <cell r="AV258">
            <v>155.905511811024</v>
          </cell>
          <cell r="AW258">
            <v>141.852019972764</v>
          </cell>
          <cell r="AX258">
            <v>149.301580032059</v>
          </cell>
          <cell r="AY258">
            <v>165.203327171904</v>
          </cell>
          <cell r="AZ258">
            <v>169.057122872464</v>
          </cell>
          <cell r="BA258">
            <v>175.869411764706</v>
          </cell>
          <cell r="BB258">
            <v>197.896699121349</v>
          </cell>
          <cell r="BC258">
            <v>205.389501438159</v>
          </cell>
          <cell r="BD258">
            <v>213.023711589644</v>
          </cell>
          <cell r="BE258">
            <v>211.386174890083</v>
          </cell>
          <cell r="BF258">
            <v>232.749198520345</v>
          </cell>
          <cell r="BG258">
            <v>244.66196834817</v>
          </cell>
          <cell r="BH258">
            <v>245.256979695431</v>
          </cell>
          <cell r="BI258">
            <v>250.24293674846</v>
          </cell>
          <cell r="BJ258">
            <v>251.237669921971</v>
          </cell>
          <cell r="BK258">
            <v>251.911428219953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Fertilizer consumption (kilograms per hectare of arable land)</v>
          </cell>
          <cell r="D259" t="str">
            <v>AG.CON.FERT.ZS</v>
          </cell>
        </row>
        <row r="260">
          <cell r="A260" t="str">
            <v>Venezuela, RB</v>
          </cell>
          <cell r="B260" t="str">
            <v>VEN</v>
          </cell>
          <cell r="C260" t="str">
            <v>Fertilizer consumption (kilograms per hectare of arable land)</v>
          </cell>
          <cell r="D260" t="str">
            <v>AG.CON.FERT.ZS</v>
          </cell>
        </row>
        <row r="260">
          <cell r="F260">
            <v>6.55172413793103</v>
          </cell>
          <cell r="G260">
            <v>5.51724137931035</v>
          </cell>
          <cell r="H260">
            <v>8.95625215294523</v>
          </cell>
          <cell r="I260">
            <v>11.3519091847265</v>
          </cell>
          <cell r="J260">
            <v>12.0233596702164</v>
          </cell>
          <cell r="K260">
            <v>11.6313079299691</v>
          </cell>
          <cell r="L260">
            <v>14.7854209445585</v>
          </cell>
          <cell r="M260">
            <v>18.3059266872216</v>
          </cell>
          <cell r="N260">
            <v>16.0848153214774</v>
          </cell>
          <cell r="O260">
            <v>20.2900034118048</v>
          </cell>
          <cell r="P260">
            <v>22.8120531154239</v>
          </cell>
          <cell r="Q260">
            <v>29.1756198347107</v>
          </cell>
          <cell r="R260">
            <v>31.4137931034483</v>
          </cell>
          <cell r="S260">
            <v>44.2549896765313</v>
          </cell>
          <cell r="T260">
            <v>48.3261093911249</v>
          </cell>
          <cell r="U260">
            <v>55.2874313186813</v>
          </cell>
          <cell r="V260">
            <v>59.247975708502</v>
          </cell>
          <cell r="W260">
            <v>66.5989847715736</v>
          </cell>
          <cell r="X260">
            <v>75.3079009833842</v>
          </cell>
          <cell r="Y260">
            <v>81.5437943862022</v>
          </cell>
          <cell r="Z260">
            <v>51.9465049928673</v>
          </cell>
          <cell r="AA260">
            <v>56.4923514763429</v>
          </cell>
          <cell r="AB260">
            <v>56.9372693726937</v>
          </cell>
          <cell r="AC260">
            <v>98.8187523071244</v>
          </cell>
          <cell r="AD260">
            <v>139.835447377443</v>
          </cell>
          <cell r="AE260">
            <v>164.797406807131</v>
          </cell>
          <cell r="AF260">
            <v>196.222150468195</v>
          </cell>
          <cell r="AG260">
            <v>215.19696480465</v>
          </cell>
          <cell r="AH260">
            <v>181.114235500879</v>
          </cell>
          <cell r="AI260">
            <v>153.248587570621</v>
          </cell>
          <cell r="AJ260">
            <v>139.451476793249</v>
          </cell>
          <cell r="AK260">
            <v>123.798539023453</v>
          </cell>
          <cell r="AL260">
            <v>108.503270488649</v>
          </cell>
          <cell r="AM260">
            <v>95.0908388094318</v>
          </cell>
          <cell r="AN260">
            <v>115.459124370399</v>
          </cell>
          <cell r="AO260">
            <v>118.034055727554</v>
          </cell>
          <cell r="AP260">
            <v>112.225221750868</v>
          </cell>
          <cell r="AQ260">
            <v>85.4994215194755</v>
          </cell>
          <cell r="AR260">
            <v>79.4446586964905</v>
          </cell>
          <cell r="AS260">
            <v>108.670520231214</v>
          </cell>
          <cell r="AT260">
            <v>115.473441108545</v>
          </cell>
          <cell r="AU260">
            <v>120.4</v>
          </cell>
          <cell r="AV260">
            <v>116.730769230769</v>
          </cell>
          <cell r="AW260">
            <v>120.754716981132</v>
          </cell>
          <cell r="AX260">
            <v>132.203389830508</v>
          </cell>
          <cell r="AY260">
            <v>115.254237288136</v>
          </cell>
          <cell r="AZ260">
            <v>140.582925911997</v>
          </cell>
          <cell r="BA260">
            <v>183.796296296296</v>
          </cell>
          <cell r="BB260">
            <v>171.715384615385</v>
          </cell>
          <cell r="BC260">
            <v>181.9</v>
          </cell>
          <cell r="BD260">
            <v>187.0858</v>
          </cell>
          <cell r="BE260">
            <v>197.4591</v>
          </cell>
          <cell r="BF260">
            <v>200.029361538462</v>
          </cell>
          <cell r="BG260">
            <v>188.878261538462</v>
          </cell>
          <cell r="BH260">
            <v>190.439430769231</v>
          </cell>
          <cell r="BI260">
            <v>187.846153846154</v>
          </cell>
          <cell r="BJ260">
            <v>177.269230769231</v>
          </cell>
          <cell r="BK260">
            <v>177.269230769231</v>
          </cell>
        </row>
        <row r="261">
          <cell r="A261" t="str">
            <v>British Virgin Islands</v>
          </cell>
          <cell r="B261" t="str">
            <v>VGB</v>
          </cell>
          <cell r="C261" t="str">
            <v>Fertilizer consumption (kilograms per hectare of arable land)</v>
          </cell>
          <cell r="D261" t="str">
            <v>AG.CON.FERT.ZS</v>
          </cell>
        </row>
        <row r="262">
          <cell r="A262" t="str">
            <v>Virgin Islands (U.S.)</v>
          </cell>
          <cell r="B262" t="str">
            <v>VIR</v>
          </cell>
          <cell r="C262" t="str">
            <v>Fertilizer consumption (kilograms per hectare of arable land)</v>
          </cell>
          <cell r="D262" t="str">
            <v>AG.CON.FERT.ZS</v>
          </cell>
        </row>
        <row r="263">
          <cell r="A263" t="str">
            <v>Vietnam</v>
          </cell>
          <cell r="B263" t="str">
            <v>VNM</v>
          </cell>
          <cell r="C263" t="str">
            <v>Fertilizer consumption (kilograms per hectare of arable land)</v>
          </cell>
          <cell r="D263" t="str">
            <v>AG.CON.FERT.ZS</v>
          </cell>
        </row>
        <row r="263">
          <cell r="F263">
            <v>16.036036036036</v>
          </cell>
          <cell r="G263">
            <v>17.1171171171171</v>
          </cell>
          <cell r="H263">
            <v>18.9189189189189</v>
          </cell>
          <cell r="I263">
            <v>16.5765765765766</v>
          </cell>
          <cell r="J263">
            <v>14.0540540540541</v>
          </cell>
          <cell r="K263">
            <v>8.28828828828829</v>
          </cell>
          <cell r="L263">
            <v>20.9059245960503</v>
          </cell>
          <cell r="M263">
            <v>20.3030411449016</v>
          </cell>
          <cell r="N263">
            <v>49.2067857142857</v>
          </cell>
          <cell r="O263">
            <v>55.28756660746</v>
          </cell>
          <cell r="P263">
            <v>51.101243339254</v>
          </cell>
          <cell r="Q263">
            <v>45.689203539823</v>
          </cell>
          <cell r="R263">
            <v>43.7323943661972</v>
          </cell>
          <cell r="S263">
            <v>49.7894736842105</v>
          </cell>
          <cell r="T263">
            <v>57.8947368421053</v>
          </cell>
          <cell r="U263">
            <v>45.9322033898305</v>
          </cell>
          <cell r="V263">
            <v>70.1672240802676</v>
          </cell>
          <cell r="W263">
            <v>56.8928154692449</v>
          </cell>
          <cell r="X263">
            <v>27.3366834170854</v>
          </cell>
          <cell r="Y263">
            <v>26.1239057239057</v>
          </cell>
          <cell r="Z263">
            <v>37.1153976311337</v>
          </cell>
          <cell r="AA263">
            <v>46.7142857142857</v>
          </cell>
          <cell r="AB263">
            <v>63.9487179487179</v>
          </cell>
          <cell r="AC263">
            <v>64.4158075601375</v>
          </cell>
          <cell r="AD263">
            <v>83.5470085470085</v>
          </cell>
          <cell r="AE263">
            <v>94.0843806104129</v>
          </cell>
          <cell r="AF263">
            <v>76.298172607201</v>
          </cell>
          <cell r="AG263">
            <v>105.520695970696</v>
          </cell>
          <cell r="AH263">
            <v>104.256481481481</v>
          </cell>
          <cell r="AI263">
            <v>104.940812886308</v>
          </cell>
          <cell r="AJ263">
            <v>145.659463487332</v>
          </cell>
          <cell r="AK263">
            <v>139.19360697421</v>
          </cell>
          <cell r="AL263">
            <v>136.711385061639</v>
          </cell>
          <cell r="AM263">
            <v>216.855783308931</v>
          </cell>
          <cell r="AN263">
            <v>226.485285952249</v>
          </cell>
          <cell r="AO263">
            <v>267.284839755131</v>
          </cell>
          <cell r="AP263">
            <v>259.650670430487</v>
          </cell>
          <cell r="AQ263">
            <v>322.210654173174</v>
          </cell>
          <cell r="AR263">
            <v>342.933333333333</v>
          </cell>
          <cell r="AS263">
            <v>365.645161290323</v>
          </cell>
          <cell r="AT263">
            <v>286.734847345465</v>
          </cell>
          <cell r="AU263">
            <v>295.487734848485</v>
          </cell>
          <cell r="AV263">
            <v>332.929250873727</v>
          </cell>
          <cell r="AW263">
            <v>367.814594636371</v>
          </cell>
          <cell r="AX263">
            <v>339.648718150362</v>
          </cell>
          <cell r="AY263">
            <v>342.972396030246</v>
          </cell>
          <cell r="AZ263">
            <v>403.517769747686</v>
          </cell>
          <cell r="BA263">
            <v>303.463640270593</v>
          </cell>
          <cell r="BB263">
            <v>443.776434920635</v>
          </cell>
          <cell r="BC263">
            <v>365.253429956193</v>
          </cell>
          <cell r="BD263">
            <v>353.756758729961</v>
          </cell>
          <cell r="BE263">
            <v>371.137617358974</v>
          </cell>
          <cell r="BF263">
            <v>483.857842374042</v>
          </cell>
          <cell r="BG263">
            <v>436.848540447773</v>
          </cell>
          <cell r="BH263">
            <v>432.273603415777</v>
          </cell>
          <cell r="BI263">
            <v>424.697440697342</v>
          </cell>
          <cell r="BJ263">
            <v>457.986184050484</v>
          </cell>
          <cell r="BK263">
            <v>415.273730377917</v>
          </cell>
        </row>
        <row r="264">
          <cell r="A264" t="str">
            <v>Vanuatu</v>
          </cell>
          <cell r="B264" t="str">
            <v>VUT</v>
          </cell>
          <cell r="C264" t="str">
            <v>Fertilizer consumption (kilograms per hectare of arable land)</v>
          </cell>
          <cell r="D264" t="str">
            <v>AG.CON.FERT.ZS</v>
          </cell>
        </row>
        <row r="265">
          <cell r="A265" t="str">
            <v>World</v>
          </cell>
          <cell r="B265" t="str">
            <v>WLD</v>
          </cell>
          <cell r="C265" t="str">
            <v>Fertilizer consumption (kilograms per hectare of arable land)</v>
          </cell>
          <cell r="D265" t="str">
            <v>AG.CON.FERT.ZS</v>
          </cell>
        </row>
        <row r="265">
          <cell r="U265">
            <v>70.9535428268177</v>
          </cell>
          <cell r="V265">
            <v>76.6755275343455</v>
          </cell>
          <cell r="W265">
            <v>82.1483897320631</v>
          </cell>
          <cell r="X265">
            <v>87.1107120489842</v>
          </cell>
          <cell r="Y265">
            <v>89.0229269644103</v>
          </cell>
          <cell r="Z265">
            <v>87.8759593015638</v>
          </cell>
          <cell r="AA265">
            <v>86.7384660957147</v>
          </cell>
          <cell r="AB265">
            <v>91.7358897801402</v>
          </cell>
          <cell r="AC265">
            <v>95.5006969341539</v>
          </cell>
          <cell r="AD265">
            <v>91.419502690963</v>
          </cell>
          <cell r="AE265">
            <v>93.3358714607306</v>
          </cell>
          <cell r="AF265">
            <v>97.6249478532087</v>
          </cell>
          <cell r="AG265">
            <v>103.234969346021</v>
          </cell>
          <cell r="AH265">
            <v>103.594943890214</v>
          </cell>
          <cell r="AI265">
            <v>101.95271627048</v>
          </cell>
          <cell r="AJ265">
            <v>101.706175200195</v>
          </cell>
          <cell r="AK265">
            <v>92.8615960214715</v>
          </cell>
          <cell r="AL265">
            <v>89.1778669124425</v>
          </cell>
          <cell r="AM265">
            <v>92.2304167041992</v>
          </cell>
          <cell r="AN265">
            <v>97.7521320654741</v>
          </cell>
          <cell r="AO265">
            <v>100.945703057348</v>
          </cell>
          <cell r="AP265">
            <v>103.227011222963</v>
          </cell>
          <cell r="AQ265">
            <v>103.606488505424</v>
          </cell>
          <cell r="AR265">
            <v>105.288762848699</v>
          </cell>
          <cell r="AS265">
            <v>101.770246364874</v>
          </cell>
          <cell r="AT265">
            <v>103.980871018673</v>
          </cell>
          <cell r="AU265">
            <v>108.22364753294</v>
          </cell>
          <cell r="AV265">
            <v>110.646520638134</v>
          </cell>
          <cell r="AW265">
            <v>117.074221236943</v>
          </cell>
          <cell r="AX265">
            <v>117.373199668964</v>
          </cell>
          <cell r="AY265">
            <v>120.18216814711</v>
          </cell>
          <cell r="AZ265">
            <v>126.460380579857</v>
          </cell>
          <cell r="BA265">
            <v>119.974622339581</v>
          </cell>
          <cell r="BB265">
            <v>117.957998626126</v>
          </cell>
          <cell r="BC265">
            <v>130.147789179715</v>
          </cell>
          <cell r="BD265">
            <v>135.372030356732</v>
          </cell>
          <cell r="BE265">
            <v>131.896150648726</v>
          </cell>
          <cell r="BF265">
            <v>134.554027918324</v>
          </cell>
          <cell r="BG265">
            <v>137.99428590248</v>
          </cell>
          <cell r="BH265">
            <v>135.831441176289</v>
          </cell>
          <cell r="BI265">
            <v>138.155963428961</v>
          </cell>
          <cell r="BJ265">
            <v>138.939337255457</v>
          </cell>
          <cell r="BK265">
            <v>136.824231771351</v>
          </cell>
        </row>
        <row r="266">
          <cell r="A266" t="str">
            <v>Samoa</v>
          </cell>
          <cell r="B266" t="str">
            <v>WSM</v>
          </cell>
          <cell r="C266" t="str">
            <v>Fertilizer consumption (kilograms per hectare of arable land)</v>
          </cell>
          <cell r="D266" t="str">
            <v>AG.CON.FERT.ZS</v>
          </cell>
        </row>
        <row r="266">
          <cell r="T266">
            <v>0.714285714285714</v>
          </cell>
          <cell r="U266">
            <v>0.666666666666667</v>
          </cell>
          <cell r="V266">
            <v>0.666666666666667</v>
          </cell>
          <cell r="W266">
            <v>2.73333333333333</v>
          </cell>
          <cell r="X266">
            <v>4.70967741935484</v>
          </cell>
          <cell r="Y266">
            <v>8.4375</v>
          </cell>
          <cell r="Z266">
            <v>28.125</v>
          </cell>
        </row>
        <row r="266">
          <cell r="AU266">
            <v>0.769230769230769</v>
          </cell>
          <cell r="AV266">
            <v>1.84615384615385</v>
          </cell>
          <cell r="AW266">
            <v>3.33333333333333</v>
          </cell>
          <cell r="AX266">
            <v>3.36363636363636</v>
          </cell>
          <cell r="AY266">
            <v>2.30769230769231</v>
          </cell>
          <cell r="AZ266">
            <v>3.8</v>
          </cell>
          <cell r="BA266">
            <v>5.44444444444444</v>
          </cell>
          <cell r="BB266">
            <v>4.43037974683544</v>
          </cell>
          <cell r="BC266">
            <v>1.33333333333333</v>
          </cell>
          <cell r="BD266">
            <v>0.9375</v>
          </cell>
          <cell r="BE266">
            <v>0.1885</v>
          </cell>
          <cell r="BF266">
            <v>0.940416666666667</v>
          </cell>
          <cell r="BG266">
            <v>0.276428571428571</v>
          </cell>
          <cell r="BH266">
            <v>0.341959334565619</v>
          </cell>
          <cell r="BI266">
            <v>0.485846153846154</v>
          </cell>
          <cell r="BJ266">
            <v>0.352307692307692</v>
          </cell>
          <cell r="BK266">
            <v>1.12153846153846</v>
          </cell>
        </row>
        <row r="267">
          <cell r="A267" t="str">
            <v>Kosovo</v>
          </cell>
          <cell r="B267" t="str">
            <v>XKX</v>
          </cell>
          <cell r="C267" t="str">
            <v>Fertilizer consumption (kilograms per hectare of arable land)</v>
          </cell>
          <cell r="D267" t="str">
            <v>AG.CON.FERT.ZS</v>
          </cell>
        </row>
        <row r="268">
          <cell r="A268" t="str">
            <v>Yemen, Rep.</v>
          </cell>
          <cell r="B268" t="str">
            <v>YEM</v>
          </cell>
          <cell r="C268" t="str">
            <v>Fertilizer consumption (kilograms per hectare of arable land)</v>
          </cell>
          <cell r="D268" t="str">
            <v>AG.CON.FERT.ZS</v>
          </cell>
        </row>
        <row r="268">
          <cell r="K268">
            <v>0.0114503816793893</v>
          </cell>
          <cell r="L268">
            <v>0.0151860288534548</v>
          </cell>
          <cell r="M268">
            <v>0.0264750378214826</v>
          </cell>
          <cell r="N268">
            <v>0.406179351921628</v>
          </cell>
          <cell r="O268">
            <v>0.0750750750750751</v>
          </cell>
          <cell r="P268">
            <v>0.298507462686567</v>
          </cell>
          <cell r="Q268">
            <v>0.527881040892193</v>
          </cell>
          <cell r="R268">
            <v>0.9</v>
          </cell>
          <cell r="S268">
            <v>1.06273062730627</v>
          </cell>
          <cell r="T268">
            <v>4.44754218635363</v>
          </cell>
          <cell r="U268">
            <v>2.23917828319883</v>
          </cell>
          <cell r="V268">
            <v>2.1562729273661</v>
          </cell>
          <cell r="W268">
            <v>8.13186813186813</v>
          </cell>
          <cell r="X268">
            <v>10.7174231332357</v>
          </cell>
          <cell r="Y268">
            <v>8.28623718887262</v>
          </cell>
          <cell r="Z268">
            <v>8.76023391812866</v>
          </cell>
          <cell r="AA268">
            <v>9.04678362573099</v>
          </cell>
          <cell r="AB268">
            <v>11.4078947368421</v>
          </cell>
          <cell r="AC268">
            <v>14.2397660818713</v>
          </cell>
          <cell r="AD268">
            <v>13.6297376093294</v>
          </cell>
          <cell r="AE268">
            <v>11.7930029154519</v>
          </cell>
          <cell r="AF268">
            <v>6.77325581395349</v>
          </cell>
          <cell r="AG268">
            <v>12.9360465116279</v>
          </cell>
          <cell r="AH268">
            <v>12.6175616835994</v>
          </cell>
          <cell r="AI268">
            <v>14.7465528562049</v>
          </cell>
          <cell r="AJ268">
            <v>12.8272251308901</v>
          </cell>
          <cell r="AK268">
            <v>10.5950653120464</v>
          </cell>
          <cell r="AL268">
            <v>6.78175092478422</v>
          </cell>
          <cell r="AM268">
            <v>7.19114935464044</v>
          </cell>
          <cell r="AN268">
            <v>8.02204531537048</v>
          </cell>
          <cell r="AO268">
            <v>4.91803278688525</v>
          </cell>
          <cell r="AP268">
            <v>12.0099564405725</v>
          </cell>
          <cell r="AQ268">
            <v>11.2551150895141</v>
          </cell>
          <cell r="AR268">
            <v>9.75048480930834</v>
          </cell>
          <cell r="AS268">
            <v>9.83689320388349</v>
          </cell>
          <cell r="AT268">
            <v>11.118690313779</v>
          </cell>
          <cell r="AU268">
            <v>8.19787985865724</v>
          </cell>
          <cell r="AV268">
            <v>4.49680511182109</v>
          </cell>
          <cell r="AW268">
            <v>13.6641509433962</v>
          </cell>
          <cell r="AX268">
            <v>3.80808080808081</v>
          </cell>
          <cell r="AY268">
            <v>8.4235807860262</v>
          </cell>
          <cell r="AZ268">
            <v>21.4065934065934</v>
          </cell>
          <cell r="BA268">
            <v>14.6345381526104</v>
          </cell>
          <cell r="BB268">
            <v>12.0409906063194</v>
          </cell>
          <cell r="BC268">
            <v>19.4577846630519</v>
          </cell>
          <cell r="BD268">
            <v>12.4031007751938</v>
          </cell>
          <cell r="BE268">
            <v>16.0225747508306</v>
          </cell>
          <cell r="BF268">
            <v>30.3763530391341</v>
          </cell>
          <cell r="BG268">
            <v>22.4318481276006</v>
          </cell>
          <cell r="BH268">
            <v>1.81520745428973</v>
          </cell>
          <cell r="BI268">
            <v>18.9824237999635</v>
          </cell>
          <cell r="BJ268">
            <v>13.4895690990252</v>
          </cell>
          <cell r="BK268">
            <v>3.83263186663023</v>
          </cell>
        </row>
        <row r="269">
          <cell r="A269" t="str">
            <v>South Africa</v>
          </cell>
          <cell r="B269" t="str">
            <v>ZAF</v>
          </cell>
          <cell r="C269" t="str">
            <v>Fertilizer consumption (kilograms per hectare of arable land)</v>
          </cell>
          <cell r="D269" t="str">
            <v>AG.CON.FERT.ZS</v>
          </cell>
        </row>
        <row r="269">
          <cell r="F269">
            <v>17.9100833333333</v>
          </cell>
          <cell r="G269">
            <v>21.5809958506224</v>
          </cell>
          <cell r="H269">
            <v>24.3801652892562</v>
          </cell>
          <cell r="I269">
            <v>28.3045267489712</v>
          </cell>
          <cell r="J269">
            <v>29.844262295082</v>
          </cell>
          <cell r="K269">
            <v>34.9877350776778</v>
          </cell>
          <cell r="L269">
            <v>38.5551020408163</v>
          </cell>
          <cell r="M269">
            <v>41.2367778681855</v>
          </cell>
          <cell r="N269">
            <v>41.2652068126521</v>
          </cell>
          <cell r="O269">
            <v>45.0848827809216</v>
          </cell>
          <cell r="P269">
            <v>49.7340854149879</v>
          </cell>
          <cell r="Q269">
            <v>55.9277108433735</v>
          </cell>
          <cell r="R269">
            <v>55.7405924739792</v>
          </cell>
          <cell r="S269">
            <v>57.1597765363128</v>
          </cell>
          <cell r="T269">
            <v>61.4727128082737</v>
          </cell>
          <cell r="U269">
            <v>64.4624167459562</v>
          </cell>
          <cell r="V269">
            <v>69.0727128082737</v>
          </cell>
          <cell r="W269">
            <v>73.0946528332003</v>
          </cell>
          <cell r="X269">
            <v>77.3266025641026</v>
          </cell>
          <cell r="Y269">
            <v>85.5577170418006</v>
          </cell>
          <cell r="Z269">
            <v>99.4262903225806</v>
          </cell>
          <cell r="AA269">
            <v>91.7118575475516</v>
          </cell>
          <cell r="AB269">
            <v>71.0745447187374</v>
          </cell>
          <cell r="AC269">
            <v>77.964629704573</v>
          </cell>
          <cell r="AD269">
            <v>70.968757588021</v>
          </cell>
          <cell r="AE269">
            <v>66.1034126984127</v>
          </cell>
          <cell r="AF269">
            <v>56.7458964143426</v>
          </cell>
          <cell r="AG269">
            <v>65.6206349206349</v>
          </cell>
          <cell r="AH269">
            <v>61.7207874015748</v>
          </cell>
          <cell r="AI269">
            <v>61.334921875</v>
          </cell>
          <cell r="AJ269">
            <v>57.3720930232558</v>
          </cell>
          <cell r="AK269">
            <v>55.6711995745651</v>
          </cell>
          <cell r="AL269">
            <v>62.8171458364368</v>
          </cell>
          <cell r="AM269">
            <v>55.9182156133829</v>
          </cell>
          <cell r="AN269">
            <v>56.8148148148148</v>
          </cell>
          <cell r="AO269">
            <v>58.8937728937729</v>
          </cell>
          <cell r="AP269">
            <v>55.5474452554745</v>
          </cell>
          <cell r="AQ269">
            <v>57.1386861313869</v>
          </cell>
          <cell r="AR269">
            <v>56.4462209302326</v>
          </cell>
          <cell r="AS269">
            <v>53.5983203011874</v>
          </cell>
          <cell r="AT269">
            <v>55.7179393496529</v>
          </cell>
          <cell r="AU269">
            <v>61.2048905109489</v>
          </cell>
          <cell r="AV269">
            <v>55.1500735294118</v>
          </cell>
          <cell r="AW269">
            <v>60.2875939849624</v>
          </cell>
          <cell r="AX269">
            <v>47.3310056925996</v>
          </cell>
          <cell r="AY269">
            <v>62.3364285714286</v>
          </cell>
          <cell r="AZ269">
            <v>61.021746031746</v>
          </cell>
          <cell r="BA269">
            <v>56.293203125</v>
          </cell>
          <cell r="BB269">
            <v>60.2474723538705</v>
          </cell>
          <cell r="BC269">
            <v>53.7809782175058</v>
          </cell>
          <cell r="BD269">
            <v>60.3374054682955</v>
          </cell>
          <cell r="BE269">
            <v>62.0035</v>
          </cell>
          <cell r="BF269">
            <v>60.1234166666667</v>
          </cell>
          <cell r="BG269">
            <v>67.7219166666667</v>
          </cell>
          <cell r="BH269">
            <v>62.6666666666667</v>
          </cell>
          <cell r="BI269">
            <v>57.25</v>
          </cell>
          <cell r="BJ269">
            <v>72.8333333333333</v>
          </cell>
          <cell r="BK269">
            <v>72.8333333333333</v>
          </cell>
        </row>
        <row r="270">
          <cell r="A270" t="str">
            <v>Zambia</v>
          </cell>
          <cell r="B270" t="str">
            <v>ZMB</v>
          </cell>
          <cell r="C270" t="str">
            <v>Fertilizer consumption (kilograms per hectare of arable land)</v>
          </cell>
          <cell r="D270" t="str">
            <v>AG.CON.FERT.ZS</v>
          </cell>
        </row>
        <row r="270">
          <cell r="F270">
            <v>4.00156924284033</v>
          </cell>
          <cell r="G270">
            <v>3.3346394984326</v>
          </cell>
          <cell r="H270">
            <v>3.55201863354037</v>
          </cell>
          <cell r="I270">
            <v>4.0561322568243</v>
          </cell>
          <cell r="J270">
            <v>4.22427035330261</v>
          </cell>
          <cell r="K270">
            <v>4.58991723100075</v>
          </cell>
          <cell r="L270">
            <v>5.53892215568862</v>
          </cell>
          <cell r="M270">
            <v>7.06099815157116</v>
          </cell>
          <cell r="N270">
            <v>6.00182882223848</v>
          </cell>
          <cell r="O270">
            <v>13.1013391241404</v>
          </cell>
          <cell r="P270">
            <v>18.4294605809129</v>
          </cell>
          <cell r="Q270">
            <v>13.6480392156863</v>
          </cell>
          <cell r="R270">
            <v>14.9213598901099</v>
          </cell>
          <cell r="S270">
            <v>21.0884353741497</v>
          </cell>
          <cell r="T270">
            <v>18.2222222222222</v>
          </cell>
          <cell r="U270">
            <v>19.1929133858268</v>
          </cell>
          <cell r="V270">
            <v>23.4293648038875</v>
          </cell>
          <cell r="W270">
            <v>18.5892725936811</v>
          </cell>
          <cell r="X270">
            <v>25.0281873373807</v>
          </cell>
          <cell r="Y270">
            <v>33.704974271012</v>
          </cell>
          <cell r="Z270">
            <v>37.5165125495377</v>
          </cell>
          <cell r="AA270">
            <v>37.5887934929959</v>
          </cell>
          <cell r="AB270">
            <v>29.5470967741935</v>
          </cell>
          <cell r="AC270">
            <v>24.2901554404145</v>
          </cell>
          <cell r="AD270">
            <v>33.2852990033223</v>
          </cell>
          <cell r="AE270">
            <v>31.1888168557536</v>
          </cell>
          <cell r="AF270">
            <v>37.1008566978193</v>
          </cell>
          <cell r="AG270">
            <v>32.2705314009662</v>
          </cell>
          <cell r="AH270">
            <v>26.1889035667107</v>
          </cell>
          <cell r="AI270">
            <v>20.5811138014528</v>
          </cell>
          <cell r="AJ270">
            <v>22.6827586206897</v>
          </cell>
          <cell r="AK270">
            <v>30.4066210867218</v>
          </cell>
          <cell r="AL270">
            <v>30.7194244604317</v>
          </cell>
          <cell r="AM270">
            <v>20.7017543859649</v>
          </cell>
          <cell r="AN270">
            <v>20.7625519063798</v>
          </cell>
          <cell r="AO270">
            <v>17.8782608695652</v>
          </cell>
          <cell r="AP270">
            <v>20.1923076923077</v>
          </cell>
          <cell r="AQ270">
            <v>13.6178107606679</v>
          </cell>
          <cell r="AR270">
            <v>11.7485319516408</v>
          </cell>
          <cell r="AS270">
            <v>11.1473721590909</v>
          </cell>
          <cell r="AT270">
            <v>13.3725202057311</v>
          </cell>
          <cell r="AU270">
            <v>26.074748257165</v>
          </cell>
          <cell r="AV270">
            <v>26.1729297146834</v>
          </cell>
          <cell r="AW270">
            <v>29.9046121593291</v>
          </cell>
          <cell r="AX270">
            <v>27.983865053172</v>
          </cell>
          <cell r="AY270">
            <v>25.6770660471291</v>
          </cell>
          <cell r="AZ270">
            <v>32.3343506273313</v>
          </cell>
          <cell r="BA270">
            <v>38.6566186107471</v>
          </cell>
          <cell r="BB270">
            <v>25.7777464788732</v>
          </cell>
          <cell r="BC270">
            <v>29.1735294117647</v>
          </cell>
          <cell r="BD270">
            <v>46.1472222222222</v>
          </cell>
          <cell r="BE270">
            <v>37.626097368421</v>
          </cell>
          <cell r="BF270">
            <v>48.9721378378378</v>
          </cell>
          <cell r="BG270">
            <v>50.4668578947368</v>
          </cell>
          <cell r="BH270">
            <v>55.9181973684211</v>
          </cell>
          <cell r="BI270">
            <v>63.9855578947368</v>
          </cell>
          <cell r="BJ270">
            <v>72.0529157894737</v>
          </cell>
          <cell r="BK270">
            <v>52.5109342105263</v>
          </cell>
        </row>
        <row r="271">
          <cell r="A271" t="str">
            <v>Zimbabwe</v>
          </cell>
          <cell r="B271" t="str">
            <v>ZWE</v>
          </cell>
          <cell r="C271" t="str">
            <v>Fertilizer consumption (kilograms per hectare of arable land)</v>
          </cell>
          <cell r="D271" t="str">
            <v>AG.CON.FERT.ZS</v>
          </cell>
        </row>
        <row r="271">
          <cell r="F271">
            <v>21.9575596816976</v>
          </cell>
          <cell r="G271">
            <v>20.2118863049096</v>
          </cell>
          <cell r="H271">
            <v>24.2317380352645</v>
          </cell>
          <cell r="I271">
            <v>33.9066339066339</v>
          </cell>
          <cell r="J271">
            <v>36.319612590799</v>
          </cell>
          <cell r="K271">
            <v>35.2224824355972</v>
          </cell>
          <cell r="L271">
            <v>38.5354691075515</v>
          </cell>
          <cell r="M271">
            <v>37.1364653243848</v>
          </cell>
          <cell r="N271">
            <v>41.2253829321663</v>
          </cell>
          <cell r="O271">
            <v>45.524625267666</v>
          </cell>
          <cell r="P271">
            <v>55.9329140461216</v>
          </cell>
          <cell r="Q271">
            <v>52.9606625258799</v>
          </cell>
          <cell r="R271">
            <v>63.4782608695652</v>
          </cell>
          <cell r="S271">
            <v>62.6774847870183</v>
          </cell>
          <cell r="T271">
            <v>59.7192697768763</v>
          </cell>
          <cell r="U271">
            <v>49.4665314401623</v>
          </cell>
          <cell r="V271">
            <v>39.0243407707911</v>
          </cell>
          <cell r="W271">
            <v>45.8012170385396</v>
          </cell>
          <cell r="X271">
            <v>45.6004056795132</v>
          </cell>
          <cell r="Y271">
            <v>69.2463073852295</v>
          </cell>
          <cell r="Z271">
            <v>68.1500982318271</v>
          </cell>
          <cell r="AA271">
            <v>59.6007736943907</v>
          </cell>
          <cell r="AB271">
            <v>58.8571428571429</v>
          </cell>
          <cell r="AC271">
            <v>49.906191369606</v>
          </cell>
          <cell r="AD271">
            <v>62.8964879852126</v>
          </cell>
          <cell r="AE271">
            <v>56.4517304189435</v>
          </cell>
          <cell r="AF271">
            <v>50.1512544802867</v>
          </cell>
          <cell r="AG271">
            <v>56.3240282685512</v>
          </cell>
          <cell r="AH271">
            <v>54.2198606271777</v>
          </cell>
          <cell r="AI271">
            <v>57.6237113402062</v>
          </cell>
          <cell r="AJ271">
            <v>55.7023728813559</v>
          </cell>
          <cell r="AK271">
            <v>37.9933110367893</v>
          </cell>
          <cell r="AL271">
            <v>52.6125412541254</v>
          </cell>
          <cell r="AM271">
            <v>55.0645161290323</v>
          </cell>
          <cell r="AN271">
            <v>46.6237942122186</v>
          </cell>
          <cell r="AO271">
            <v>49.4117647058824</v>
          </cell>
          <cell r="AP271">
            <v>50</v>
          </cell>
          <cell r="AQ271">
            <v>51.4705882352941</v>
          </cell>
          <cell r="AR271">
            <v>52.112676056338</v>
          </cell>
          <cell r="AS271">
            <v>45.9166666666667</v>
          </cell>
          <cell r="AT271">
            <v>42.2777777777778</v>
          </cell>
          <cell r="AU271">
            <v>35.7013698630137</v>
          </cell>
          <cell r="AV271">
            <v>40.0087671232877</v>
          </cell>
          <cell r="AW271">
            <v>22.7242105263158</v>
          </cell>
          <cell r="AX271">
            <v>21.7994871794872</v>
          </cell>
          <cell r="AY271">
            <v>32.3563414634146</v>
          </cell>
          <cell r="AZ271">
            <v>27.03525</v>
          </cell>
          <cell r="BA271">
            <v>21.9941176470588</v>
          </cell>
          <cell r="BB271">
            <v>28.7780487804878</v>
          </cell>
          <cell r="BC271">
            <v>34.083</v>
          </cell>
          <cell r="BD271">
            <v>26.5483333333333</v>
          </cell>
          <cell r="BE271">
            <v>18.25</v>
          </cell>
          <cell r="BF271">
            <v>18.975</v>
          </cell>
          <cell r="BG271">
            <v>24.45</v>
          </cell>
          <cell r="BH271">
            <v>22.9</v>
          </cell>
          <cell r="BI271">
            <v>32.5</v>
          </cell>
          <cell r="BJ271">
            <v>38.35</v>
          </cell>
          <cell r="BK271">
            <v>38.35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cores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A1" t="str">
            <v>region_id</v>
          </cell>
          <cell r="B1" t="str">
            <v>region_name</v>
          </cell>
          <cell r="C1" t="str">
            <v>value</v>
          </cell>
        </row>
        <row r="2">
          <cell r="A2">
            <v>0</v>
          </cell>
          <cell r="B2" t="str">
            <v>Global average</v>
          </cell>
          <cell r="C2">
            <v>47.24</v>
          </cell>
        </row>
        <row r="3">
          <cell r="A3">
            <v>1</v>
          </cell>
          <cell r="B3" t="str">
            <v>Cocos Islands</v>
          </cell>
          <cell r="C3">
            <v>69.56</v>
          </cell>
        </row>
        <row r="4">
          <cell r="A4">
            <v>2</v>
          </cell>
          <cell r="B4" t="str">
            <v>Christmas Island</v>
          </cell>
          <cell r="C4">
            <v>69.56</v>
          </cell>
        </row>
        <row r="5">
          <cell r="A5">
            <v>3</v>
          </cell>
          <cell r="B5" t="str">
            <v>Norfolk Island</v>
          </cell>
          <cell r="C5">
            <v>69.56</v>
          </cell>
        </row>
        <row r="6">
          <cell r="A6">
            <v>4</v>
          </cell>
          <cell r="B6" t="str">
            <v>Macquarie Island</v>
          </cell>
          <cell r="C6" t="str">
            <v>NA</v>
          </cell>
        </row>
        <row r="7">
          <cell r="A7">
            <v>5</v>
          </cell>
          <cell r="B7" t="str">
            <v>New Caledonia</v>
          </cell>
          <cell r="C7">
            <v>82.29</v>
          </cell>
        </row>
        <row r="8">
          <cell r="A8">
            <v>6</v>
          </cell>
          <cell r="B8" t="str">
            <v>Vanuatu</v>
          </cell>
          <cell r="C8">
            <v>100</v>
          </cell>
        </row>
        <row r="9">
          <cell r="A9">
            <v>7</v>
          </cell>
          <cell r="B9" t="str">
            <v>Solomon Islands</v>
          </cell>
          <cell r="C9">
            <v>26.41</v>
          </cell>
        </row>
        <row r="10">
          <cell r="A10">
            <v>8</v>
          </cell>
          <cell r="B10" t="str">
            <v>Palau</v>
          </cell>
          <cell r="C10">
            <v>90.84</v>
          </cell>
        </row>
        <row r="11">
          <cell r="A11">
            <v>9</v>
          </cell>
          <cell r="B11" t="str">
            <v>Micronesia</v>
          </cell>
          <cell r="C11">
            <v>85.05</v>
          </cell>
        </row>
        <row r="12">
          <cell r="A12">
            <v>10</v>
          </cell>
          <cell r="B12" t="str">
            <v>Nauru</v>
          </cell>
          <cell r="C12">
            <v>88.29</v>
          </cell>
        </row>
        <row r="13">
          <cell r="A13">
            <v>11</v>
          </cell>
          <cell r="B13" t="str">
            <v>Marshall Islands</v>
          </cell>
          <cell r="C13">
            <v>85.01</v>
          </cell>
        </row>
        <row r="14">
          <cell r="A14">
            <v>12</v>
          </cell>
          <cell r="B14" t="str">
            <v>Wake Island</v>
          </cell>
          <cell r="C14" t="str">
            <v>NA</v>
          </cell>
        </row>
        <row r="15">
          <cell r="A15">
            <v>13</v>
          </cell>
          <cell r="B15" t="str">
            <v>Northern Mariana Islands and Guam</v>
          </cell>
          <cell r="C15">
            <v>94.87</v>
          </cell>
        </row>
        <row r="16">
          <cell r="A16">
            <v>14</v>
          </cell>
          <cell r="B16" t="str">
            <v>Taiwan</v>
          </cell>
          <cell r="C16">
            <v>29.34</v>
          </cell>
        </row>
        <row r="17">
          <cell r="A17">
            <v>15</v>
          </cell>
          <cell r="B17" t="str">
            <v>Philippines</v>
          </cell>
          <cell r="C17">
            <v>98.08</v>
          </cell>
        </row>
        <row r="18">
          <cell r="A18">
            <v>16</v>
          </cell>
          <cell r="B18" t="str">
            <v>Australia</v>
          </cell>
          <cell r="C18">
            <v>52.54</v>
          </cell>
        </row>
        <row r="19">
          <cell r="A19">
            <v>17</v>
          </cell>
          <cell r="B19" t="str">
            <v>Papua New Guinea</v>
          </cell>
          <cell r="C19">
            <v>2.87</v>
          </cell>
        </row>
        <row r="20">
          <cell r="A20">
            <v>18</v>
          </cell>
          <cell r="B20" t="str">
            <v>Fiji</v>
          </cell>
          <cell r="C20">
            <v>100</v>
          </cell>
        </row>
        <row r="21">
          <cell r="A21">
            <v>19</v>
          </cell>
          <cell r="B21" t="str">
            <v>Tuvalu</v>
          </cell>
          <cell r="C21">
            <v>50.48</v>
          </cell>
        </row>
        <row r="22">
          <cell r="A22">
            <v>20</v>
          </cell>
          <cell r="B22" t="str">
            <v>South Korea</v>
          </cell>
          <cell r="C22">
            <v>8.94</v>
          </cell>
        </row>
        <row r="23">
          <cell r="A23">
            <v>21</v>
          </cell>
          <cell r="B23" t="str">
            <v>North Korea</v>
          </cell>
          <cell r="C23">
            <v>21.43</v>
          </cell>
        </row>
        <row r="24">
          <cell r="A24">
            <v>24</v>
          </cell>
          <cell r="B24" t="str">
            <v>Cambodia</v>
          </cell>
          <cell r="C24">
            <v>91.19</v>
          </cell>
        </row>
        <row r="25">
          <cell r="A25">
            <v>25</v>
          </cell>
          <cell r="B25" t="str">
            <v>Thailand</v>
          </cell>
          <cell r="C25">
            <v>54.28</v>
          </cell>
        </row>
        <row r="26">
          <cell r="A26">
            <v>26</v>
          </cell>
          <cell r="B26" t="str">
            <v>Andaman and Nicobar</v>
          </cell>
          <cell r="C26">
            <v>51.45</v>
          </cell>
        </row>
        <row r="27">
          <cell r="A27">
            <v>28</v>
          </cell>
          <cell r="B27" t="str">
            <v>Comoro Islands</v>
          </cell>
          <cell r="C27">
            <v>28.81</v>
          </cell>
        </row>
        <row r="28">
          <cell r="A28">
            <v>29</v>
          </cell>
          <cell r="B28" t="str">
            <v>Mayotte</v>
          </cell>
          <cell r="C28">
            <v>51.7</v>
          </cell>
        </row>
        <row r="29">
          <cell r="A29">
            <v>30</v>
          </cell>
          <cell r="B29" t="str">
            <v>Glorioso Islands</v>
          </cell>
          <cell r="C29" t="str">
            <v>NA</v>
          </cell>
        </row>
        <row r="30">
          <cell r="A30">
            <v>31</v>
          </cell>
          <cell r="B30" t="str">
            <v>Seychelles</v>
          </cell>
          <cell r="C30">
            <v>100</v>
          </cell>
        </row>
        <row r="31">
          <cell r="A31">
            <v>32</v>
          </cell>
          <cell r="B31" t="str">
            <v>R茅union</v>
          </cell>
          <cell r="C31">
            <v>31.94</v>
          </cell>
        </row>
        <row r="32">
          <cell r="A32">
            <v>33</v>
          </cell>
          <cell r="B32" t="str">
            <v>Juan de Nova Island</v>
          </cell>
          <cell r="C32" t="str">
            <v>NA</v>
          </cell>
        </row>
        <row r="33">
          <cell r="A33">
            <v>34</v>
          </cell>
          <cell r="B33" t="str">
            <v>Bassas da India</v>
          </cell>
          <cell r="C33" t="str">
            <v>NA</v>
          </cell>
        </row>
        <row r="34">
          <cell r="A34">
            <v>35</v>
          </cell>
          <cell r="B34" t="str">
            <v>Ile Europa</v>
          </cell>
          <cell r="C34" t="str">
            <v>NA</v>
          </cell>
        </row>
        <row r="35">
          <cell r="A35">
            <v>36</v>
          </cell>
          <cell r="B35" t="str">
            <v>Ile Tromelin</v>
          </cell>
          <cell r="C35" t="str">
            <v>NA</v>
          </cell>
        </row>
        <row r="36">
          <cell r="A36">
            <v>37</v>
          </cell>
          <cell r="B36" t="str">
            <v>Mauritius</v>
          </cell>
          <cell r="C36">
            <v>57.94</v>
          </cell>
        </row>
        <row r="37">
          <cell r="A37">
            <v>38</v>
          </cell>
          <cell r="B37" t="str">
            <v>British Indian Ocean Territory</v>
          </cell>
          <cell r="C37">
            <v>32.78</v>
          </cell>
        </row>
        <row r="38">
          <cell r="A38">
            <v>39</v>
          </cell>
          <cell r="B38" t="str">
            <v>Maldives</v>
          </cell>
          <cell r="C38">
            <v>99.72</v>
          </cell>
        </row>
        <row r="39">
          <cell r="A39">
            <v>40</v>
          </cell>
          <cell r="B39" t="str">
            <v>Sri Lanka</v>
          </cell>
          <cell r="C39">
            <v>26.31</v>
          </cell>
        </row>
        <row r="40">
          <cell r="A40">
            <v>41</v>
          </cell>
          <cell r="B40" t="str">
            <v>Mozambique</v>
          </cell>
          <cell r="C40">
            <v>11.43</v>
          </cell>
        </row>
        <row r="41">
          <cell r="A41">
            <v>42</v>
          </cell>
          <cell r="B41" t="str">
            <v>Madagascar</v>
          </cell>
          <cell r="C41">
            <v>22.35</v>
          </cell>
        </row>
        <row r="42">
          <cell r="A42">
            <v>43</v>
          </cell>
          <cell r="B42" t="str">
            <v>Kenya</v>
          </cell>
          <cell r="C42">
            <v>33.18</v>
          </cell>
        </row>
        <row r="43">
          <cell r="A43">
            <v>44</v>
          </cell>
          <cell r="B43" t="str">
            <v>Somalia</v>
          </cell>
          <cell r="C43">
            <v>48.42</v>
          </cell>
        </row>
        <row r="44">
          <cell r="A44">
            <v>45</v>
          </cell>
          <cell r="B44" t="str">
            <v>Eritrea</v>
          </cell>
          <cell r="C44">
            <v>48.59</v>
          </cell>
        </row>
        <row r="45">
          <cell r="A45">
            <v>46</v>
          </cell>
          <cell r="B45" t="str">
            <v>Djibouti</v>
          </cell>
          <cell r="C45">
            <v>49.54</v>
          </cell>
        </row>
        <row r="46">
          <cell r="A46">
            <v>47</v>
          </cell>
          <cell r="B46" t="str">
            <v>Yemen</v>
          </cell>
          <cell r="C46">
            <v>9.16</v>
          </cell>
        </row>
        <row r="47">
          <cell r="A47">
            <v>48</v>
          </cell>
          <cell r="B47" t="str">
            <v>Oman</v>
          </cell>
          <cell r="C47">
            <v>26.18</v>
          </cell>
        </row>
        <row r="48">
          <cell r="A48">
            <v>49</v>
          </cell>
          <cell r="B48" t="str">
            <v>Sudan</v>
          </cell>
          <cell r="C48">
            <v>11.53</v>
          </cell>
        </row>
        <row r="49">
          <cell r="A49">
            <v>50</v>
          </cell>
          <cell r="B49" t="str">
            <v>Saudi Arabia</v>
          </cell>
          <cell r="C49">
            <v>41.67</v>
          </cell>
        </row>
        <row r="50">
          <cell r="A50">
            <v>51</v>
          </cell>
          <cell r="B50" t="str">
            <v>Kuwait</v>
          </cell>
          <cell r="C50">
            <v>12.53</v>
          </cell>
        </row>
        <row r="51">
          <cell r="A51">
            <v>52</v>
          </cell>
          <cell r="B51" t="str">
            <v>Bahrain</v>
          </cell>
          <cell r="C51">
            <v>54.42</v>
          </cell>
        </row>
        <row r="52">
          <cell r="A52">
            <v>53</v>
          </cell>
          <cell r="B52" t="str">
            <v>Pakistan</v>
          </cell>
          <cell r="C52">
            <v>13.9</v>
          </cell>
        </row>
        <row r="53">
          <cell r="A53">
            <v>54</v>
          </cell>
          <cell r="B53" t="str">
            <v>United Arab Emirates</v>
          </cell>
          <cell r="C53">
            <v>39.03</v>
          </cell>
        </row>
        <row r="54">
          <cell r="A54">
            <v>55</v>
          </cell>
          <cell r="B54" t="str">
            <v>Azores</v>
          </cell>
          <cell r="C54">
            <v>64.31</v>
          </cell>
        </row>
        <row r="55">
          <cell r="A55">
            <v>56</v>
          </cell>
          <cell r="B55" t="str">
            <v>Cape Verde</v>
          </cell>
          <cell r="C55">
            <v>100</v>
          </cell>
        </row>
        <row r="56">
          <cell r="A56">
            <v>57</v>
          </cell>
          <cell r="B56" t="str">
            <v>Madeira</v>
          </cell>
          <cell r="C56">
            <v>64.31</v>
          </cell>
        </row>
        <row r="57">
          <cell r="A57">
            <v>58</v>
          </cell>
          <cell r="B57" t="str">
            <v>Canary Islands</v>
          </cell>
          <cell r="C57">
            <v>64.31</v>
          </cell>
        </row>
        <row r="58">
          <cell r="A58">
            <v>59</v>
          </cell>
          <cell r="B58" t="str">
            <v>Belgium</v>
          </cell>
          <cell r="C58">
            <v>24.96</v>
          </cell>
        </row>
        <row r="59">
          <cell r="A59">
            <v>60</v>
          </cell>
          <cell r="B59" t="str">
            <v>Gibraltar</v>
          </cell>
          <cell r="C59">
            <v>71.42</v>
          </cell>
        </row>
        <row r="60">
          <cell r="A60">
            <v>61</v>
          </cell>
          <cell r="B60" t="str">
            <v>Tunisia</v>
          </cell>
          <cell r="C60">
            <v>54.93</v>
          </cell>
        </row>
        <row r="61">
          <cell r="A61">
            <v>62</v>
          </cell>
          <cell r="B61" t="str">
            <v>Morocco</v>
          </cell>
          <cell r="C61">
            <v>61.47</v>
          </cell>
        </row>
        <row r="62">
          <cell r="A62">
            <v>63</v>
          </cell>
          <cell r="B62" t="str">
            <v>Western Sahara</v>
          </cell>
          <cell r="C62">
            <v>29.5</v>
          </cell>
        </row>
        <row r="63">
          <cell r="A63">
            <v>64</v>
          </cell>
          <cell r="B63" t="str">
            <v>Mauritania</v>
          </cell>
          <cell r="C63">
            <v>20.21</v>
          </cell>
        </row>
        <row r="64">
          <cell r="A64">
            <v>65</v>
          </cell>
          <cell r="B64" t="str">
            <v>Gambia</v>
          </cell>
          <cell r="C64">
            <v>44.94</v>
          </cell>
        </row>
        <row r="65">
          <cell r="A65">
            <v>66</v>
          </cell>
          <cell r="B65" t="str">
            <v>Senegal</v>
          </cell>
          <cell r="C65">
            <v>24.84</v>
          </cell>
        </row>
        <row r="66">
          <cell r="A66">
            <v>67</v>
          </cell>
          <cell r="B66" t="str">
            <v>Libya</v>
          </cell>
          <cell r="C66">
            <v>19.3</v>
          </cell>
        </row>
        <row r="67">
          <cell r="A67">
            <v>68</v>
          </cell>
          <cell r="B67" t="str">
            <v>Malta</v>
          </cell>
          <cell r="C67">
            <v>100</v>
          </cell>
        </row>
        <row r="68">
          <cell r="A68">
            <v>69</v>
          </cell>
          <cell r="B68" t="str">
            <v>Latvia</v>
          </cell>
          <cell r="C68">
            <v>32.64</v>
          </cell>
        </row>
        <row r="69">
          <cell r="A69">
            <v>70</v>
          </cell>
          <cell r="B69" t="str">
            <v>Estonia</v>
          </cell>
          <cell r="C69">
            <v>32.94</v>
          </cell>
        </row>
        <row r="70">
          <cell r="A70">
            <v>71</v>
          </cell>
          <cell r="B70" t="str">
            <v>Bulgaria</v>
          </cell>
          <cell r="C70">
            <v>23.03</v>
          </cell>
        </row>
        <row r="71">
          <cell r="A71">
            <v>72</v>
          </cell>
          <cell r="B71" t="str">
            <v>Romania</v>
          </cell>
          <cell r="C71">
            <v>19.34</v>
          </cell>
        </row>
        <row r="72">
          <cell r="A72">
            <v>73</v>
          </cell>
          <cell r="B72" t="str">
            <v>Russia</v>
          </cell>
          <cell r="C72">
            <v>10.14</v>
          </cell>
        </row>
        <row r="73">
          <cell r="A73">
            <v>74</v>
          </cell>
          <cell r="B73" t="str">
            <v>Georgia</v>
          </cell>
          <cell r="C73">
            <v>48.05</v>
          </cell>
        </row>
        <row r="74">
          <cell r="A74">
            <v>75</v>
          </cell>
          <cell r="B74" t="str">
            <v>Ukraine</v>
          </cell>
          <cell r="C74">
            <v>14.53</v>
          </cell>
        </row>
        <row r="75">
          <cell r="A75">
            <v>76</v>
          </cell>
          <cell r="B75" t="str">
            <v>Turkey</v>
          </cell>
          <cell r="C75">
            <v>17.33</v>
          </cell>
        </row>
        <row r="76">
          <cell r="A76">
            <v>77</v>
          </cell>
          <cell r="B76" t="str">
            <v>Syria</v>
          </cell>
          <cell r="C76">
            <v>36.82</v>
          </cell>
        </row>
        <row r="77">
          <cell r="A77">
            <v>78</v>
          </cell>
          <cell r="B77" t="str">
            <v>Lebanon</v>
          </cell>
          <cell r="C77">
            <v>41.97</v>
          </cell>
        </row>
        <row r="78">
          <cell r="A78">
            <v>79</v>
          </cell>
          <cell r="B78" t="str">
            <v>Israel</v>
          </cell>
          <cell r="C78">
            <v>17.95</v>
          </cell>
        </row>
        <row r="79">
          <cell r="A79">
            <v>80</v>
          </cell>
          <cell r="B79" t="str">
            <v>Greece</v>
          </cell>
          <cell r="C79">
            <v>98.79</v>
          </cell>
        </row>
        <row r="80">
          <cell r="A80">
            <v>81</v>
          </cell>
          <cell r="B80" t="str">
            <v>Cyprus</v>
          </cell>
          <cell r="C80">
            <v>57.36</v>
          </cell>
        </row>
        <row r="81">
          <cell r="A81">
            <v>82</v>
          </cell>
          <cell r="B81" t="str">
            <v>Albania</v>
          </cell>
          <cell r="C81">
            <v>51.74</v>
          </cell>
        </row>
        <row r="82">
          <cell r="A82">
            <v>84</v>
          </cell>
          <cell r="B82" t="str">
            <v>Algeria</v>
          </cell>
          <cell r="C82">
            <v>17.89</v>
          </cell>
        </row>
        <row r="83">
          <cell r="A83">
            <v>85</v>
          </cell>
          <cell r="B83" t="str">
            <v>Ascension</v>
          </cell>
          <cell r="C83">
            <v>27.34</v>
          </cell>
        </row>
        <row r="84">
          <cell r="A84">
            <v>86</v>
          </cell>
          <cell r="B84" t="str">
            <v>Saint Helena</v>
          </cell>
          <cell r="C84">
            <v>27.34</v>
          </cell>
        </row>
        <row r="85">
          <cell r="A85">
            <v>88</v>
          </cell>
          <cell r="B85" t="str">
            <v>Tristan da Cunha</v>
          </cell>
          <cell r="C85">
            <v>27.34</v>
          </cell>
        </row>
        <row r="86">
          <cell r="A86">
            <v>89</v>
          </cell>
          <cell r="B86" t="str">
            <v>South Georgia and the South Sandwich Islands</v>
          </cell>
          <cell r="C86" t="str">
            <v>NA</v>
          </cell>
        </row>
        <row r="87">
          <cell r="A87">
            <v>90</v>
          </cell>
          <cell r="B87" t="str">
            <v>Prince Edward Islands</v>
          </cell>
          <cell r="C87" t="str">
            <v>NA</v>
          </cell>
        </row>
        <row r="88">
          <cell r="A88">
            <v>91</v>
          </cell>
          <cell r="B88" t="str">
            <v>Crozet Islands</v>
          </cell>
          <cell r="C88" t="str">
            <v>NA</v>
          </cell>
        </row>
        <row r="89">
          <cell r="A89">
            <v>92</v>
          </cell>
          <cell r="B89" t="str">
            <v>Amsterdam Island and Saint Paul Island</v>
          </cell>
          <cell r="C89" t="str">
            <v>NA</v>
          </cell>
        </row>
        <row r="90">
          <cell r="A90">
            <v>93</v>
          </cell>
          <cell r="B90" t="str">
            <v>Kerguelen Islands</v>
          </cell>
          <cell r="C90" t="str">
            <v>NA</v>
          </cell>
        </row>
        <row r="91">
          <cell r="A91">
            <v>94</v>
          </cell>
          <cell r="B91" t="str">
            <v>Heard and McDonald Islands</v>
          </cell>
          <cell r="C91" t="str">
            <v>NA</v>
          </cell>
        </row>
        <row r="92">
          <cell r="A92">
            <v>95</v>
          </cell>
          <cell r="B92" t="str">
            <v>Falkland Islands</v>
          </cell>
          <cell r="C92">
            <v>35.26</v>
          </cell>
        </row>
        <row r="93">
          <cell r="A93">
            <v>96</v>
          </cell>
          <cell r="B93" t="str">
            <v>Sierra Leone</v>
          </cell>
          <cell r="C93">
            <v>7.29</v>
          </cell>
        </row>
        <row r="94">
          <cell r="A94">
            <v>97</v>
          </cell>
          <cell r="B94" t="str">
            <v>Liberia</v>
          </cell>
          <cell r="C94">
            <v>19.47</v>
          </cell>
        </row>
        <row r="95">
          <cell r="A95">
            <v>98</v>
          </cell>
          <cell r="B95" t="str">
            <v>Togo</v>
          </cell>
          <cell r="C95">
            <v>24.39</v>
          </cell>
        </row>
        <row r="96">
          <cell r="A96">
            <v>99</v>
          </cell>
          <cell r="B96" t="str">
            <v>Benin</v>
          </cell>
          <cell r="C96">
            <v>12.58</v>
          </cell>
        </row>
        <row r="97">
          <cell r="A97">
            <v>100</v>
          </cell>
          <cell r="B97" t="str">
            <v>Republique du Congo</v>
          </cell>
          <cell r="C97">
            <v>5.35</v>
          </cell>
        </row>
        <row r="98">
          <cell r="A98">
            <v>101</v>
          </cell>
          <cell r="B98" t="str">
            <v>Namibia</v>
          </cell>
          <cell r="C98">
            <v>42.56</v>
          </cell>
        </row>
        <row r="99">
          <cell r="A99">
            <v>102</v>
          </cell>
          <cell r="B99" t="str">
            <v>South Africa</v>
          </cell>
          <cell r="C99">
            <v>39.86</v>
          </cell>
        </row>
        <row r="100">
          <cell r="A100">
            <v>103</v>
          </cell>
          <cell r="B100" t="str">
            <v>Sao Tome and Principe</v>
          </cell>
          <cell r="C100">
            <v>25.41</v>
          </cell>
        </row>
        <row r="101">
          <cell r="A101">
            <v>104</v>
          </cell>
          <cell r="B101" t="str">
            <v>Equatorial Guinea</v>
          </cell>
          <cell r="C101">
            <v>11.09</v>
          </cell>
        </row>
        <row r="102">
          <cell r="A102">
            <v>105</v>
          </cell>
          <cell r="B102" t="str">
            <v>Bouvet Island</v>
          </cell>
          <cell r="C102" t="str">
            <v>NA</v>
          </cell>
        </row>
        <row r="103">
          <cell r="A103">
            <v>106</v>
          </cell>
          <cell r="B103" t="str">
            <v>Ghana</v>
          </cell>
          <cell r="C103">
            <v>14.44</v>
          </cell>
        </row>
        <row r="104">
          <cell r="A104">
            <v>107</v>
          </cell>
          <cell r="B104" t="str">
            <v>Clipperton Island</v>
          </cell>
          <cell r="C104" t="str">
            <v>NA</v>
          </cell>
        </row>
        <row r="105">
          <cell r="A105">
            <v>108</v>
          </cell>
          <cell r="B105" t="str">
            <v>Bermuda</v>
          </cell>
          <cell r="C105">
            <v>100</v>
          </cell>
        </row>
        <row r="106">
          <cell r="A106">
            <v>110</v>
          </cell>
          <cell r="B106" t="str">
            <v>Bahamas</v>
          </cell>
          <cell r="C106">
            <v>100</v>
          </cell>
        </row>
        <row r="107">
          <cell r="A107">
            <v>111</v>
          </cell>
          <cell r="B107" t="str">
            <v>Turks and Caicos Islands</v>
          </cell>
          <cell r="C107">
            <v>95.94</v>
          </cell>
        </row>
        <row r="108">
          <cell r="A108">
            <v>112</v>
          </cell>
          <cell r="B108" t="str">
            <v>Cuba</v>
          </cell>
          <cell r="C108">
            <v>16.03</v>
          </cell>
        </row>
        <row r="109">
          <cell r="A109">
            <v>113</v>
          </cell>
          <cell r="B109" t="str">
            <v>Cayman Islands</v>
          </cell>
          <cell r="C109">
            <v>91.62</v>
          </cell>
        </row>
        <row r="110">
          <cell r="A110">
            <v>114</v>
          </cell>
          <cell r="B110" t="str">
            <v>Haiti</v>
          </cell>
          <cell r="C110">
            <v>9.95</v>
          </cell>
        </row>
        <row r="111">
          <cell r="A111">
            <v>115</v>
          </cell>
          <cell r="B111" t="str">
            <v>Dominican Republic</v>
          </cell>
          <cell r="C111">
            <v>34.34</v>
          </cell>
        </row>
        <row r="112">
          <cell r="A112">
            <v>116</v>
          </cell>
          <cell r="B112" t="str">
            <v>Puerto Rico and Virgin Islands of the United States</v>
          </cell>
          <cell r="C112">
            <v>96.32</v>
          </cell>
        </row>
        <row r="113">
          <cell r="A113">
            <v>117</v>
          </cell>
          <cell r="B113" t="str">
            <v>British Virgin Islands</v>
          </cell>
          <cell r="C113">
            <v>100</v>
          </cell>
        </row>
        <row r="114">
          <cell r="A114">
            <v>118</v>
          </cell>
          <cell r="B114" t="str">
            <v>Anguilla</v>
          </cell>
          <cell r="C114">
            <v>100</v>
          </cell>
        </row>
        <row r="115">
          <cell r="A115">
            <v>119</v>
          </cell>
          <cell r="B115" t="str">
            <v>Saint Kitts and Nevis</v>
          </cell>
          <cell r="C115">
            <v>100</v>
          </cell>
        </row>
        <row r="116">
          <cell r="A116">
            <v>120</v>
          </cell>
          <cell r="B116" t="str">
            <v>Antigua and Barbuda</v>
          </cell>
          <cell r="C116">
            <v>100</v>
          </cell>
        </row>
        <row r="117">
          <cell r="A117">
            <v>121</v>
          </cell>
          <cell r="B117" t="str">
            <v>Montserrat</v>
          </cell>
          <cell r="C117">
            <v>98.59</v>
          </cell>
        </row>
        <row r="118">
          <cell r="A118">
            <v>122</v>
          </cell>
          <cell r="B118" t="str">
            <v>Saint Lucia</v>
          </cell>
          <cell r="C118">
            <v>97.31</v>
          </cell>
        </row>
        <row r="119">
          <cell r="A119">
            <v>123</v>
          </cell>
          <cell r="B119" t="str">
            <v>Dominica</v>
          </cell>
          <cell r="C119">
            <v>71.11</v>
          </cell>
        </row>
        <row r="120">
          <cell r="A120">
            <v>124</v>
          </cell>
          <cell r="B120" t="str">
            <v>Barbados</v>
          </cell>
          <cell r="C120">
            <v>54.62</v>
          </cell>
        </row>
        <row r="121">
          <cell r="A121">
            <v>125</v>
          </cell>
          <cell r="B121" t="str">
            <v>Grenada</v>
          </cell>
          <cell r="C121">
            <v>70.3</v>
          </cell>
        </row>
        <row r="122">
          <cell r="A122">
            <v>126</v>
          </cell>
          <cell r="B122" t="str">
            <v>Trinidad and Tobago</v>
          </cell>
          <cell r="C122">
            <v>44.75</v>
          </cell>
        </row>
        <row r="123">
          <cell r="A123">
            <v>127</v>
          </cell>
          <cell r="B123" t="str">
            <v>Saint Vincent and the Grenadines</v>
          </cell>
          <cell r="C123">
            <v>70.45</v>
          </cell>
        </row>
        <row r="124">
          <cell r="A124">
            <v>129</v>
          </cell>
          <cell r="B124" t="str">
            <v>Panama</v>
          </cell>
          <cell r="C124">
            <v>68.94</v>
          </cell>
        </row>
        <row r="125">
          <cell r="A125">
            <v>130</v>
          </cell>
          <cell r="B125" t="str">
            <v>Costa Rica</v>
          </cell>
          <cell r="C125">
            <v>35.94</v>
          </cell>
        </row>
        <row r="126">
          <cell r="A126">
            <v>131</v>
          </cell>
          <cell r="B126" t="str">
            <v>Nicaragua</v>
          </cell>
          <cell r="C126">
            <v>21.69</v>
          </cell>
        </row>
        <row r="127">
          <cell r="A127">
            <v>132</v>
          </cell>
          <cell r="B127" t="str">
            <v>Colombia</v>
          </cell>
          <cell r="C127">
            <v>16.05</v>
          </cell>
        </row>
        <row r="128">
          <cell r="A128">
            <v>133</v>
          </cell>
          <cell r="B128" t="str">
            <v>Honduras</v>
          </cell>
          <cell r="C128">
            <v>33.97</v>
          </cell>
        </row>
        <row r="129">
          <cell r="A129">
            <v>134</v>
          </cell>
          <cell r="B129" t="str">
            <v>El Salvador</v>
          </cell>
          <cell r="C129">
            <v>22.45</v>
          </cell>
        </row>
        <row r="130">
          <cell r="A130">
            <v>135</v>
          </cell>
          <cell r="B130" t="str">
            <v>Mexico</v>
          </cell>
          <cell r="C130">
            <v>86.3</v>
          </cell>
        </row>
        <row r="131">
          <cell r="A131">
            <v>136</v>
          </cell>
          <cell r="B131" t="str">
            <v>Guatemala</v>
          </cell>
          <cell r="C131">
            <v>17.61</v>
          </cell>
        </row>
        <row r="132">
          <cell r="A132">
            <v>137</v>
          </cell>
          <cell r="B132" t="str">
            <v>Ecuador</v>
          </cell>
          <cell r="C132">
            <v>14.53</v>
          </cell>
        </row>
        <row r="133">
          <cell r="A133">
            <v>138</v>
          </cell>
          <cell r="B133" t="str">
            <v>Peru</v>
          </cell>
          <cell r="C133">
            <v>17.62</v>
          </cell>
        </row>
        <row r="134">
          <cell r="A134">
            <v>139</v>
          </cell>
          <cell r="B134" t="str">
            <v>Venezuela</v>
          </cell>
          <cell r="C134">
            <v>16.13</v>
          </cell>
        </row>
        <row r="135">
          <cell r="A135">
            <v>140</v>
          </cell>
          <cell r="B135" t="str">
            <v>Guadeloupe and Martinique</v>
          </cell>
          <cell r="C135">
            <v>24.11</v>
          </cell>
        </row>
        <row r="136">
          <cell r="A136">
            <v>141</v>
          </cell>
          <cell r="B136" t="str">
            <v>Faeroe Islands</v>
          </cell>
          <cell r="C136">
            <v>31.39</v>
          </cell>
        </row>
        <row r="137">
          <cell r="A137">
            <v>143</v>
          </cell>
          <cell r="B137" t="str">
            <v>Iceland</v>
          </cell>
          <cell r="C137">
            <v>41.9</v>
          </cell>
        </row>
        <row r="138">
          <cell r="A138">
            <v>144</v>
          </cell>
          <cell r="B138" t="str">
            <v>Jan Mayen</v>
          </cell>
          <cell r="C138" t="str">
            <v>NA</v>
          </cell>
        </row>
        <row r="139">
          <cell r="A139">
            <v>145</v>
          </cell>
          <cell r="B139" t="str">
            <v>Greenland</v>
          </cell>
          <cell r="C139">
            <v>31.61</v>
          </cell>
        </row>
        <row r="140">
          <cell r="A140">
            <v>146</v>
          </cell>
          <cell r="B140" t="str">
            <v>Pitcairn</v>
          </cell>
          <cell r="C140">
            <v>51.41</v>
          </cell>
        </row>
        <row r="141">
          <cell r="A141">
            <v>147</v>
          </cell>
          <cell r="B141" t="str">
            <v>French Polynesia</v>
          </cell>
          <cell r="C141">
            <v>53.47</v>
          </cell>
        </row>
        <row r="142">
          <cell r="A142">
            <v>148</v>
          </cell>
          <cell r="B142" t="str">
            <v>Line Islands (Kiribati)</v>
          </cell>
          <cell r="C142">
            <v>88.49</v>
          </cell>
        </row>
        <row r="143">
          <cell r="A143">
            <v>149</v>
          </cell>
          <cell r="B143" t="str">
            <v>Jarvis Island</v>
          </cell>
          <cell r="C143" t="str">
            <v>NA</v>
          </cell>
        </row>
        <row r="144">
          <cell r="A144">
            <v>150</v>
          </cell>
          <cell r="B144" t="str">
            <v>Palmyra Atoll</v>
          </cell>
          <cell r="C144" t="str">
            <v>NA</v>
          </cell>
        </row>
        <row r="145">
          <cell r="A145">
            <v>151</v>
          </cell>
          <cell r="B145" t="str">
            <v>American Samoa</v>
          </cell>
          <cell r="C145">
            <v>51.6</v>
          </cell>
        </row>
        <row r="146">
          <cell r="A146">
            <v>152</v>
          </cell>
          <cell r="B146" t="str">
            <v>Samoa</v>
          </cell>
          <cell r="C146">
            <v>51.02</v>
          </cell>
        </row>
        <row r="147">
          <cell r="A147">
            <v>153</v>
          </cell>
          <cell r="B147" t="str">
            <v>Cook Islands</v>
          </cell>
          <cell r="C147">
            <v>53.4</v>
          </cell>
        </row>
        <row r="148">
          <cell r="A148">
            <v>154</v>
          </cell>
          <cell r="B148" t="str">
            <v>Niue</v>
          </cell>
          <cell r="C148">
            <v>50.9</v>
          </cell>
        </row>
        <row r="149">
          <cell r="A149">
            <v>155</v>
          </cell>
          <cell r="B149" t="str">
            <v>Tonga</v>
          </cell>
          <cell r="C149">
            <v>51.01</v>
          </cell>
        </row>
        <row r="150">
          <cell r="A150">
            <v>156</v>
          </cell>
          <cell r="B150" t="str">
            <v>Tokelau</v>
          </cell>
          <cell r="C150">
            <v>49.8</v>
          </cell>
        </row>
        <row r="151">
          <cell r="A151">
            <v>157</v>
          </cell>
          <cell r="B151" t="str">
            <v>Phoenix Islands (Kiribati)</v>
          </cell>
          <cell r="C151">
            <v>88.49</v>
          </cell>
        </row>
        <row r="152">
          <cell r="A152">
            <v>158</v>
          </cell>
          <cell r="B152" t="str">
            <v>Howland Island and Baker Island</v>
          </cell>
          <cell r="C152" t="str">
            <v>NA</v>
          </cell>
        </row>
        <row r="153">
          <cell r="A153">
            <v>159</v>
          </cell>
          <cell r="B153" t="str">
            <v>Johnston Atoll</v>
          </cell>
          <cell r="C153" t="str">
            <v>NA</v>
          </cell>
        </row>
        <row r="154">
          <cell r="A154">
            <v>161</v>
          </cell>
          <cell r="B154" t="str">
            <v>Wallis and Futuna</v>
          </cell>
          <cell r="C154">
            <v>50.44</v>
          </cell>
        </row>
        <row r="155">
          <cell r="A155">
            <v>162</v>
          </cell>
          <cell r="B155" t="str">
            <v>New Zealand</v>
          </cell>
          <cell r="C155">
            <v>84.66</v>
          </cell>
        </row>
        <row r="156">
          <cell r="A156">
            <v>163</v>
          </cell>
          <cell r="B156" t="str">
            <v>United States</v>
          </cell>
          <cell r="C156">
            <v>43.34</v>
          </cell>
        </row>
        <row r="157">
          <cell r="A157">
            <v>164</v>
          </cell>
          <cell r="B157" t="str">
            <v>Belize</v>
          </cell>
          <cell r="C157">
            <v>86.61</v>
          </cell>
        </row>
        <row r="158">
          <cell r="A158">
            <v>166</v>
          </cell>
          <cell r="B158" t="str">
            <v>Jamaica</v>
          </cell>
          <cell r="C158">
            <v>51.5</v>
          </cell>
        </row>
        <row r="159">
          <cell r="A159">
            <v>167</v>
          </cell>
          <cell r="B159" t="str">
            <v>Guyana</v>
          </cell>
          <cell r="C159">
            <v>21.13</v>
          </cell>
        </row>
        <row r="160">
          <cell r="A160">
            <v>168</v>
          </cell>
          <cell r="B160" t="str">
            <v>Suriname</v>
          </cell>
          <cell r="C160">
            <v>6.38</v>
          </cell>
        </row>
        <row r="161">
          <cell r="A161">
            <v>169</v>
          </cell>
          <cell r="B161" t="str">
            <v>French Guiana</v>
          </cell>
          <cell r="C161">
            <v>24.05</v>
          </cell>
        </row>
        <row r="162">
          <cell r="A162">
            <v>171</v>
          </cell>
          <cell r="B162" t="str">
            <v>Brazil</v>
          </cell>
          <cell r="C162">
            <v>25.24</v>
          </cell>
        </row>
        <row r="163">
          <cell r="A163">
            <v>172</v>
          </cell>
          <cell r="B163" t="str">
            <v>Argentina</v>
          </cell>
          <cell r="C163">
            <v>29.77</v>
          </cell>
        </row>
        <row r="164">
          <cell r="A164">
            <v>173</v>
          </cell>
          <cell r="B164" t="str">
            <v>Uruguay</v>
          </cell>
          <cell r="C164">
            <v>68.47</v>
          </cell>
        </row>
        <row r="165">
          <cell r="A165">
            <v>174</v>
          </cell>
          <cell r="B165" t="str">
            <v>Finland</v>
          </cell>
          <cell r="C165">
            <v>19.95</v>
          </cell>
        </row>
        <row r="166">
          <cell r="A166">
            <v>175</v>
          </cell>
          <cell r="B166" t="str">
            <v>Denmark</v>
          </cell>
          <cell r="C166">
            <v>21.11</v>
          </cell>
        </row>
        <row r="167">
          <cell r="A167">
            <v>176</v>
          </cell>
          <cell r="B167" t="str">
            <v>Germany</v>
          </cell>
          <cell r="C167">
            <v>84.01</v>
          </cell>
        </row>
        <row r="168">
          <cell r="A168">
            <v>177</v>
          </cell>
          <cell r="B168" t="str">
            <v>Netherlands</v>
          </cell>
          <cell r="C168">
            <v>60.42</v>
          </cell>
        </row>
        <row r="169">
          <cell r="A169">
            <v>178</v>
          </cell>
          <cell r="B169" t="str">
            <v>Poland</v>
          </cell>
          <cell r="C169">
            <v>16.57</v>
          </cell>
        </row>
        <row r="170">
          <cell r="A170">
            <v>179</v>
          </cell>
          <cell r="B170" t="str">
            <v>France</v>
          </cell>
          <cell r="C170">
            <v>54.69</v>
          </cell>
        </row>
        <row r="171">
          <cell r="A171">
            <v>180</v>
          </cell>
          <cell r="B171" t="str">
            <v>United Kingdom</v>
          </cell>
          <cell r="C171">
            <v>56.3</v>
          </cell>
        </row>
        <row r="172">
          <cell r="A172">
            <v>181</v>
          </cell>
          <cell r="B172" t="str">
            <v>Ireland</v>
          </cell>
          <cell r="C172">
            <v>21.88</v>
          </cell>
        </row>
        <row r="173">
          <cell r="A173">
            <v>182</v>
          </cell>
          <cell r="B173" t="str">
            <v>Spain</v>
          </cell>
          <cell r="C173">
            <v>54.35</v>
          </cell>
        </row>
        <row r="174">
          <cell r="A174">
            <v>183</v>
          </cell>
          <cell r="B174" t="str">
            <v>Portugal</v>
          </cell>
          <cell r="C174">
            <v>69.87</v>
          </cell>
        </row>
        <row r="175">
          <cell r="A175">
            <v>184</v>
          </cell>
          <cell r="B175" t="str">
            <v>Italy</v>
          </cell>
          <cell r="C175">
            <v>66.8</v>
          </cell>
        </row>
        <row r="176">
          <cell r="A176">
            <v>185</v>
          </cell>
          <cell r="B176" t="str">
            <v>Monaco</v>
          </cell>
          <cell r="C176">
            <v>66.45</v>
          </cell>
        </row>
        <row r="177">
          <cell r="A177">
            <v>186</v>
          </cell>
          <cell r="B177" t="str">
            <v>Montenegro</v>
          </cell>
          <cell r="C177">
            <v>46.18</v>
          </cell>
        </row>
        <row r="178">
          <cell r="A178">
            <v>187</v>
          </cell>
          <cell r="B178" t="str">
            <v>Croatia</v>
          </cell>
          <cell r="C178">
            <v>81.95</v>
          </cell>
        </row>
        <row r="179">
          <cell r="A179">
            <v>188</v>
          </cell>
          <cell r="B179" t="str">
            <v>Slovenia</v>
          </cell>
          <cell r="C179">
            <v>37.17</v>
          </cell>
        </row>
        <row r="180">
          <cell r="A180">
            <v>189</v>
          </cell>
          <cell r="B180" t="str">
            <v>Lithuania</v>
          </cell>
          <cell r="C180">
            <v>11.75</v>
          </cell>
        </row>
        <row r="181">
          <cell r="A181">
            <v>190</v>
          </cell>
          <cell r="B181" t="str">
            <v>Qatar</v>
          </cell>
          <cell r="C181">
            <v>41.34</v>
          </cell>
        </row>
        <row r="182">
          <cell r="A182">
            <v>191</v>
          </cell>
          <cell r="B182" t="str">
            <v>Iran</v>
          </cell>
          <cell r="C182">
            <v>17.5</v>
          </cell>
        </row>
        <row r="183">
          <cell r="A183">
            <v>192</v>
          </cell>
          <cell r="B183" t="str">
            <v>Iraq</v>
          </cell>
          <cell r="C183">
            <v>16.33</v>
          </cell>
        </row>
        <row r="184">
          <cell r="A184">
            <v>193</v>
          </cell>
          <cell r="B184" t="str">
            <v>Guinea Bissau</v>
          </cell>
          <cell r="C184">
            <v>23.63</v>
          </cell>
        </row>
        <row r="185">
          <cell r="A185">
            <v>194</v>
          </cell>
          <cell r="B185" t="str">
            <v>Guinea</v>
          </cell>
          <cell r="C185">
            <v>13.25</v>
          </cell>
        </row>
        <row r="186">
          <cell r="A186">
            <v>195</v>
          </cell>
          <cell r="B186" t="str">
            <v>Ivory Coast</v>
          </cell>
          <cell r="C186">
            <v>19.52</v>
          </cell>
        </row>
        <row r="187">
          <cell r="A187">
            <v>196</v>
          </cell>
          <cell r="B187" t="str">
            <v>Nigeria</v>
          </cell>
          <cell r="C187">
            <v>6.85</v>
          </cell>
        </row>
        <row r="188">
          <cell r="A188">
            <v>197</v>
          </cell>
          <cell r="B188" t="str">
            <v>Cameroon</v>
          </cell>
          <cell r="C188">
            <v>19.23</v>
          </cell>
        </row>
        <row r="189">
          <cell r="A189">
            <v>198</v>
          </cell>
          <cell r="B189" t="str">
            <v>Gabon</v>
          </cell>
          <cell r="C189">
            <v>3.82</v>
          </cell>
        </row>
        <row r="190">
          <cell r="A190">
            <v>199</v>
          </cell>
          <cell r="B190" t="str">
            <v>Democratic Republic of the Congo</v>
          </cell>
          <cell r="C190">
            <v>2.38</v>
          </cell>
        </row>
        <row r="191">
          <cell r="A191">
            <v>200</v>
          </cell>
          <cell r="B191" t="str">
            <v>Angola</v>
          </cell>
          <cell r="C191">
            <v>7.23</v>
          </cell>
        </row>
        <row r="192">
          <cell r="A192">
            <v>202</v>
          </cell>
          <cell r="B192" t="str">
            <v>Tanzania</v>
          </cell>
          <cell r="C192">
            <v>20.29</v>
          </cell>
        </row>
        <row r="193">
          <cell r="A193">
            <v>203</v>
          </cell>
          <cell r="B193" t="str">
            <v>India</v>
          </cell>
          <cell r="C193">
            <v>46.56</v>
          </cell>
        </row>
        <row r="194">
          <cell r="A194">
            <v>204</v>
          </cell>
          <cell r="B194" t="str">
            <v>Bangladesh</v>
          </cell>
          <cell r="C194">
            <v>10.86</v>
          </cell>
        </row>
        <row r="195">
          <cell r="A195">
            <v>205</v>
          </cell>
          <cell r="B195" t="str">
            <v>Myanmar</v>
          </cell>
          <cell r="C195">
            <v>16.5</v>
          </cell>
        </row>
        <row r="196">
          <cell r="A196">
            <v>206</v>
          </cell>
          <cell r="B196" t="str">
            <v>Malaysia</v>
          </cell>
          <cell r="C196">
            <v>52.16</v>
          </cell>
        </row>
        <row r="197">
          <cell r="A197">
            <v>207</v>
          </cell>
          <cell r="B197" t="str">
            <v>Vietnam</v>
          </cell>
          <cell r="C197">
            <v>38.03</v>
          </cell>
        </row>
        <row r="198">
          <cell r="A198">
            <v>208</v>
          </cell>
          <cell r="B198" t="str">
            <v>Singapore</v>
          </cell>
          <cell r="C198">
            <v>51.5</v>
          </cell>
        </row>
        <row r="199">
          <cell r="A199">
            <v>209</v>
          </cell>
          <cell r="B199" t="str">
            <v>China</v>
          </cell>
          <cell r="C199">
            <v>42.48</v>
          </cell>
        </row>
        <row r="200">
          <cell r="A200">
            <v>210</v>
          </cell>
          <cell r="B200" t="str">
            <v>Japan</v>
          </cell>
          <cell r="C200">
            <v>19.59</v>
          </cell>
        </row>
        <row r="201">
          <cell r="A201">
            <v>212</v>
          </cell>
          <cell r="B201" t="str">
            <v>Gilbert Islands (Kiribati)</v>
          </cell>
          <cell r="C201">
            <v>84.71</v>
          </cell>
        </row>
        <row r="202">
          <cell r="A202">
            <v>213</v>
          </cell>
          <cell r="B202" t="str">
            <v>Antarctica</v>
          </cell>
          <cell r="C202" t="str">
            <v>NA</v>
          </cell>
        </row>
        <row r="203">
          <cell r="A203">
            <v>214</v>
          </cell>
          <cell r="B203" t="str">
            <v>Egypt</v>
          </cell>
          <cell r="C203">
            <v>31.87</v>
          </cell>
        </row>
        <row r="204">
          <cell r="A204">
            <v>215</v>
          </cell>
          <cell r="B204" t="str">
            <v>Jordan</v>
          </cell>
          <cell r="C204">
            <v>72.28</v>
          </cell>
        </row>
        <row r="205">
          <cell r="A205">
            <v>216</v>
          </cell>
          <cell r="B205" t="str">
            <v>Indonesia</v>
          </cell>
          <cell r="C205">
            <v>24.24</v>
          </cell>
        </row>
        <row r="206">
          <cell r="A206">
            <v>218</v>
          </cell>
          <cell r="B206" t="str">
            <v>Canada</v>
          </cell>
          <cell r="C206">
            <v>44.01</v>
          </cell>
        </row>
        <row r="207">
          <cell r="A207">
            <v>219</v>
          </cell>
          <cell r="B207" t="str">
            <v>Saint Pierre and Miquelon</v>
          </cell>
          <cell r="C207">
            <v>42.44</v>
          </cell>
        </row>
        <row r="208">
          <cell r="A208">
            <v>220</v>
          </cell>
          <cell r="B208" t="str">
            <v>Sint Maarten</v>
          </cell>
          <cell r="C208">
            <v>97.95</v>
          </cell>
        </row>
        <row r="209">
          <cell r="A209">
            <v>221</v>
          </cell>
          <cell r="B209" t="str">
            <v>Northern Saint-Martin</v>
          </cell>
          <cell r="C209">
            <v>92.48</v>
          </cell>
        </row>
        <row r="210">
          <cell r="A210">
            <v>222</v>
          </cell>
          <cell r="B210" t="str">
            <v>Sweden</v>
          </cell>
          <cell r="C210">
            <v>32.3</v>
          </cell>
        </row>
        <row r="211">
          <cell r="A211">
            <v>223</v>
          </cell>
          <cell r="B211" t="str">
            <v>Norway</v>
          </cell>
          <cell r="C211">
            <v>62.7</v>
          </cell>
        </row>
        <row r="212">
          <cell r="A212">
            <v>224</v>
          </cell>
          <cell r="B212" t="str">
            <v>Chile</v>
          </cell>
          <cell r="C212">
            <v>25.96</v>
          </cell>
        </row>
        <row r="213">
          <cell r="A213">
            <v>227</v>
          </cell>
          <cell r="B213" t="str">
            <v>Jersey</v>
          </cell>
          <cell r="C213">
            <v>33.47</v>
          </cell>
        </row>
        <row r="214">
          <cell r="A214">
            <v>228</v>
          </cell>
          <cell r="B214" t="str">
            <v>Guernsey</v>
          </cell>
          <cell r="C214">
            <v>32.96</v>
          </cell>
        </row>
        <row r="215">
          <cell r="A215">
            <v>231</v>
          </cell>
          <cell r="B215" t="str">
            <v>East Timor</v>
          </cell>
          <cell r="C215">
            <v>45.53</v>
          </cell>
        </row>
        <row r="216">
          <cell r="A216">
            <v>232</v>
          </cell>
          <cell r="B216" t="str">
            <v>Bosnia and Herzegovina</v>
          </cell>
          <cell r="C216">
            <v>16.11</v>
          </cell>
        </row>
        <row r="217">
          <cell r="A217">
            <v>237</v>
          </cell>
          <cell r="B217" t="str">
            <v>Oecussi Ambeno</v>
          </cell>
          <cell r="C217">
            <v>50.6</v>
          </cell>
        </row>
        <row r="218">
          <cell r="A218">
            <v>244</v>
          </cell>
          <cell r="B218" t="str">
            <v>Curacao</v>
          </cell>
          <cell r="C218">
            <v>95.77</v>
          </cell>
        </row>
        <row r="219">
          <cell r="A219">
            <v>245</v>
          </cell>
          <cell r="B219" t="str">
            <v>Bonaire</v>
          </cell>
          <cell r="C219">
            <v>96.23</v>
          </cell>
        </row>
        <row r="220">
          <cell r="A220">
            <v>247</v>
          </cell>
          <cell r="B220" t="str">
            <v>Brunei</v>
          </cell>
          <cell r="C220">
            <v>14.06</v>
          </cell>
        </row>
        <row r="221">
          <cell r="A221">
            <v>248</v>
          </cell>
          <cell r="B221" t="str">
            <v>Saba</v>
          </cell>
          <cell r="C221">
            <v>96.23</v>
          </cell>
        </row>
        <row r="222">
          <cell r="A222">
            <v>249</v>
          </cell>
          <cell r="B222" t="str">
            <v>Sint Eustatius</v>
          </cell>
          <cell r="C222">
            <v>96.23</v>
          </cell>
        </row>
        <row r="223">
          <cell r="A223">
            <v>250</v>
          </cell>
          <cell r="B223" t="str">
            <v>Aruba</v>
          </cell>
          <cell r="C223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PI_EG.ELC.RNWX.ZS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Electricity production from renewable sources, excluding hydroelectric (% of total)</v>
          </cell>
          <cell r="D6" t="str">
            <v>EG.ELC.RNWX.ZS</v>
          </cell>
        </row>
        <row r="7">
          <cell r="A7" t="str">
            <v>Africa Eastern and Southern</v>
          </cell>
          <cell r="B7" t="str">
            <v>AFE</v>
          </cell>
          <cell r="C7" t="str">
            <v>Electricity production from renewable sources, excluding hydroelectric (% of total)</v>
          </cell>
          <cell r="D7" t="str">
            <v>EG.ELC.RNWX.ZS</v>
          </cell>
        </row>
        <row r="7">
          <cell r="P7">
            <v>0.170890636047869</v>
          </cell>
          <cell r="Q7">
            <v>0.153629286138568</v>
          </cell>
          <cell r="R7">
            <v>0.147323753657167</v>
          </cell>
          <cell r="S7">
            <v>0.137528308917508</v>
          </cell>
          <cell r="T7">
            <v>0.125331654968385</v>
          </cell>
          <cell r="U7">
            <v>0.129842221309462</v>
          </cell>
          <cell r="V7">
            <v>0.129043643693335</v>
          </cell>
          <cell r="W7">
            <v>0.12978048141637</v>
          </cell>
          <cell r="X7">
            <v>0.12686796764865</v>
          </cell>
          <cell r="Y7">
            <v>0.123502176680941</v>
          </cell>
          <cell r="Z7">
            <v>0.116420949277031</v>
          </cell>
          <cell r="AA7">
            <v>0.123028896063643</v>
          </cell>
          <cell r="AB7">
            <v>0.117328187663553</v>
          </cell>
          <cell r="AC7">
            <v>0.108715361762224</v>
          </cell>
          <cell r="AD7">
            <v>0.122241141010517</v>
          </cell>
          <cell r="AE7">
            <v>0.321259021088648</v>
          </cell>
          <cell r="AF7">
            <v>0.312230252744725</v>
          </cell>
          <cell r="AG7">
            <v>0.282848129056252</v>
          </cell>
          <cell r="AH7">
            <v>0.269519904004355</v>
          </cell>
          <cell r="AI7">
            <v>0.313498837139145</v>
          </cell>
          <cell r="AJ7">
            <v>0.310652795540523</v>
          </cell>
          <cell r="AK7">
            <v>0.309828851575523</v>
          </cell>
          <cell r="AL7">
            <v>0.292119815115197</v>
          </cell>
          <cell r="AM7">
            <v>0.233638340984213</v>
          </cell>
          <cell r="AN7">
            <v>0.28568476861906</v>
          </cell>
          <cell r="AO7">
            <v>0.312791523046122</v>
          </cell>
          <cell r="AP7">
            <v>0.333652280799145</v>
          </cell>
          <cell r="AQ7">
            <v>0.409367987824352</v>
          </cell>
          <cell r="AR7">
            <v>0.383435510524119</v>
          </cell>
          <cell r="AS7">
            <v>0.46812610011623</v>
          </cell>
          <cell r="AT7">
            <v>0.490281371969756</v>
          </cell>
          <cell r="AU7">
            <v>0.409635716904122</v>
          </cell>
          <cell r="AV7">
            <v>0.521900262311773</v>
          </cell>
          <cell r="AW7">
            <v>0.582359174155182</v>
          </cell>
          <cell r="AX7">
            <v>0.56116683284846</v>
          </cell>
          <cell r="AY7">
            <v>0.571135954065482</v>
          </cell>
          <cell r="AZ7">
            <v>0.54946048482202</v>
          </cell>
          <cell r="BA7">
            <v>0.617976687984145</v>
          </cell>
          <cell r="BB7">
            <v>0.705070802888886</v>
          </cell>
          <cell r="BC7">
            <v>0.735666024525431</v>
          </cell>
          <cell r="BD7">
            <v>0.738260979229421</v>
          </cell>
          <cell r="BE7">
            <v>0.821894934277205</v>
          </cell>
          <cell r="BF7">
            <v>0.970850290303015</v>
          </cell>
          <cell r="BG7">
            <v>1.99505222691534</v>
          </cell>
          <cell r="BH7">
            <v>2.81845992118469</v>
          </cell>
        </row>
        <row r="8">
          <cell r="A8" t="str">
            <v>Afghanistan</v>
          </cell>
          <cell r="B8" t="str">
            <v>AFG</v>
          </cell>
          <cell r="C8" t="str">
            <v>Electricity production from renewable sources, excluding hydroelectric (% of total)</v>
          </cell>
          <cell r="D8" t="str">
            <v>EG.ELC.RNWX.ZS</v>
          </cell>
        </row>
        <row r="9">
          <cell r="A9" t="str">
            <v>Africa Western and Central</v>
          </cell>
          <cell r="B9" t="str">
            <v>AFW</v>
          </cell>
          <cell r="C9" t="str">
            <v>Electricity production from renewable sources, excluding hydroelectric (% of total)</v>
          </cell>
          <cell r="D9" t="str">
            <v>EG.ELC.RNWX.ZS</v>
          </cell>
        </row>
        <row r="9">
          <cell r="P9">
            <v>0.457197731032896</v>
          </cell>
          <cell r="Q9">
            <v>0.414616329183042</v>
          </cell>
          <cell r="R9">
            <v>0.366894899313817</v>
          </cell>
          <cell r="S9">
            <v>0.372011345236038</v>
          </cell>
          <cell r="T9">
            <v>0.32439832216425</v>
          </cell>
          <cell r="U9">
            <v>0.2944121527594</v>
          </cell>
          <cell r="V9">
            <v>0.274564949779792</v>
          </cell>
          <cell r="W9">
            <v>0.286943058377277</v>
          </cell>
          <cell r="X9">
            <v>0.229179405800303</v>
          </cell>
          <cell r="Y9">
            <v>0.20906090974466</v>
          </cell>
          <cell r="Z9">
            <v>0.193530929271824</v>
          </cell>
          <cell r="AA9">
            <v>0.195435725570699</v>
          </cell>
          <cell r="AB9">
            <v>0.218695922558384</v>
          </cell>
          <cell r="AC9">
            <v>0.22636715127879</v>
          </cell>
          <cell r="AD9">
            <v>0.192048053076529</v>
          </cell>
          <cell r="AE9">
            <v>0.173891558591494</v>
          </cell>
          <cell r="AF9">
            <v>0.168653928866709</v>
          </cell>
          <cell r="AG9">
            <v>0.162743760714447</v>
          </cell>
          <cell r="AH9">
            <v>0.152006545367473</v>
          </cell>
          <cell r="AI9">
            <v>0.158850024367288</v>
          </cell>
          <cell r="AJ9">
            <v>0.168832074046054</v>
          </cell>
          <cell r="AK9">
            <v>0.165210806594874</v>
          </cell>
          <cell r="AL9">
            <v>0.166003559230631</v>
          </cell>
          <cell r="AM9">
            <v>0.163800190758014</v>
          </cell>
          <cell r="AN9">
            <v>0.160355347805174</v>
          </cell>
          <cell r="AO9">
            <v>0.150019988932151</v>
          </cell>
          <cell r="AP9">
            <v>0.147412534928227</v>
          </cell>
          <cell r="AQ9">
            <v>0.163324148197234</v>
          </cell>
          <cell r="AR9">
            <v>0.15175417059653</v>
          </cell>
          <cell r="AS9">
            <v>0.159196185871015</v>
          </cell>
          <cell r="AT9">
            <v>0.176174618591676</v>
          </cell>
          <cell r="AU9">
            <v>0.168132378096597</v>
          </cell>
          <cell r="AV9">
            <v>0.150837658229393</v>
          </cell>
          <cell r="AW9">
            <v>0.326754213235423</v>
          </cell>
          <cell r="AX9">
            <v>0.353200648853665</v>
          </cell>
          <cell r="AY9">
            <v>1.56808405239328</v>
          </cell>
          <cell r="AZ9">
            <v>0.493937016438309</v>
          </cell>
          <cell r="BA9">
            <v>0.490828692859778</v>
          </cell>
          <cell r="BB9">
            <v>0.415212142850087</v>
          </cell>
          <cell r="BC9">
            <v>0.366264492842606</v>
          </cell>
          <cell r="BD9">
            <v>0.343813483153627</v>
          </cell>
          <cell r="BE9">
            <v>0.292239133488469</v>
          </cell>
          <cell r="BF9">
            <v>0.317509185678748</v>
          </cell>
          <cell r="BG9">
            <v>0.317288432255318</v>
          </cell>
          <cell r="BH9">
            <v>0.37513611436431</v>
          </cell>
        </row>
        <row r="10">
          <cell r="A10" t="str">
            <v>Angola</v>
          </cell>
          <cell r="B10" t="str">
            <v>AGO</v>
          </cell>
          <cell r="C10" t="str">
            <v>Electricity production from renewable sources, excluding hydroelectric (% of total)</v>
          </cell>
          <cell r="D10" t="str">
            <v>EG.ELC.RNWX.ZS</v>
          </cell>
        </row>
        <row r="10"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</row>
        <row r="11">
          <cell r="A11" t="str">
            <v>Albania</v>
          </cell>
          <cell r="B11" t="str">
            <v>ALB</v>
          </cell>
          <cell r="C11" t="str">
            <v>Electricity production from renewable sources, excluding hydroelectric (% of total)</v>
          </cell>
          <cell r="D11" t="str">
            <v>EG.ELC.RNWX.ZS</v>
          </cell>
        </row>
        <row r="11"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</row>
        <row r="12">
          <cell r="A12" t="str">
            <v>Andorra</v>
          </cell>
          <cell r="B12" t="str">
            <v>AND</v>
          </cell>
          <cell r="C12" t="str">
            <v>Electricity production from renewable sources, excluding hydroelectric (% of total)</v>
          </cell>
          <cell r="D12" t="str">
            <v>EG.ELC.RNWX.ZS</v>
          </cell>
        </row>
        <row r="13">
          <cell r="A13" t="str">
            <v>Arab World</v>
          </cell>
          <cell r="B13" t="str">
            <v>ARB</v>
          </cell>
          <cell r="C13" t="str">
            <v>Electricity production from renewable sources, excluding hydroelectric (% of total)</v>
          </cell>
          <cell r="D13" t="str">
            <v>EG.ELC.RNWX.ZS</v>
          </cell>
        </row>
        <row r="13"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0.000395636689393318</v>
          </cell>
          <cell r="AJ13">
            <v>0.00039638992666836</v>
          </cell>
          <cell r="AK13">
            <v>0.000354877356570196</v>
          </cell>
          <cell r="AL13">
            <v>0.000325944702714991</v>
          </cell>
          <cell r="AM13">
            <v>0.000308333760383697</v>
          </cell>
          <cell r="AN13">
            <v>0.000295113922689567</v>
          </cell>
          <cell r="AO13">
            <v>0.000280125967585447</v>
          </cell>
          <cell r="AP13">
            <v>0.000793813908481579</v>
          </cell>
          <cell r="AQ13">
            <v>0.000735249963875098</v>
          </cell>
          <cell r="AR13">
            <v>0.00627082675371233</v>
          </cell>
          <cell r="AS13">
            <v>0.0495310623226034</v>
          </cell>
          <cell r="AT13">
            <v>0.0943712168066974</v>
          </cell>
          <cell r="AU13">
            <v>0.084305641744072</v>
          </cell>
          <cell r="AV13">
            <v>0.112647186847749</v>
          </cell>
          <cell r="AW13">
            <v>0.134365078450793</v>
          </cell>
          <cell r="AX13">
            <v>0.128855805764539</v>
          </cell>
          <cell r="AY13">
            <v>0.126848453299279</v>
          </cell>
          <cell r="AZ13">
            <v>0.1644188230827</v>
          </cell>
          <cell r="BA13">
            <v>0.165379001704744</v>
          </cell>
          <cell r="BB13">
            <v>0.203470486764385</v>
          </cell>
          <cell r="BC13">
            <v>0.284971050433013</v>
          </cell>
          <cell r="BD13">
            <v>0.281047347048814</v>
          </cell>
          <cell r="BE13">
            <v>0.25299573863368</v>
          </cell>
          <cell r="BF13">
            <v>0.354141653832191</v>
          </cell>
          <cell r="BG13">
            <v>0.416864960491063</v>
          </cell>
          <cell r="BH13">
            <v>0.452669665455502</v>
          </cell>
        </row>
        <row r="14">
          <cell r="A14" t="str">
            <v>United Arab Emirates</v>
          </cell>
          <cell r="B14" t="str">
            <v>ARE</v>
          </cell>
          <cell r="C14" t="str">
            <v>Electricity production from renewable sources, excluding hydroelectric (% of total)</v>
          </cell>
          <cell r="D14" t="str">
            <v>EG.ELC.RNWX.ZS</v>
          </cell>
        </row>
        <row r="14"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0.0941424563649715</v>
          </cell>
          <cell r="BG14">
            <v>0.258307016339421</v>
          </cell>
          <cell r="BH14">
            <v>0.23240111175667</v>
          </cell>
        </row>
        <row r="15">
          <cell r="A15" t="str">
            <v>Argentina</v>
          </cell>
          <cell r="B15" t="str">
            <v>ARG</v>
          </cell>
          <cell r="C15" t="str">
            <v>Electricity production from renewable sources, excluding hydroelectric (% of total)</v>
          </cell>
          <cell r="D15" t="str">
            <v>EG.ELC.RNWX.ZS</v>
          </cell>
        </row>
        <row r="15">
          <cell r="P15">
            <v>0.241280054182188</v>
          </cell>
          <cell r="Q15">
            <v>0.292420769777918</v>
          </cell>
          <cell r="R15">
            <v>0.2137954315292</v>
          </cell>
          <cell r="S15">
            <v>0.207513416815742</v>
          </cell>
          <cell r="T15">
            <v>0.211294005384589</v>
          </cell>
          <cell r="U15">
            <v>0.188641779189833</v>
          </cell>
          <cell r="V15">
            <v>0.188196094159751</v>
          </cell>
          <cell r="W15">
            <v>0.182449004007896</v>
          </cell>
          <cell r="X15">
            <v>0.247071012991153</v>
          </cell>
          <cell r="Y15">
            <v>0.2417770614013</v>
          </cell>
          <cell r="Z15">
            <v>0.216277453075517</v>
          </cell>
          <cell r="AA15">
            <v>0.273278844707416</v>
          </cell>
          <cell r="AB15">
            <v>0.348812873520452</v>
          </cell>
          <cell r="AC15">
            <v>0.211270737890851</v>
          </cell>
          <cell r="AD15">
            <v>0.256268640229758</v>
          </cell>
          <cell r="AE15">
            <v>0.218353978327857</v>
          </cell>
          <cell r="AF15">
            <v>0.207536655200907</v>
          </cell>
          <cell r="AG15">
            <v>0.231596677257589</v>
          </cell>
          <cell r="AH15">
            <v>0.235592247233276</v>
          </cell>
          <cell r="AI15">
            <v>0.210878990934174</v>
          </cell>
          <cell r="AJ15">
            <v>0.186487141711579</v>
          </cell>
          <cell r="AK15">
            <v>0.182530734954636</v>
          </cell>
          <cell r="AL15">
            <v>0.173769000909445</v>
          </cell>
          <cell r="AM15">
            <v>0.186026322724666</v>
          </cell>
          <cell r="AN15">
            <v>0.17458777885548</v>
          </cell>
          <cell r="AO15">
            <v>0.520908073357633</v>
          </cell>
          <cell r="AP15">
            <v>0.637638662203657</v>
          </cell>
          <cell r="AQ15">
            <v>0.672863859914609</v>
          </cell>
          <cell r="AR15">
            <v>0.709607665254079</v>
          </cell>
          <cell r="AS15">
            <v>0.79631087616691</v>
          </cell>
          <cell r="AT15">
            <v>0.745713810131499</v>
          </cell>
          <cell r="AU15">
            <v>1.11422921625046</v>
          </cell>
          <cell r="AV15">
            <v>1.21047484515919</v>
          </cell>
          <cell r="AW15">
            <v>1.24494583936505</v>
          </cell>
          <cell r="AX15">
            <v>1.2911054023566</v>
          </cell>
          <cell r="AY15">
            <v>1.61693288044241</v>
          </cell>
          <cell r="AZ15">
            <v>1.57147511986222</v>
          </cell>
          <cell r="BA15">
            <v>1.33054833722575</v>
          </cell>
          <cell r="BB15">
            <v>1.14994381515596</v>
          </cell>
          <cell r="BC15">
            <v>1.77227114151825</v>
          </cell>
          <cell r="BD15">
            <v>1.66338620663039</v>
          </cell>
          <cell r="BE15">
            <v>2.02909450183223</v>
          </cell>
          <cell r="BF15">
            <v>2.11535972619681</v>
          </cell>
          <cell r="BG15">
            <v>1.96826453938701</v>
          </cell>
          <cell r="BH15">
            <v>1.89849403616245</v>
          </cell>
        </row>
        <row r="16">
          <cell r="A16" t="str">
            <v>Armenia</v>
          </cell>
          <cell r="B16" t="str">
            <v>ARM</v>
          </cell>
          <cell r="C16" t="str">
            <v>Electricity production from renewable sources, excluding hydroelectric (% of total)</v>
          </cell>
          <cell r="D16" t="str">
            <v>EG.ELC.RNWX.ZS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0.0508646998982706</v>
          </cell>
          <cell r="BA16">
            <v>0.0346620450606586</v>
          </cell>
          <cell r="BB16">
            <v>0.0705342973020631</v>
          </cell>
          <cell r="BC16">
            <v>0.107841626867971</v>
          </cell>
          <cell r="BD16">
            <v>0.0403768506056528</v>
          </cell>
          <cell r="BE16">
            <v>0.0497760079641613</v>
          </cell>
          <cell r="BF16">
            <v>0.0518806744487678</v>
          </cell>
          <cell r="BG16">
            <v>0.0516129032258065</v>
          </cell>
          <cell r="BH16">
            <v>0.0512886267470189</v>
          </cell>
        </row>
        <row r="17">
          <cell r="A17" t="str">
            <v>American Samoa</v>
          </cell>
          <cell r="B17" t="str">
            <v>ASM</v>
          </cell>
          <cell r="C17" t="str">
            <v>Electricity production from renewable sources, excluding hydroelectric (% of total)</v>
          </cell>
          <cell r="D17" t="str">
            <v>EG.ELC.RNWX.ZS</v>
          </cell>
        </row>
        <row r="18">
          <cell r="A18" t="str">
            <v>Antigua and Barbuda</v>
          </cell>
          <cell r="B18" t="str">
            <v>ATG</v>
          </cell>
          <cell r="C18" t="str">
            <v>Electricity production from renewable sources, excluding hydroelectric (% of total)</v>
          </cell>
          <cell r="D18" t="str">
            <v>EG.ELC.RNWX.ZS</v>
          </cell>
        </row>
        <row r="19">
          <cell r="A19" t="str">
            <v>Australia</v>
          </cell>
          <cell r="B19" t="str">
            <v>AUS</v>
          </cell>
          <cell r="C19" t="str">
            <v>Electricity production from renewable sources, excluding hydroelectric (% of total)</v>
          </cell>
          <cell r="D19" t="str">
            <v>EG.ELC.RNWX.ZS</v>
          </cell>
          <cell r="E19">
            <v>1.41265327054874</v>
          </cell>
          <cell r="F19">
            <v>1.31407754358574</v>
          </cell>
          <cell r="G19">
            <v>1.20167827610086</v>
          </cell>
          <cell r="H19">
            <v>1.09910173081136</v>
          </cell>
          <cell r="I19">
            <v>0.949845526852034</v>
          </cell>
          <cell r="J19">
            <v>0.884611936284032</v>
          </cell>
          <cell r="K19">
            <v>0.789415165666</v>
          </cell>
          <cell r="L19">
            <v>0.745060760989646</v>
          </cell>
          <cell r="M19">
            <v>0.675255016522197</v>
          </cell>
          <cell r="N19">
            <v>0.616133488280308</v>
          </cell>
          <cell r="O19">
            <v>0.528543366881999</v>
          </cell>
          <cell r="P19">
            <v>0.495805448204355</v>
          </cell>
          <cell r="Q19">
            <v>0.503751146933415</v>
          </cell>
          <cell r="R19">
            <v>0.524755088416575</v>
          </cell>
          <cell r="S19">
            <v>0.616352743416232</v>
          </cell>
          <cell r="T19">
            <v>0.664591799290558</v>
          </cell>
          <cell r="U19">
            <v>0.633574196250916</v>
          </cell>
          <cell r="V19">
            <v>0.520081952307636</v>
          </cell>
          <cell r="W19">
            <v>0.472060983285544</v>
          </cell>
          <cell r="X19">
            <v>0.46114978542193</v>
          </cell>
          <cell r="Y19">
            <v>0.40426738349749</v>
          </cell>
          <cell r="Z19">
            <v>0.395272385723231</v>
          </cell>
          <cell r="AA19">
            <v>0.494191336327852</v>
          </cell>
          <cell r="AB19">
            <v>0.40846498668461</v>
          </cell>
          <cell r="AC19">
            <v>0.395501506672406</v>
          </cell>
          <cell r="AD19">
            <v>0.381079725890022</v>
          </cell>
          <cell r="AE19">
            <v>0.366902228532232</v>
          </cell>
          <cell r="AF19">
            <v>0.357351946047459</v>
          </cell>
          <cell r="AG19">
            <v>0.528584031122102</v>
          </cell>
          <cell r="AH19">
            <v>0.550713207598483</v>
          </cell>
          <cell r="AI19">
            <v>0.486107060218943</v>
          </cell>
          <cell r="AJ19">
            <v>0.491260796238565</v>
          </cell>
          <cell r="AK19">
            <v>0.421049985546045</v>
          </cell>
          <cell r="AL19">
            <v>0.417187385135632</v>
          </cell>
          <cell r="AM19">
            <v>0.410961362453565</v>
          </cell>
          <cell r="AN19">
            <v>0.431700471629872</v>
          </cell>
          <cell r="AO19">
            <v>0.538146946834015</v>
          </cell>
          <cell r="AP19">
            <v>0.54490988450101</v>
          </cell>
          <cell r="AQ19">
            <v>0.546100636348253</v>
          </cell>
          <cell r="AR19">
            <v>0.586857342100998</v>
          </cell>
          <cell r="AS19">
            <v>0.586093851256052</v>
          </cell>
          <cell r="AT19">
            <v>0.712995786235034</v>
          </cell>
          <cell r="AU19">
            <v>0.878273183861236</v>
          </cell>
          <cell r="AV19">
            <v>1.06307743918472</v>
          </cell>
          <cell r="AW19">
            <v>1.12745549114205</v>
          </cell>
          <cell r="AX19">
            <v>2.09943638409964</v>
          </cell>
          <cell r="AY19">
            <v>2.45609662823824</v>
          </cell>
          <cell r="AZ19">
            <v>2.74673943015652</v>
          </cell>
          <cell r="BA19">
            <v>3.2159063326655</v>
          </cell>
          <cell r="BB19">
            <v>2.74088554787481</v>
          </cell>
          <cell r="BC19">
            <v>3.26774879181163</v>
          </cell>
          <cell r="BD19">
            <v>3.82738561756864</v>
          </cell>
          <cell r="BE19">
            <v>5.0070089363939</v>
          </cell>
          <cell r="BF19">
            <v>5.98467276391009</v>
          </cell>
          <cell r="BG19">
            <v>7.50088615344955</v>
          </cell>
          <cell r="BH19">
            <v>8.34165754966783</v>
          </cell>
        </row>
        <row r="20">
          <cell r="A20" t="str">
            <v>Austria</v>
          </cell>
          <cell r="B20" t="str">
            <v>AUT</v>
          </cell>
          <cell r="C20" t="str">
            <v>Electricity production from renewable sources, excluding hydroelectric (% of total)</v>
          </cell>
          <cell r="D20" t="str">
            <v>EG.ELC.RNWX.ZS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0.609425785482124</v>
          </cell>
          <cell r="P20">
            <v>0.826182540245373</v>
          </cell>
          <cell r="Q20">
            <v>0.729472774416595</v>
          </cell>
          <cell r="R20">
            <v>0.653383361366283</v>
          </cell>
          <cell r="S20">
            <v>0.637629097440503</v>
          </cell>
          <cell r="T20">
            <v>0.624051756219048</v>
          </cell>
          <cell r="U20">
            <v>0.729172647413447</v>
          </cell>
          <cell r="V20">
            <v>0.731354479211316</v>
          </cell>
          <cell r="W20">
            <v>0.801550017251904</v>
          </cell>
          <cell r="X20">
            <v>0.823444535661865</v>
          </cell>
          <cell r="Y20">
            <v>0.778846153846154</v>
          </cell>
          <cell r="Z20">
            <v>1.18354400416607</v>
          </cell>
          <cell r="AA20">
            <v>1.12465964247662</v>
          </cell>
          <cell r="AB20">
            <v>1.33184027446869</v>
          </cell>
          <cell r="AC20">
            <v>1.93217003096272</v>
          </cell>
          <cell r="AD20">
            <v>2.1352475881304</v>
          </cell>
          <cell r="AE20">
            <v>2.90606453373354</v>
          </cell>
          <cell r="AF20">
            <v>1.81532764450169</v>
          </cell>
          <cell r="AG20">
            <v>2.17449998961557</v>
          </cell>
          <cell r="AH20">
            <v>2.24595666768386</v>
          </cell>
          <cell r="AI20">
            <v>2.28416098669263</v>
          </cell>
          <cell r="AJ20">
            <v>2.40330005380522</v>
          </cell>
          <cell r="AK20">
            <v>2.61519053244959</v>
          </cell>
          <cell r="AL20">
            <v>2.6143154698176</v>
          </cell>
          <cell r="AM20">
            <v>2.27974899733262</v>
          </cell>
          <cell r="AN20">
            <v>3.32922541592664</v>
          </cell>
          <cell r="AO20">
            <v>2.93799230970247</v>
          </cell>
          <cell r="AP20">
            <v>3.07802819430726</v>
          </cell>
          <cell r="AQ20">
            <v>3.34108388481488</v>
          </cell>
          <cell r="AR20">
            <v>2.75218639428533</v>
          </cell>
          <cell r="AS20">
            <v>2.6706082773825</v>
          </cell>
          <cell r="AT20">
            <v>2.90991861398136</v>
          </cell>
          <cell r="AU20">
            <v>2.74766909366455</v>
          </cell>
          <cell r="AV20">
            <v>3.61120195535054</v>
          </cell>
          <cell r="AW20">
            <v>4.85891392781042</v>
          </cell>
          <cell r="AX20">
            <v>6.10355575542357</v>
          </cell>
          <cell r="AY20">
            <v>8.26991619304499</v>
          </cell>
          <cell r="AZ20">
            <v>9.89448631495438</v>
          </cell>
          <cell r="BA20">
            <v>9.83123866788576</v>
          </cell>
          <cell r="BB20">
            <v>9.4713191386694</v>
          </cell>
          <cell r="BC20">
            <v>9.74033620867312</v>
          </cell>
          <cell r="BD20">
            <v>10.6420220966084</v>
          </cell>
          <cell r="BE20">
            <v>10.7757240576335</v>
          </cell>
          <cell r="BF20">
            <v>12.8923315259489</v>
          </cell>
          <cell r="BG20">
            <v>14.4994806543755</v>
          </cell>
          <cell r="BH20">
            <v>16.493693635348</v>
          </cell>
        </row>
        <row r="21">
          <cell r="A21" t="str">
            <v>Azerbaijan</v>
          </cell>
          <cell r="B21" t="str">
            <v>AZE</v>
          </cell>
          <cell r="C21" t="str">
            <v>Electricity production from renewable sources, excluding hydroelectric (% of total)</v>
          </cell>
          <cell r="D21" t="str">
            <v>EG.ELC.RNWX.ZS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0.0105999576001696</v>
          </cell>
          <cell r="BC21">
            <v>0.00534473543559594</v>
          </cell>
          <cell r="BD21">
            <v>0</v>
          </cell>
          <cell r="BE21">
            <v>0</v>
          </cell>
          <cell r="BF21">
            <v>0.295452599126488</v>
          </cell>
          <cell r="BG21">
            <v>0.372047880944678</v>
          </cell>
          <cell r="BH21">
            <v>0.409105638366818</v>
          </cell>
        </row>
        <row r="22">
          <cell r="A22" t="str">
            <v>Burundi</v>
          </cell>
          <cell r="B22" t="str">
            <v>BDI</v>
          </cell>
          <cell r="C22" t="str">
            <v>Electricity production from renewable sources, excluding hydroelectric (% of total)</v>
          </cell>
          <cell r="D22" t="str">
            <v>EG.ELC.RNWX.ZS</v>
          </cell>
        </row>
        <row r="23">
          <cell r="A23" t="str">
            <v>Belgium</v>
          </cell>
          <cell r="B23" t="str">
            <v>BEL</v>
          </cell>
          <cell r="C23" t="str">
            <v>Electricity production from renewable sources, excluding hydroelectric (% of total)</v>
          </cell>
          <cell r="D23" t="str">
            <v>EG.ELC.RNWX.ZS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0.285608765234519</v>
          </cell>
          <cell r="S23">
            <v>0.255234674103134</v>
          </cell>
          <cell r="T23">
            <v>0.203341662991817</v>
          </cell>
          <cell r="U23">
            <v>0.120960040744435</v>
          </cell>
          <cell r="V23">
            <v>0.527000789434381</v>
          </cell>
          <cell r="W23">
            <v>0.514250677426373</v>
          </cell>
          <cell r="X23">
            <v>0.606877950101146</v>
          </cell>
          <cell r="Y23">
            <v>0.565067525569306</v>
          </cell>
          <cell r="Z23">
            <v>0.581406964895806</v>
          </cell>
          <cell r="AA23">
            <v>0.0920404978190404</v>
          </cell>
          <cell r="AB23">
            <v>0.0424145443328385</v>
          </cell>
          <cell r="AC23">
            <v>0.0447010616502142</v>
          </cell>
          <cell r="AD23">
            <v>0.0942071490783697</v>
          </cell>
          <cell r="AE23">
            <v>0.20652192776939</v>
          </cell>
          <cell r="AF23">
            <v>0.2374572817559</v>
          </cell>
          <cell r="AG23">
            <v>0.291287708588339</v>
          </cell>
          <cell r="AH23">
            <v>0.29606591204749</v>
          </cell>
          <cell r="AI23">
            <v>0.411142092983554</v>
          </cell>
          <cell r="AJ23">
            <v>0.431264574494985</v>
          </cell>
          <cell r="AK23">
            <v>0.386500490127433</v>
          </cell>
          <cell r="AL23">
            <v>0.361077810127305</v>
          </cell>
          <cell r="AM23">
            <v>0.356036500749919</v>
          </cell>
          <cell r="AN23">
            <v>0.448881876054192</v>
          </cell>
          <cell r="AO23">
            <v>0.428544810881312</v>
          </cell>
          <cell r="AP23">
            <v>0.363468231849064</v>
          </cell>
          <cell r="AQ23">
            <v>0.450807188547061</v>
          </cell>
          <cell r="AR23">
            <v>0.610560660221193</v>
          </cell>
          <cell r="AS23">
            <v>0.705544078383048</v>
          </cell>
          <cell r="AT23">
            <v>0.806431097204203</v>
          </cell>
          <cell r="AU23">
            <v>0.961217707162184</v>
          </cell>
          <cell r="AV23">
            <v>1.13091035291583</v>
          </cell>
          <cell r="AW23">
            <v>1.39888326437708</v>
          </cell>
          <cell r="AX23">
            <v>2.12113080306619</v>
          </cell>
          <cell r="AY23">
            <v>3.07416891923934</v>
          </cell>
          <cell r="AZ23">
            <v>3.53829631660726</v>
          </cell>
          <cell r="BA23">
            <v>4.79523348049244</v>
          </cell>
          <cell r="BB23">
            <v>5.69115649288466</v>
          </cell>
          <cell r="BC23">
            <v>6.58830049129837</v>
          </cell>
          <cell r="BD23">
            <v>9.19068910508459</v>
          </cell>
          <cell r="BE23">
            <v>12.3754916014261</v>
          </cell>
          <cell r="BF23">
            <v>13.7468964510004</v>
          </cell>
          <cell r="BG23">
            <v>16.6722609157786</v>
          </cell>
          <cell r="BH23">
            <v>20.3427848392477</v>
          </cell>
        </row>
        <row r="24">
          <cell r="A24" t="str">
            <v>Benin</v>
          </cell>
          <cell r="B24" t="str">
            <v>BEN</v>
          </cell>
          <cell r="C24" t="str">
            <v>Electricity production from renewable sources, excluding hydroelectric (% of total)</v>
          </cell>
          <cell r="D24" t="str">
            <v>EG.ELC.RNWX.ZS</v>
          </cell>
        </row>
        <row r="24"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2.5974025974026</v>
          </cell>
          <cell r="AZ24">
            <v>1.36363636363636</v>
          </cell>
          <cell r="BA24">
            <v>1.31004366812227</v>
          </cell>
          <cell r="BB24">
            <v>0.78125</v>
          </cell>
          <cell r="BC24">
            <v>0.869565217391304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1.46198830409357</v>
          </cell>
        </row>
        <row r="25">
          <cell r="A25" t="str">
            <v>Burkina Faso</v>
          </cell>
          <cell r="B25" t="str">
            <v>BFA</v>
          </cell>
          <cell r="C25" t="str">
            <v>Electricity production from renewable sources, excluding hydroelectric (% of total)</v>
          </cell>
          <cell r="D25" t="str">
            <v>EG.ELC.RNWX.ZS</v>
          </cell>
        </row>
        <row r="26">
          <cell r="A26" t="str">
            <v>Bangladesh</v>
          </cell>
          <cell r="B26" t="str">
            <v>BGD</v>
          </cell>
          <cell r="C26" t="str">
            <v>Electricity production from renewable sources, excluding hydroelectric (% of total)</v>
          </cell>
          <cell r="D26" t="str">
            <v>EG.ELC.RNWX.ZS</v>
          </cell>
        </row>
        <row r="26"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0.26355421686747</v>
          </cell>
          <cell r="BG26">
            <v>0.266809920315158</v>
          </cell>
          <cell r="BH26">
            <v>0.267746691294843</v>
          </cell>
        </row>
        <row r="27">
          <cell r="A27" t="str">
            <v>Bulgaria</v>
          </cell>
          <cell r="B27" t="str">
            <v>BGR</v>
          </cell>
          <cell r="C27" t="str">
            <v>Electricity production from renewable sources, excluding hydroelectric (% of total)</v>
          </cell>
          <cell r="D27" t="str">
            <v>EG.ELC.RNWX.ZS</v>
          </cell>
        </row>
        <row r="27"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0.00241394293438903</v>
          </cell>
          <cell r="AX27">
            <v>0.0113708723733285</v>
          </cell>
          <cell r="AY27">
            <v>0.0439541119071689</v>
          </cell>
          <cell r="AZ27">
            <v>0.109462701166826</v>
          </cell>
          <cell r="BA27">
            <v>0.309528081823076</v>
          </cell>
          <cell r="BB27">
            <v>0.585167881833841</v>
          </cell>
          <cell r="BC27">
            <v>1.58854336440881</v>
          </cell>
          <cell r="BD27">
            <v>2.03506387061952</v>
          </cell>
          <cell r="BE27">
            <v>4.51061637218489</v>
          </cell>
          <cell r="BF27">
            <v>6.60567925886368</v>
          </cell>
          <cell r="BG27">
            <v>5.93048777889062</v>
          </cell>
          <cell r="BH27">
            <v>6.37437938533503</v>
          </cell>
        </row>
        <row r="28">
          <cell r="A28" t="str">
            <v>Bahrain</v>
          </cell>
          <cell r="B28" t="str">
            <v>BHR</v>
          </cell>
          <cell r="C28" t="str">
            <v>Electricity production from renewable sources, excluding hydroelectric (% of total)</v>
          </cell>
          <cell r="D28" t="str">
            <v>EG.ELC.RNWX.ZS</v>
          </cell>
        </row>
        <row r="28"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</row>
        <row r="29">
          <cell r="A29" t="str">
            <v>Bahamas, The</v>
          </cell>
          <cell r="B29" t="str">
            <v>BHS</v>
          </cell>
          <cell r="C29" t="str">
            <v>Electricity production from renewable sources, excluding hydroelectric (% of total)</v>
          </cell>
          <cell r="D29" t="str">
            <v>EG.ELC.RNWX.ZS</v>
          </cell>
        </row>
        <row r="30">
          <cell r="A30" t="str">
            <v>Bosnia and Herzegovina</v>
          </cell>
          <cell r="B30" t="str">
            <v>BIH</v>
          </cell>
          <cell r="C30" t="str">
            <v>Electricity production from renewable sources, excluding hydroelectric (% of total)</v>
          </cell>
          <cell r="D30" t="str">
            <v>EG.ELC.RNWX.ZS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</row>
        <row r="31">
          <cell r="A31" t="str">
            <v>Belarus</v>
          </cell>
          <cell r="B31" t="str">
            <v>BLR</v>
          </cell>
          <cell r="C31" t="str">
            <v>Electricity production from renewable sources, excluding hydroelectric (% of total)</v>
          </cell>
          <cell r="D31" t="str">
            <v>EG.ELC.RNWX.ZS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0.00320410124959949</v>
          </cell>
          <cell r="AX31">
            <v>0.0032298698362456</v>
          </cell>
          <cell r="AY31">
            <v>0.00943070007230203</v>
          </cell>
          <cell r="AZ31">
            <v>0.0471268340192906</v>
          </cell>
          <cell r="BA31">
            <v>0.0970098151107053</v>
          </cell>
          <cell r="BB31">
            <v>0.200816434026863</v>
          </cell>
          <cell r="BC31">
            <v>0.243587906576873</v>
          </cell>
          <cell r="BD31">
            <v>0.298136645962733</v>
          </cell>
          <cell r="BE31">
            <v>0.327932725088477</v>
          </cell>
          <cell r="BF31">
            <v>0.406258926587742</v>
          </cell>
          <cell r="BG31">
            <v>0.374262271484094</v>
          </cell>
          <cell r="BH31">
            <v>0.501731119065782</v>
          </cell>
        </row>
        <row r="32">
          <cell r="A32" t="str">
            <v>Belize</v>
          </cell>
          <cell r="B32" t="str">
            <v>BLZ</v>
          </cell>
          <cell r="C32" t="str">
            <v>Electricity production from renewable sources, excluding hydroelectric (% of total)</v>
          </cell>
          <cell r="D32" t="str">
            <v>EG.ELC.RNWX.ZS</v>
          </cell>
        </row>
        <row r="33">
          <cell r="A33" t="str">
            <v>Bermuda</v>
          </cell>
          <cell r="B33" t="str">
            <v>BMU</v>
          </cell>
          <cell r="C33" t="str">
            <v>Electricity production from renewable sources, excluding hydroelectric (% of total)</v>
          </cell>
          <cell r="D33" t="str">
            <v>EG.ELC.RNWX.ZS</v>
          </cell>
        </row>
        <row r="34">
          <cell r="A34" t="str">
            <v>Bolivia</v>
          </cell>
          <cell r="B34" t="str">
            <v>BOL</v>
          </cell>
          <cell r="C34" t="str">
            <v>Electricity production from renewable sources, excluding hydroelectric (% of total)</v>
          </cell>
          <cell r="D34" t="str">
            <v>EG.ELC.RNWX.ZS</v>
          </cell>
        </row>
        <row r="34">
          <cell r="P34">
            <v>0.769230769230769</v>
          </cell>
          <cell r="Q34">
            <v>1.05913503971756</v>
          </cell>
          <cell r="R34">
            <v>1.02476515798463</v>
          </cell>
          <cell r="S34">
            <v>0.942655145326002</v>
          </cell>
          <cell r="T34">
            <v>1.11358574610245</v>
          </cell>
          <cell r="U34">
            <v>1.32311977715877</v>
          </cell>
          <cell r="V34">
            <v>1.19496855345912</v>
          </cell>
          <cell r="W34">
            <v>0.987797791981406</v>
          </cell>
          <cell r="X34">
            <v>1.20746432491767</v>
          </cell>
          <cell r="Y34">
            <v>1.97652872143298</v>
          </cell>
          <cell r="Z34">
            <v>1.77580466148724</v>
          </cell>
          <cell r="AA34">
            <v>1.88235294117647</v>
          </cell>
          <cell r="AB34">
            <v>1.6505406943654</v>
          </cell>
          <cell r="AC34">
            <v>1.44124168514412</v>
          </cell>
          <cell r="AD34">
            <v>1.23873873873874</v>
          </cell>
          <cell r="AE34">
            <v>1.30576713819369</v>
          </cell>
          <cell r="AF34">
            <v>1.68661588683351</v>
          </cell>
          <cell r="AG34">
            <v>1.84899845916795</v>
          </cell>
          <cell r="AH34">
            <v>1.57442748091603</v>
          </cell>
          <cell r="AI34">
            <v>1.38468195586326</v>
          </cell>
          <cell r="AJ34">
            <v>1.62565905096661</v>
          </cell>
          <cell r="AK34">
            <v>1.69983416252073</v>
          </cell>
          <cell r="AL34">
            <v>1.6220294228593</v>
          </cell>
          <cell r="AM34">
            <v>1.55807365439093</v>
          </cell>
          <cell r="AN34">
            <v>1.49055978800927</v>
          </cell>
          <cell r="AO34">
            <v>1.45151327980235</v>
          </cell>
          <cell r="AP34">
            <v>1.38248847926267</v>
          </cell>
          <cell r="AQ34">
            <v>1.34770889487871</v>
          </cell>
          <cell r="AR34">
            <v>1.33986086060294</v>
          </cell>
          <cell r="AS34">
            <v>1.39175257731959</v>
          </cell>
          <cell r="AT34">
            <v>1.35678391959799</v>
          </cell>
          <cell r="AU34">
            <v>1.2906309751434</v>
          </cell>
          <cell r="AV34">
            <v>1.24653739612188</v>
          </cell>
          <cell r="AW34">
            <v>1.1938978554057</v>
          </cell>
          <cell r="AX34">
            <v>1.1437908496732</v>
          </cell>
          <cell r="AY34">
            <v>1.13207547169811</v>
          </cell>
          <cell r="AZ34">
            <v>1.25566794558772</v>
          </cell>
          <cell r="BA34">
            <v>1.66752621626268</v>
          </cell>
          <cell r="BB34">
            <v>1.97680117627839</v>
          </cell>
          <cell r="BC34">
            <v>1.75593920613841</v>
          </cell>
          <cell r="BD34">
            <v>1.68975069252078</v>
          </cell>
          <cell r="BE34">
            <v>1.60553452551886</v>
          </cell>
          <cell r="BF34">
            <v>0.743955362678239</v>
          </cell>
          <cell r="BG34">
            <v>2.29583095374072</v>
          </cell>
          <cell r="BH34">
            <v>2.52110694183865</v>
          </cell>
        </row>
        <row r="35">
          <cell r="A35" t="str">
            <v>Brazil</v>
          </cell>
          <cell r="B35" t="str">
            <v>BRA</v>
          </cell>
          <cell r="C35" t="str">
            <v>Electricity production from renewable sources, excluding hydroelectric (% of total)</v>
          </cell>
          <cell r="D35" t="str">
            <v>EG.ELC.RNWX.ZS</v>
          </cell>
        </row>
        <row r="35">
          <cell r="P35">
            <v>1.19818527279072</v>
          </cell>
          <cell r="Q35">
            <v>1.24396388830569</v>
          </cell>
          <cell r="R35">
            <v>1.15873064919816</v>
          </cell>
          <cell r="S35">
            <v>1.09485487942649</v>
          </cell>
          <cell r="T35">
            <v>1.09710521315006</v>
          </cell>
          <cell r="U35">
            <v>0.959648129019359</v>
          </cell>
          <cell r="V35">
            <v>1.10580921078684</v>
          </cell>
          <cell r="W35">
            <v>1.18159479814422</v>
          </cell>
          <cell r="X35">
            <v>1.40012936406519</v>
          </cell>
          <cell r="Y35">
            <v>1.29502080642847</v>
          </cell>
          <cell r="Z35">
            <v>1.31727935746587</v>
          </cell>
          <cell r="AA35">
            <v>1.43205623023361</v>
          </cell>
          <cell r="AB35">
            <v>1.83699090427954</v>
          </cell>
          <cell r="AC35">
            <v>1.58983220915324</v>
          </cell>
          <cell r="AD35">
            <v>1.58300719736475</v>
          </cell>
          <cell r="AE35">
            <v>1.57969207630808</v>
          </cell>
          <cell r="AF35">
            <v>1.75329880834698</v>
          </cell>
          <cell r="AG35">
            <v>1.55340618850228</v>
          </cell>
          <cell r="AH35">
            <v>1.53618360170276</v>
          </cell>
          <cell r="AI35">
            <v>1.73188344007073</v>
          </cell>
          <cell r="AJ35">
            <v>1.70622544020958</v>
          </cell>
          <cell r="AK35">
            <v>2.02662452633495</v>
          </cell>
          <cell r="AL35">
            <v>1.96606025970727</v>
          </cell>
          <cell r="AM35">
            <v>2.07198095684911</v>
          </cell>
          <cell r="AN35">
            <v>2.02974590077685</v>
          </cell>
          <cell r="AO35">
            <v>2.31874703891128</v>
          </cell>
          <cell r="AP35">
            <v>2.39721801923489</v>
          </cell>
          <cell r="AQ35">
            <v>2.33412484304487</v>
          </cell>
          <cell r="AR35">
            <v>2.50002987607404</v>
          </cell>
          <cell r="AS35">
            <v>2.24871743429538</v>
          </cell>
          <cell r="AT35">
            <v>2.74422540699161</v>
          </cell>
          <cell r="AU35">
            <v>2.97392607421508</v>
          </cell>
          <cell r="AV35">
            <v>3.28128473756584</v>
          </cell>
          <cell r="AW35">
            <v>3.23574730354391</v>
          </cell>
          <cell r="AX35">
            <v>3.3952554753581</v>
          </cell>
          <cell r="AY35">
            <v>3.5675363728934</v>
          </cell>
          <cell r="AZ35">
            <v>4.19412014458145</v>
          </cell>
          <cell r="BA35">
            <v>4.46026168999302</v>
          </cell>
          <cell r="BB35">
            <v>5.11455180092723</v>
          </cell>
          <cell r="BC35">
            <v>6.52880784108426</v>
          </cell>
          <cell r="BD35">
            <v>6.57048238199027</v>
          </cell>
          <cell r="BE35">
            <v>7.2901285503344</v>
          </cell>
          <cell r="BF35">
            <v>8.22576239371314</v>
          </cell>
          <cell r="BG35">
            <v>9.85708988895304</v>
          </cell>
          <cell r="BH35">
            <v>12.1184144471265</v>
          </cell>
        </row>
        <row r="36">
          <cell r="A36" t="str">
            <v>Barbados</v>
          </cell>
          <cell r="B36" t="str">
            <v>BRB</v>
          </cell>
          <cell r="C36" t="str">
            <v>Electricity production from renewable sources, excluding hydroelectric (% of total)</v>
          </cell>
          <cell r="D36" t="str">
            <v>EG.ELC.RNWX.ZS</v>
          </cell>
        </row>
        <row r="37">
          <cell r="A37" t="str">
            <v>Brunei Darussalam</v>
          </cell>
          <cell r="B37" t="str">
            <v>BRN</v>
          </cell>
          <cell r="C37" t="str">
            <v>Electricity production from renewable sources, excluding hydroelectric (% of total)</v>
          </cell>
          <cell r="D37" t="str">
            <v>EG.ELC.RNWX.ZS</v>
          </cell>
        </row>
        <row r="37"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0.0536912751677852</v>
          </cell>
          <cell r="BE37">
            <v>0.0508905852417303</v>
          </cell>
          <cell r="BF37">
            <v>0.0454338936846888</v>
          </cell>
          <cell r="BG37">
            <v>0.0443852640923213</v>
          </cell>
          <cell r="BH37">
            <v>0.0476190476190476</v>
          </cell>
        </row>
        <row r="38">
          <cell r="A38" t="str">
            <v>Bhutan</v>
          </cell>
          <cell r="B38" t="str">
            <v>BTN</v>
          </cell>
          <cell r="C38" t="str">
            <v>Electricity production from renewable sources, excluding hydroelectric (% of total)</v>
          </cell>
          <cell r="D38" t="str">
            <v>EG.ELC.RNWX.ZS</v>
          </cell>
        </row>
        <row r="39">
          <cell r="A39" t="str">
            <v>Botswana</v>
          </cell>
          <cell r="B39" t="str">
            <v>BWA</v>
          </cell>
          <cell r="C39" t="str">
            <v>Electricity production from renewable sources, excluding hydroelectric (% of total)</v>
          </cell>
          <cell r="D39" t="str">
            <v>EG.ELC.RNWX.ZS</v>
          </cell>
        </row>
        <row r="39"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0.108342361863489</v>
          </cell>
          <cell r="BG39">
            <v>0.0432338953739732</v>
          </cell>
          <cell r="BH39">
            <v>0.0337040781934614</v>
          </cell>
        </row>
        <row r="40">
          <cell r="A40" t="str">
            <v>Central African Republic</v>
          </cell>
          <cell r="B40" t="str">
            <v>CAF</v>
          </cell>
          <cell r="C40" t="str">
            <v>Electricity production from renewable sources, excluding hydroelectric (% of total)</v>
          </cell>
          <cell r="D40" t="str">
            <v>EG.ELC.RNWX.ZS</v>
          </cell>
        </row>
        <row r="41">
          <cell r="A41" t="str">
            <v>Canada</v>
          </cell>
          <cell r="B41" t="str">
            <v>CAN</v>
          </cell>
          <cell r="C41" t="str">
            <v>Electricity production from renewable sources, excluding hydroelectric (% of total)</v>
          </cell>
          <cell r="D41" t="str">
            <v>EG.ELC.RNWX.ZS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0.237073301589431</v>
          </cell>
          <cell r="V41">
            <v>0.331960773353704</v>
          </cell>
          <cell r="W41">
            <v>0.330118661911247</v>
          </cell>
          <cell r="X41">
            <v>0.374537049928991</v>
          </cell>
          <cell r="Y41">
            <v>0.348265903696441</v>
          </cell>
          <cell r="Z41">
            <v>0.486093325820827</v>
          </cell>
          <cell r="AA41">
            <v>0.552215185788527</v>
          </cell>
          <cell r="AB41">
            <v>0.511242429443641</v>
          </cell>
          <cell r="AC41">
            <v>0.534770371387382</v>
          </cell>
          <cell r="AD41">
            <v>0.365432722898707</v>
          </cell>
          <cell r="AE41">
            <v>0.39809766947434</v>
          </cell>
          <cell r="AF41">
            <v>0.465896084215957</v>
          </cell>
          <cell r="AG41">
            <v>0.491264001518273</v>
          </cell>
          <cell r="AH41">
            <v>0.696137906180551</v>
          </cell>
          <cell r="AI41">
            <v>0.820262176868773</v>
          </cell>
          <cell r="AJ41">
            <v>0.783540920542579</v>
          </cell>
          <cell r="AK41">
            <v>0.86991787098845</v>
          </cell>
          <cell r="AL41">
            <v>0.916903613303089</v>
          </cell>
          <cell r="AM41">
            <v>1.04287953526624</v>
          </cell>
          <cell r="AN41">
            <v>1.01838376443067</v>
          </cell>
          <cell r="AO41">
            <v>1.03084326330139</v>
          </cell>
          <cell r="AP41">
            <v>1.21112273361227</v>
          </cell>
          <cell r="AQ41">
            <v>1.31398791772085</v>
          </cell>
          <cell r="AR41">
            <v>1.46076052129304</v>
          </cell>
          <cell r="AS41">
            <v>1.40093395597065</v>
          </cell>
          <cell r="AT41">
            <v>1.51683678659839</v>
          </cell>
          <cell r="AU41">
            <v>1.57329687037351</v>
          </cell>
          <cell r="AV41">
            <v>1.67706456876694</v>
          </cell>
          <cell r="AW41">
            <v>1.62769956573562</v>
          </cell>
          <cell r="AX41">
            <v>1.70452714157712</v>
          </cell>
          <cell r="AY41">
            <v>1.80268635613856</v>
          </cell>
          <cell r="AZ41">
            <v>1.82068083441111</v>
          </cell>
          <cell r="BA41">
            <v>1.73676064228808</v>
          </cell>
          <cell r="BB41">
            <v>2.38056573907766</v>
          </cell>
          <cell r="BC41">
            <v>3.21235526350653</v>
          </cell>
          <cell r="BD41">
            <v>3.29801578446133</v>
          </cell>
          <cell r="BE41">
            <v>3.50725907915011</v>
          </cell>
          <cell r="BF41">
            <v>4.40995422738991</v>
          </cell>
          <cell r="BG41">
            <v>5.57037555986683</v>
          </cell>
          <cell r="BH41">
            <v>6.26725705936727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Electricity production from renewable sources, excluding hydroelectric (% of total)</v>
          </cell>
          <cell r="D42" t="str">
            <v>EG.ELC.RNWX.ZS</v>
          </cell>
        </row>
        <row r="42">
          <cell r="P42">
            <v>0.0435461249107137</v>
          </cell>
          <cell r="Q42">
            <v>0.0731975496471399</v>
          </cell>
          <cell r="R42">
            <v>0.0826022220605465</v>
          </cell>
          <cell r="S42">
            <v>0.0817870711627233</v>
          </cell>
          <cell r="T42">
            <v>0.0684501223709998</v>
          </cell>
          <cell r="U42">
            <v>0.0552642343543436</v>
          </cell>
          <cell r="V42">
            <v>0.0761594889519771</v>
          </cell>
          <cell r="W42">
            <v>0.0710797814720243</v>
          </cell>
          <cell r="X42">
            <v>0.0648518495978044</v>
          </cell>
          <cell r="Y42">
            <v>0.0642826196900362</v>
          </cell>
          <cell r="Z42">
            <v>0.0699314833074984</v>
          </cell>
          <cell r="AA42">
            <v>0.0685818774191543</v>
          </cell>
          <cell r="AB42">
            <v>0.0885636736089715</v>
          </cell>
          <cell r="AC42">
            <v>0.0872305915845271</v>
          </cell>
          <cell r="AD42">
            <v>0.0994207365119649</v>
          </cell>
          <cell r="AE42">
            <v>0.0883476212450854</v>
          </cell>
          <cell r="AF42">
            <v>0.0476067581541608</v>
          </cell>
          <cell r="AG42">
            <v>0.0254107046666341</v>
          </cell>
          <cell r="AH42">
            <v>0.0232397477955613</v>
          </cell>
          <cell r="AI42">
            <v>0.0192660784709697</v>
          </cell>
          <cell r="AJ42">
            <v>0.0281091885814229</v>
          </cell>
          <cell r="AK42">
            <v>0.0423158299673014</v>
          </cell>
          <cell r="AL42">
            <v>0.0721715679979453</v>
          </cell>
          <cell r="AM42">
            <v>0.108757134776572</v>
          </cell>
          <cell r="AN42">
            <v>0.133497260115976</v>
          </cell>
          <cell r="AO42">
            <v>0.116023839347236</v>
          </cell>
          <cell r="AP42">
            <v>0.177502302732576</v>
          </cell>
          <cell r="AQ42">
            <v>0.215502358619737</v>
          </cell>
          <cell r="AR42">
            <v>0.24188126625939</v>
          </cell>
          <cell r="AS42">
            <v>0.213790806286631</v>
          </cell>
          <cell r="AT42">
            <v>0.296126834525147</v>
          </cell>
          <cell r="AU42">
            <v>0.304627710007122</v>
          </cell>
          <cell r="AV42">
            <v>0.347168850104744</v>
          </cell>
          <cell r="AW42">
            <v>0.621659231899702</v>
          </cell>
          <cell r="AX42">
            <v>0.953633107976016</v>
          </cell>
          <cell r="AY42">
            <v>1.12505664274499</v>
          </cell>
          <cell r="AZ42">
            <v>1.50417395169033</v>
          </cell>
          <cell r="BA42">
            <v>2.0689204789632</v>
          </cell>
          <cell r="BB42">
            <v>2.89856350862027</v>
          </cell>
          <cell r="BC42">
            <v>3.75968034623478</v>
          </cell>
          <cell r="BD42">
            <v>5.23441352034661</v>
          </cell>
          <cell r="BE42">
            <v>7.08780326432061</v>
          </cell>
          <cell r="BF42">
            <v>8.03518884579982</v>
          </cell>
          <cell r="BG42">
            <v>9.82835918968819</v>
          </cell>
          <cell r="BH42">
            <v>11.1197397915062</v>
          </cell>
        </row>
        <row r="43">
          <cell r="A43" t="str">
            <v>Switzerland</v>
          </cell>
          <cell r="B43" t="str">
            <v>CHE</v>
          </cell>
          <cell r="C43" t="str">
            <v>Electricity production from renewable sources, excluding hydroelectric (% of total)</v>
          </cell>
          <cell r="D43" t="str">
            <v>EG.ELC.RNWX.ZS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0.231952662721893</v>
          </cell>
          <cell r="X43">
            <v>0.631254811393379</v>
          </cell>
          <cell r="Y43">
            <v>0.359107420861443</v>
          </cell>
          <cell r="Z43">
            <v>0.841146737662538</v>
          </cell>
          <cell r="AA43">
            <v>0.742743962824712</v>
          </cell>
          <cell r="AB43">
            <v>0.758693361433088</v>
          </cell>
          <cell r="AC43">
            <v>0.74462718191908</v>
          </cell>
          <cell r="AD43">
            <v>0.65721951131678</v>
          </cell>
          <cell r="AE43">
            <v>0.810031658442546</v>
          </cell>
          <cell r="AF43">
            <v>0.86912152393911</v>
          </cell>
          <cell r="AG43">
            <v>0.859613257816951</v>
          </cell>
          <cell r="AH43">
            <v>0.984204357290368</v>
          </cell>
          <cell r="AI43">
            <v>0.80193482688391</v>
          </cell>
          <cell r="AJ43">
            <v>0.773503972997679</v>
          </cell>
          <cell r="AK43">
            <v>0.831732747976403</v>
          </cell>
          <cell r="AL43">
            <v>0.791981597108117</v>
          </cell>
          <cell r="AM43">
            <v>0.852950168144298</v>
          </cell>
          <cell r="AN43">
            <v>0.931756843593369</v>
          </cell>
          <cell r="AO43">
            <v>1.10753586602905</v>
          </cell>
          <cell r="AP43">
            <v>1.1017550651697</v>
          </cell>
          <cell r="AQ43">
            <v>1.13475860297894</v>
          </cell>
          <cell r="AR43">
            <v>1.12271198287537</v>
          </cell>
          <cell r="AS43">
            <v>1.29604984574436</v>
          </cell>
          <cell r="AT43">
            <v>1.26516366911537</v>
          </cell>
          <cell r="AU43">
            <v>1.4297716336974</v>
          </cell>
          <cell r="AV43">
            <v>1.48470948012232</v>
          </cell>
          <cell r="AW43">
            <v>1.5705002740155</v>
          </cell>
          <cell r="AX43">
            <v>1.82387651629203</v>
          </cell>
          <cell r="AY43">
            <v>1.90227887215141</v>
          </cell>
          <cell r="AZ43">
            <v>1.84981712548353</v>
          </cell>
          <cell r="BA43">
            <v>1.92284742526404</v>
          </cell>
          <cell r="BB43">
            <v>1.96481334273244</v>
          </cell>
          <cell r="BC43">
            <v>2.13468176588143</v>
          </cell>
          <cell r="BD43">
            <v>2.58872916931688</v>
          </cell>
          <cell r="BE43">
            <v>2.82653360727913</v>
          </cell>
          <cell r="BF43">
            <v>3.22613504074505</v>
          </cell>
          <cell r="BG43">
            <v>3.75738210036804</v>
          </cell>
          <cell r="BH43">
            <v>4.31638349698171</v>
          </cell>
        </row>
        <row r="44">
          <cell r="A44" t="str">
            <v>Channel Islands</v>
          </cell>
          <cell r="B44" t="str">
            <v>CHI</v>
          </cell>
          <cell r="C44" t="str">
            <v>Electricity production from renewable sources, excluding hydroelectric (% of total)</v>
          </cell>
          <cell r="D44" t="str">
            <v>EG.ELC.RNWX.ZS</v>
          </cell>
        </row>
        <row r="45">
          <cell r="A45" t="str">
            <v>Chile</v>
          </cell>
          <cell r="B45" t="str">
            <v>CHL</v>
          </cell>
          <cell r="C45" t="str">
            <v>Electricity production from renewable sources, excluding hydroelectric (% of total)</v>
          </cell>
          <cell r="D45" t="str">
            <v>EG.ELC.RNWX.ZS</v>
          </cell>
        </row>
        <row r="45">
          <cell r="P45">
            <v>0.774284373533552</v>
          </cell>
          <cell r="Q45">
            <v>0.638012088650101</v>
          </cell>
          <cell r="R45">
            <v>0.581793292265572</v>
          </cell>
          <cell r="S45">
            <v>0.494783263418307</v>
          </cell>
          <cell r="T45">
            <v>0.584058634906093</v>
          </cell>
          <cell r="U45">
            <v>0.786892314325752</v>
          </cell>
          <cell r="V45">
            <v>0.818330605564648</v>
          </cell>
          <cell r="W45">
            <v>0.878378378378378</v>
          </cell>
          <cell r="X45">
            <v>0.844260822705227</v>
          </cell>
          <cell r="Y45">
            <v>0.89354097523615</v>
          </cell>
          <cell r="Z45">
            <v>0.918350308899649</v>
          </cell>
          <cell r="AA45">
            <v>1.15407295088872</v>
          </cell>
          <cell r="AB45">
            <v>1.64765525982256</v>
          </cell>
          <cell r="AC45">
            <v>1.48921982662814</v>
          </cell>
          <cell r="AD45">
            <v>1.38888888888889</v>
          </cell>
          <cell r="AE45">
            <v>1.89907759088443</v>
          </cell>
          <cell r="AF45">
            <v>1.73306900300569</v>
          </cell>
          <cell r="AG45">
            <v>1.93319538870825</v>
          </cell>
          <cell r="AH45">
            <v>1.80225703217113</v>
          </cell>
          <cell r="AI45">
            <v>5.2416721097322</v>
          </cell>
          <cell r="AJ45">
            <v>5.17509142828516</v>
          </cell>
          <cell r="AK45">
            <v>7.794124223047</v>
          </cell>
          <cell r="AL45">
            <v>7.29075532225139</v>
          </cell>
          <cell r="AM45">
            <v>7.06571191201488</v>
          </cell>
          <cell r="AN45">
            <v>6.70424947372177</v>
          </cell>
          <cell r="AO45">
            <v>5.65515894966323</v>
          </cell>
          <cell r="AP45">
            <v>5.234705829354</v>
          </cell>
          <cell r="AQ45">
            <v>3.26959362415162</v>
          </cell>
          <cell r="AR45">
            <v>2.63089346183902</v>
          </cell>
          <cell r="AS45">
            <v>2.34792155297171</v>
          </cell>
          <cell r="AT45">
            <v>4.87879429122287</v>
          </cell>
          <cell r="AU45">
            <v>4.46749559204048</v>
          </cell>
          <cell r="AV45">
            <v>3.87366802622307</v>
          </cell>
          <cell r="AW45">
            <v>3.97984689892204</v>
          </cell>
          <cell r="AX45">
            <v>3.423900617331</v>
          </cell>
          <cell r="AY45">
            <v>2.59942154736081</v>
          </cell>
          <cell r="AZ45">
            <v>4.62322035926097</v>
          </cell>
          <cell r="BA45">
            <v>5.22745544687123</v>
          </cell>
          <cell r="BB45">
            <v>7.16873620763479</v>
          </cell>
          <cell r="BC45">
            <v>4.26746533408346</v>
          </cell>
          <cell r="BD45">
            <v>7.62558397881698</v>
          </cell>
          <cell r="BE45">
            <v>7.54541153531849</v>
          </cell>
          <cell r="BF45">
            <v>8.65393827413947</v>
          </cell>
          <cell r="BG45">
            <v>10.1305089008747</v>
          </cell>
          <cell r="BH45">
            <v>11.9264594691392</v>
          </cell>
        </row>
        <row r="46">
          <cell r="A46" t="str">
            <v>China</v>
          </cell>
          <cell r="B46" t="str">
            <v>CHN</v>
          </cell>
          <cell r="C46" t="str">
            <v>Electricity production from renewable sources, excluding hydroelectric (% of total)</v>
          </cell>
          <cell r="D46" t="str">
            <v>EG.ELC.RNWX.ZS</v>
          </cell>
        </row>
        <row r="46"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0.0109453569152121</v>
          </cell>
          <cell r="AJ46">
            <v>0.0110680686220255</v>
          </cell>
          <cell r="AK46">
            <v>0.0173723694453175</v>
          </cell>
          <cell r="AL46">
            <v>0.0170563180538145</v>
          </cell>
          <cell r="AM46">
            <v>0.0544037403918147</v>
          </cell>
          <cell r="AN46">
            <v>0.306077701073703</v>
          </cell>
          <cell r="AO46">
            <v>0.151818114493076</v>
          </cell>
          <cell r="AP46">
            <v>0.258740298339273</v>
          </cell>
          <cell r="AQ46">
            <v>0.245310492505353</v>
          </cell>
          <cell r="AR46">
            <v>0.244449874871666</v>
          </cell>
          <cell r="AS46">
            <v>0.234116031268578</v>
          </cell>
          <cell r="AT46">
            <v>0.225125915882316</v>
          </cell>
          <cell r="AU46">
            <v>0.209592277428357</v>
          </cell>
          <cell r="AV46">
            <v>0.190500613631784</v>
          </cell>
          <cell r="AW46">
            <v>0.178624752779893</v>
          </cell>
          <cell r="AX46">
            <v>0.297304582425836</v>
          </cell>
          <cell r="AY46">
            <v>0.387166018714885</v>
          </cell>
          <cell r="AZ46">
            <v>0.476782487605849</v>
          </cell>
          <cell r="BA46">
            <v>0.859573400323317</v>
          </cell>
          <cell r="BB46">
            <v>1.29233409626383</v>
          </cell>
          <cell r="BC46">
            <v>1.67385240269475</v>
          </cell>
          <cell r="BD46">
            <v>2.13764019808449</v>
          </cell>
          <cell r="BE46">
            <v>2.65751498776664</v>
          </cell>
          <cell r="BF46">
            <v>3.5648783506209</v>
          </cell>
          <cell r="BG46">
            <v>4.05665980378573</v>
          </cell>
          <cell r="BH46">
            <v>4.85700420830511</v>
          </cell>
        </row>
        <row r="47">
          <cell r="A47" t="str">
            <v>Cote d'Ivoire</v>
          </cell>
          <cell r="B47" t="str">
            <v>CIV</v>
          </cell>
          <cell r="C47" t="str">
            <v>Electricity production from renewable sources, excluding hydroelectric (% of total)</v>
          </cell>
          <cell r="D47" t="str">
            <v>EG.ELC.RNWX.ZS</v>
          </cell>
        </row>
        <row r="47"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1.94192377495463</v>
          </cell>
          <cell r="AX47">
            <v>1.93627882415068</v>
          </cell>
          <cell r="AY47">
            <v>1.98054818744474</v>
          </cell>
          <cell r="AZ47">
            <v>2.04226602734861</v>
          </cell>
          <cell r="BA47">
            <v>2.03448275862069</v>
          </cell>
          <cell r="BB47">
            <v>1.22636688809402</v>
          </cell>
          <cell r="BC47">
            <v>1.15674769488684</v>
          </cell>
          <cell r="BD47">
            <v>1.04935235284473</v>
          </cell>
          <cell r="BE47">
            <v>0.940706955530217</v>
          </cell>
          <cell r="BF47">
            <v>0.888888888888889</v>
          </cell>
          <cell r="BG47">
            <v>0.844798455225682</v>
          </cell>
          <cell r="BH47">
            <v>1.2053725175066</v>
          </cell>
        </row>
        <row r="48">
          <cell r="A48" t="str">
            <v>Cameroon</v>
          </cell>
          <cell r="B48" t="str">
            <v>CMR</v>
          </cell>
          <cell r="C48" t="str">
            <v>Electricity production from renewable sources, excluding hydroelectric (% of total)</v>
          </cell>
          <cell r="D48" t="str">
            <v>EG.ELC.RNWX.ZS</v>
          </cell>
        </row>
        <row r="48"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12.5930278104191</v>
          </cell>
          <cell r="AZ48">
            <v>1.44955178333015</v>
          </cell>
          <cell r="BA48">
            <v>1.35539517690547</v>
          </cell>
          <cell r="BB48">
            <v>1.22773646896075</v>
          </cell>
          <cell r="BC48">
            <v>1.00016952025767</v>
          </cell>
          <cell r="BD48">
            <v>1.03023137983449</v>
          </cell>
          <cell r="BE48">
            <v>1.35449735449735</v>
          </cell>
          <cell r="BF48">
            <v>1.23411978221416</v>
          </cell>
          <cell r="BG48">
            <v>1.1703511053316</v>
          </cell>
          <cell r="BH48">
            <v>1.12459307487422</v>
          </cell>
        </row>
        <row r="49">
          <cell r="A49" t="str">
            <v>Congo, Dem. Rep.</v>
          </cell>
          <cell r="B49" t="str">
            <v>COD</v>
          </cell>
          <cell r="C49" t="str">
            <v>Electricity production from renewable sources, excluding hydroelectric (% of total)</v>
          </cell>
          <cell r="D49" t="str">
            <v>EG.ELC.RNWX.ZS</v>
          </cell>
        </row>
        <row r="49"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0.223331581713085</v>
          </cell>
          <cell r="BF49">
            <v>0.217970452894163</v>
          </cell>
          <cell r="BG49">
            <v>0.101809954751131</v>
          </cell>
          <cell r="BH49">
            <v>0.111831804965332</v>
          </cell>
        </row>
        <row r="50">
          <cell r="A50" t="str">
            <v>Congo, Rep.</v>
          </cell>
          <cell r="B50" t="str">
            <v>COG</v>
          </cell>
          <cell r="C50" t="str">
            <v>Electricity production from renewable sources, excluding hydroelectric (% of total)</v>
          </cell>
          <cell r="D50" t="str">
            <v>EG.ELC.RNWX.ZS</v>
          </cell>
        </row>
        <row r="50"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</row>
        <row r="51">
          <cell r="A51" t="str">
            <v>Colombia</v>
          </cell>
          <cell r="B51" t="str">
            <v>COL</v>
          </cell>
          <cell r="C51" t="str">
            <v>Electricity production from renewable sources, excluding hydroelectric (% of total)</v>
          </cell>
          <cell r="D51" t="str">
            <v>EG.ELC.RNWX.ZS</v>
          </cell>
        </row>
        <row r="51"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1.46160389761039</v>
          </cell>
          <cell r="U51">
            <v>1.47380709178462</v>
          </cell>
          <cell r="V51">
            <v>1.25843874942649</v>
          </cell>
          <cell r="W51">
            <v>1.1864309163163</v>
          </cell>
          <cell r="X51">
            <v>1.13654301499605</v>
          </cell>
          <cell r="Y51">
            <v>1.11024161205126</v>
          </cell>
          <cell r="Z51">
            <v>1.02035905087356</v>
          </cell>
          <cell r="AA51">
            <v>1.04138490668109</v>
          </cell>
          <cell r="AB51">
            <v>1.02161100196464</v>
          </cell>
          <cell r="AC51">
            <v>1.00814422392662</v>
          </cell>
          <cell r="AD51">
            <v>0.995265963395087</v>
          </cell>
          <cell r="AE51">
            <v>0.90383961943595</v>
          </cell>
          <cell r="AF51">
            <v>0.850874686478077</v>
          </cell>
          <cell r="AG51">
            <v>0.830001211680601</v>
          </cell>
          <cell r="AH51">
            <v>0.783528738919073</v>
          </cell>
          <cell r="AI51">
            <v>0.75363753885084</v>
          </cell>
          <cell r="AJ51">
            <v>0.727223573938902</v>
          </cell>
          <cell r="AK51">
            <v>1.03205439533754</v>
          </cell>
          <cell r="AL51">
            <v>1.00884359034207</v>
          </cell>
          <cell r="AM51">
            <v>1.07223067449105</v>
          </cell>
          <cell r="AN51">
            <v>1.11667759153479</v>
          </cell>
          <cell r="AO51">
            <v>1.14385867810525</v>
          </cell>
          <cell r="AP51">
            <v>1.08283824683331</v>
          </cell>
          <cell r="AQ51">
            <v>1.18493440541684</v>
          </cell>
          <cell r="AR51">
            <v>1.06720844425762</v>
          </cell>
          <cell r="AS51">
            <v>1.15014492753623</v>
          </cell>
          <cell r="AT51">
            <v>1.14175222135261</v>
          </cell>
          <cell r="AU51">
            <v>1.09009369033347</v>
          </cell>
          <cell r="AV51">
            <v>1.0635783502718</v>
          </cell>
          <cell r="AW51">
            <v>1.04386652989803</v>
          </cell>
          <cell r="AX51">
            <v>1.09660885630848</v>
          </cell>
          <cell r="AY51">
            <v>1.10294801450758</v>
          </cell>
          <cell r="AZ51">
            <v>1.05207880631609</v>
          </cell>
          <cell r="BA51">
            <v>1.05652686903357</v>
          </cell>
          <cell r="BB51">
            <v>1.04813732523754</v>
          </cell>
          <cell r="BC51">
            <v>4.13301023155627</v>
          </cell>
          <cell r="BD51">
            <v>3.34398819768871</v>
          </cell>
          <cell r="BE51">
            <v>3.22114921877506</v>
          </cell>
          <cell r="BF51">
            <v>3.03204814420225</v>
          </cell>
          <cell r="BG51">
            <v>3.13217612072285</v>
          </cell>
          <cell r="BH51">
            <v>3.27745338105105</v>
          </cell>
        </row>
        <row r="52">
          <cell r="A52" t="str">
            <v>Comoros</v>
          </cell>
          <cell r="B52" t="str">
            <v>COM</v>
          </cell>
          <cell r="C52" t="str">
            <v>Electricity production from renewable sources, excluding hydroelectric (% of total)</v>
          </cell>
          <cell r="D52" t="str">
            <v>EG.ELC.RNWX.ZS</v>
          </cell>
        </row>
        <row r="53">
          <cell r="A53" t="str">
            <v>Cabo Verde</v>
          </cell>
          <cell r="B53" t="str">
            <v>CPV</v>
          </cell>
          <cell r="C53" t="str">
            <v>Electricity production from renewable sources, excluding hydroelectric (% of total)</v>
          </cell>
          <cell r="D53" t="str">
            <v>EG.ELC.RNWX.ZS</v>
          </cell>
        </row>
        <row r="54">
          <cell r="A54" t="str">
            <v>Costa Rica</v>
          </cell>
          <cell r="B54" t="str">
            <v>CRI</v>
          </cell>
          <cell r="C54" t="str">
            <v>Electricity production from renewable sources, excluding hydroelectric (% of total)</v>
          </cell>
          <cell r="D54" t="str">
            <v>EG.ELC.RNWX.ZS</v>
          </cell>
        </row>
        <row r="54">
          <cell r="P54">
            <v>0.871080139372822</v>
          </cell>
          <cell r="Q54">
            <v>0.552486187845304</v>
          </cell>
          <cell r="R54">
            <v>0.519673348181143</v>
          </cell>
          <cell r="S54">
            <v>0.476839237057221</v>
          </cell>
          <cell r="T54">
            <v>0.522534291312867</v>
          </cell>
          <cell r="U54">
            <v>0.485731633272617</v>
          </cell>
          <cell r="V54">
            <v>0.568181818181818</v>
          </cell>
          <cell r="W54">
            <v>0.415584415584416</v>
          </cell>
          <cell r="X54">
            <v>0.450676014021032</v>
          </cell>
          <cell r="Y54">
            <v>0.449236298292902</v>
          </cell>
          <cell r="Z54">
            <v>0.422832980972516</v>
          </cell>
          <cell r="AA54">
            <v>0.405844155844156</v>
          </cell>
          <cell r="AB54">
            <v>0.348432055749129</v>
          </cell>
          <cell r="AC54">
            <v>0.32605151613955</v>
          </cell>
          <cell r="AD54">
            <v>0.355113636363636</v>
          </cell>
          <cell r="AE54">
            <v>0.339097999321804</v>
          </cell>
          <cell r="AF54">
            <v>0.319182891797</v>
          </cell>
          <cell r="AG54">
            <v>0.313185092389602</v>
          </cell>
          <cell r="AH54">
            <v>0</v>
          </cell>
          <cell r="AI54">
            <v>0</v>
          </cell>
          <cell r="AJ54">
            <v>0.25879917184265</v>
          </cell>
          <cell r="AK54">
            <v>9.87377850162867</v>
          </cell>
          <cell r="AL54">
            <v>9.87377850162867</v>
          </cell>
          <cell r="AM54">
            <v>9.87377850162867</v>
          </cell>
          <cell r="AN54">
            <v>9.93648842450318</v>
          </cell>
          <cell r="AO54">
            <v>11.3286130778842</v>
          </cell>
          <cell r="AP54">
            <v>11.2635893780075</v>
          </cell>
          <cell r="AQ54">
            <v>12.6547201182339</v>
          </cell>
          <cell r="AR54">
            <v>14.713499514406</v>
          </cell>
          <cell r="AS54">
            <v>16.9966758202052</v>
          </cell>
          <cell r="AT54">
            <v>17.5982209043736</v>
          </cell>
          <cell r="AU54">
            <v>19.0431893687708</v>
          </cell>
          <cell r="AV54">
            <v>17.093787736482</v>
          </cell>
          <cell r="AW54">
            <v>18.088861838101</v>
          </cell>
          <cell r="AX54">
            <v>17.227602905569</v>
          </cell>
          <cell r="AY54">
            <v>17.9717143842704</v>
          </cell>
          <cell r="AZ54">
            <v>17.2265193370166</v>
          </cell>
          <cell r="BA54">
            <v>14.8933924424741</v>
          </cell>
          <cell r="BB54">
            <v>17.561761546724</v>
          </cell>
          <cell r="BC54">
            <v>17.5310445580716</v>
          </cell>
          <cell r="BD54">
            <v>18.653376729048</v>
          </cell>
          <cell r="BE54">
            <v>20.7489679575388</v>
          </cell>
          <cell r="BF54">
            <v>21.3776257938447</v>
          </cell>
          <cell r="BG54">
            <v>24.0481550357248</v>
          </cell>
          <cell r="BH54">
            <v>24.3895671476138</v>
          </cell>
        </row>
        <row r="55">
          <cell r="A55" t="str">
            <v>Caribbean small states</v>
          </cell>
          <cell r="B55" t="str">
            <v>CSS</v>
          </cell>
          <cell r="C55" t="str">
            <v>Electricity production from renewable sources, excluding hydroelectric (% of total)</v>
          </cell>
          <cell r="D55" t="str">
            <v>EG.ELC.RNWX.ZS</v>
          </cell>
        </row>
        <row r="56">
          <cell r="A56" t="str">
            <v>Cuba</v>
          </cell>
          <cell r="B56" t="str">
            <v>CUB</v>
          </cell>
          <cell r="C56" t="str">
            <v>Electricity production from renewable sources, excluding hydroelectric (% of total)</v>
          </cell>
          <cell r="D56" t="str">
            <v>EG.ELC.RNWX.ZS</v>
          </cell>
        </row>
        <row r="56">
          <cell r="P56">
            <v>16.2749003984064</v>
          </cell>
          <cell r="Q56">
            <v>12.2414120326438</v>
          </cell>
          <cell r="R56">
            <v>12.5963559915907</v>
          </cell>
          <cell r="S56">
            <v>12.2279448413358</v>
          </cell>
          <cell r="T56">
            <v>11.4754098360656</v>
          </cell>
          <cell r="U56">
            <v>10.7435719249479</v>
          </cell>
          <cell r="V56">
            <v>10.85009733939</v>
          </cell>
          <cell r="W56">
            <v>11.2682696841113</v>
          </cell>
          <cell r="X56">
            <v>10.1893214209743</v>
          </cell>
          <cell r="Y56">
            <v>9.55050555611172</v>
          </cell>
          <cell r="Z56">
            <v>9.21985815602837</v>
          </cell>
          <cell r="AA56">
            <v>9.44725433526012</v>
          </cell>
          <cell r="AB56">
            <v>9.39231301939058</v>
          </cell>
          <cell r="AC56">
            <v>9.15303880888455</v>
          </cell>
          <cell r="AD56">
            <v>9.27125174194606</v>
          </cell>
          <cell r="AE56">
            <v>8.9936247723133</v>
          </cell>
          <cell r="AF56">
            <v>8.8648569116457</v>
          </cell>
          <cell r="AG56">
            <v>9.05652592490717</v>
          </cell>
          <cell r="AH56">
            <v>8.39950127961152</v>
          </cell>
          <cell r="AI56">
            <v>9.64456869009585</v>
          </cell>
          <cell r="AJ56">
            <v>9.54178304521778</v>
          </cell>
          <cell r="AK56">
            <v>11.5877968452071</v>
          </cell>
          <cell r="AL56">
            <v>8.06217051445192</v>
          </cell>
          <cell r="AM56">
            <v>7.4968658587547</v>
          </cell>
          <cell r="AN56">
            <v>5.53816518179629</v>
          </cell>
          <cell r="AO56">
            <v>6.96585071018435</v>
          </cell>
          <cell r="AP56">
            <v>6.15014845185918</v>
          </cell>
          <cell r="AQ56">
            <v>5.50607859768165</v>
          </cell>
          <cell r="AR56">
            <v>6.0792161192382</v>
          </cell>
          <cell r="AS56">
            <v>6.27993613624268</v>
          </cell>
          <cell r="AT56">
            <v>6.07882868161318</v>
          </cell>
          <cell r="AU56">
            <v>5.98127269252819</v>
          </cell>
          <cell r="AV56">
            <v>4.55407969639469</v>
          </cell>
          <cell r="AW56">
            <v>5.04669310477165</v>
          </cell>
          <cell r="AX56">
            <v>2.73758310520141</v>
          </cell>
          <cell r="AY56">
            <v>2.46523771935151</v>
          </cell>
          <cell r="AZ56">
            <v>2.3604176123468</v>
          </cell>
          <cell r="BA56">
            <v>3.19022569149839</v>
          </cell>
          <cell r="BB56">
            <v>3.07319273711515</v>
          </cell>
          <cell r="BC56">
            <v>2.68437086854055</v>
          </cell>
          <cell r="BD56">
            <v>2.66891891891892</v>
          </cell>
          <cell r="BE56">
            <v>3.10939874104623</v>
          </cell>
          <cell r="BF56">
            <v>3.68861024033438</v>
          </cell>
          <cell r="BG56">
            <v>3.48032634514097</v>
          </cell>
          <cell r="BH56">
            <v>3.71155362776025</v>
          </cell>
        </row>
        <row r="57">
          <cell r="A57" t="str">
            <v>Curacao</v>
          </cell>
          <cell r="B57" t="str">
            <v>CUW</v>
          </cell>
          <cell r="C57" t="str">
            <v>Electricity production from renewable sources, excluding hydroelectric (% of total)</v>
          </cell>
          <cell r="D57" t="str">
            <v>EG.ELC.RNWX.ZS</v>
          </cell>
        </row>
        <row r="57"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A58" t="str">
            <v>Cayman Islands</v>
          </cell>
          <cell r="B58" t="str">
            <v>CYM</v>
          </cell>
          <cell r="C58" t="str">
            <v>Electricity production from renewable sources, excluding hydroelectric (% of total)</v>
          </cell>
          <cell r="D58" t="str">
            <v>EG.ELC.RNWX.ZS</v>
          </cell>
        </row>
        <row r="59">
          <cell r="A59" t="str">
            <v>Cyprus</v>
          </cell>
          <cell r="B59" t="str">
            <v>CYP</v>
          </cell>
          <cell r="C59" t="str">
            <v>Electricity production from renewable sources, excluding hydroelectric (% of total)</v>
          </cell>
          <cell r="D59" t="str">
            <v>EG.ELC.RNWX.ZS</v>
          </cell>
        </row>
        <row r="59"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0.0228466986520448</v>
          </cell>
          <cell r="AY59">
            <v>0.0214961306964746</v>
          </cell>
          <cell r="AZ59">
            <v>0.0615889960993636</v>
          </cell>
          <cell r="BA59">
            <v>0.295333727111636</v>
          </cell>
          <cell r="BB59">
            <v>0.594439117929051</v>
          </cell>
          <cell r="BC59">
            <v>1.37166478767381</v>
          </cell>
          <cell r="BD59">
            <v>3.6112801785352</v>
          </cell>
          <cell r="BE59">
            <v>5.44837820648717</v>
          </cell>
          <cell r="BF59">
            <v>7.62237762237762</v>
          </cell>
          <cell r="BG59">
            <v>7.28735632183908</v>
          </cell>
          <cell r="BH59">
            <v>8.78005735715861</v>
          </cell>
        </row>
        <row r="60">
          <cell r="A60" t="str">
            <v>Czech Republic</v>
          </cell>
          <cell r="B60" t="str">
            <v>CZE</v>
          </cell>
          <cell r="C60" t="str">
            <v>Electricity production from renewable sources, excluding hydroelectric (% of total)</v>
          </cell>
          <cell r="D60" t="str">
            <v>EG.ELC.RNWX.ZS</v>
          </cell>
        </row>
        <row r="60"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0.274491083302077</v>
          </cell>
          <cell r="AM60">
            <v>0.549761085135899</v>
          </cell>
          <cell r="AN60">
            <v>0.668592653735039</v>
          </cell>
          <cell r="AO60">
            <v>0.457515315795246</v>
          </cell>
          <cell r="AP60">
            <v>0.769266705078095</v>
          </cell>
          <cell r="AQ60">
            <v>0.908331270116365</v>
          </cell>
          <cell r="AR60">
            <v>1.05519100983494</v>
          </cell>
          <cell r="AS60">
            <v>0.721427493793803</v>
          </cell>
          <cell r="AT60">
            <v>0.704528922057278</v>
          </cell>
          <cell r="AU60">
            <v>0.665833278505165</v>
          </cell>
          <cell r="AV60">
            <v>0.598918083462133</v>
          </cell>
          <cell r="AW60">
            <v>0.861678004535147</v>
          </cell>
          <cell r="AX60">
            <v>0.917845504143731</v>
          </cell>
          <cell r="AY60">
            <v>1.1595380974012</v>
          </cell>
          <cell r="AZ60">
            <v>1.50517296385762</v>
          </cell>
          <cell r="BA60">
            <v>2.04934269764091</v>
          </cell>
          <cell r="BB60">
            <v>2.72564680517444</v>
          </cell>
          <cell r="BC60">
            <v>3.64895911477869</v>
          </cell>
          <cell r="BD60">
            <v>6.09039365723241</v>
          </cell>
          <cell r="BE60">
            <v>6.84762421124275</v>
          </cell>
          <cell r="BF60">
            <v>7.64463770812018</v>
          </cell>
          <cell r="BG60">
            <v>8.53506627808593</v>
          </cell>
          <cell r="BH60">
            <v>9.23186791904716</v>
          </cell>
        </row>
        <row r="61">
          <cell r="A61" t="str">
            <v>Germany</v>
          </cell>
          <cell r="B61" t="str">
            <v>DEU</v>
          </cell>
          <cell r="C61" t="str">
            <v>Electricity production from renewable sources, excluding hydroelectric (% of total)</v>
          </cell>
          <cell r="D61" t="str">
            <v>EG.ELC.RNWX.ZS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0.823911572006438</v>
          </cell>
          <cell r="P61">
            <v>0.845839101112608</v>
          </cell>
          <cell r="Q61">
            <v>0.81444196125257</v>
          </cell>
          <cell r="R61">
            <v>0.777877505663119</v>
          </cell>
          <cell r="S61">
            <v>0.267818508153614</v>
          </cell>
          <cell r="T61">
            <v>0.287411730984704</v>
          </cell>
          <cell r="U61">
            <v>0.296851382103018</v>
          </cell>
          <cell r="V61">
            <v>0.286584063485059</v>
          </cell>
          <cell r="W61">
            <v>0.282382459696322</v>
          </cell>
          <cell r="X61">
            <v>0.2827365994187</v>
          </cell>
          <cell r="Y61">
            <v>0.611570956812626</v>
          </cell>
          <cell r="Z61">
            <v>0.627275584356166</v>
          </cell>
          <cell r="AA61">
            <v>0.56503933912828</v>
          </cell>
          <cell r="AB61">
            <v>0.517816320966423</v>
          </cell>
          <cell r="AC61">
            <v>0.525601460953475</v>
          </cell>
          <cell r="AD61">
            <v>0.544029506685108</v>
          </cell>
          <cell r="AE61">
            <v>0.498262787626985</v>
          </cell>
          <cell r="AF61">
            <v>0.434899814691583</v>
          </cell>
          <cell r="AG61">
            <v>0.434282748044722</v>
          </cell>
          <cell r="AH61">
            <v>0.455689571346814</v>
          </cell>
          <cell r="AI61">
            <v>0.304391490915731</v>
          </cell>
          <cell r="AJ61">
            <v>0.389678738993629</v>
          </cell>
          <cell r="AK61">
            <v>0.438096808526586</v>
          </cell>
          <cell r="AL61">
            <v>0.505658513991736</v>
          </cell>
          <cell r="AM61">
            <v>0.666977656343713</v>
          </cell>
          <cell r="AN61">
            <v>0.779258803259674</v>
          </cell>
          <cell r="AO61">
            <v>0.83422463777327</v>
          </cell>
          <cell r="AP61">
            <v>1.0410374974225</v>
          </cell>
          <cell r="AQ61">
            <v>1.39144602851324</v>
          </cell>
          <cell r="AR61">
            <v>1.64149526282927</v>
          </cell>
          <cell r="AS61">
            <v>2.40130837496265</v>
          </cell>
          <cell r="AT61">
            <v>2.60566502717027</v>
          </cell>
          <cell r="AU61">
            <v>3.66919034837805</v>
          </cell>
          <cell r="AV61">
            <v>4.61710760218223</v>
          </cell>
          <cell r="AW61">
            <v>5.9790052445979</v>
          </cell>
          <cell r="AX61">
            <v>6.9611886976291</v>
          </cell>
          <cell r="AY61">
            <v>8.15985282868576</v>
          </cell>
          <cell r="AZ61">
            <v>10.5972733140486</v>
          </cell>
          <cell r="BA61">
            <v>11.4767174248873</v>
          </cell>
          <cell r="BB61">
            <v>12.8527745666699</v>
          </cell>
          <cell r="BC61">
            <v>13.3830633770785</v>
          </cell>
          <cell r="BD61">
            <v>17.4731731738326</v>
          </cell>
          <cell r="BE61">
            <v>19.5125040483039</v>
          </cell>
          <cell r="BF61">
            <v>20.4390586859838</v>
          </cell>
          <cell r="BG61">
            <v>22.9807472770598</v>
          </cell>
          <cell r="BH61">
            <v>26.2710872790643</v>
          </cell>
        </row>
        <row r="62">
          <cell r="A62" t="str">
            <v>Djibouti</v>
          </cell>
          <cell r="B62" t="str">
            <v>DJI</v>
          </cell>
          <cell r="C62" t="str">
            <v>Electricity production from renewable sources, excluding hydroelectric (% of total)</v>
          </cell>
          <cell r="D62" t="str">
            <v>EG.ELC.RNWX.ZS</v>
          </cell>
        </row>
        <row r="63">
          <cell r="A63" t="str">
            <v>Dominica</v>
          </cell>
          <cell r="B63" t="str">
            <v>DMA</v>
          </cell>
          <cell r="C63" t="str">
            <v>Electricity production from renewable sources, excluding hydroelectric (% of total)</v>
          </cell>
          <cell r="D63" t="str">
            <v>EG.ELC.RNWX.ZS</v>
          </cell>
        </row>
        <row r="64">
          <cell r="A64" t="str">
            <v>Denmark</v>
          </cell>
          <cell r="B64" t="str">
            <v>DNK</v>
          </cell>
          <cell r="C64" t="str">
            <v>Electricity production from renewable sources, excluding hydroelectric (% of total)</v>
          </cell>
          <cell r="D64" t="str">
            <v>EG.ELC.RNWX.ZS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0.0146929180135175</v>
          </cell>
          <cell r="X64">
            <v>0.027135814752838</v>
          </cell>
          <cell r="Y64">
            <v>0.0410984494675883</v>
          </cell>
          <cell r="Z64">
            <v>0.0556595658553863</v>
          </cell>
          <cell r="AA64">
            <v>0.0800809238809745</v>
          </cell>
          <cell r="AB64">
            <v>0.270526173407277</v>
          </cell>
          <cell r="AC64">
            <v>0.291107974594213</v>
          </cell>
          <cell r="AD64">
            <v>0.298517705188032</v>
          </cell>
          <cell r="AE64">
            <v>0.57499269077088</v>
          </cell>
          <cell r="AF64">
            <v>0.796907321374072</v>
          </cell>
          <cell r="AG64">
            <v>1.32525828286427</v>
          </cell>
          <cell r="AH64">
            <v>2.41573278681376</v>
          </cell>
          <cell r="AI64">
            <v>3.06750827495959</v>
          </cell>
          <cell r="AJ64">
            <v>2.82391572034478</v>
          </cell>
          <cell r="AK64">
            <v>4.3073719825623</v>
          </cell>
          <cell r="AL64">
            <v>4.64767174898452</v>
          </cell>
          <cell r="AM64">
            <v>4.21410616590271</v>
          </cell>
          <cell r="AN64">
            <v>4.95402361390718</v>
          </cell>
          <cell r="AO64">
            <v>3.84457467059834</v>
          </cell>
          <cell r="AP64">
            <v>6.56662529617511</v>
          </cell>
          <cell r="AQ64">
            <v>9.48118599956218</v>
          </cell>
          <cell r="AR64">
            <v>11.1716341212744</v>
          </cell>
          <cell r="AS64">
            <v>15.3718137186919</v>
          </cell>
          <cell r="AT64">
            <v>15.4204988205359</v>
          </cell>
          <cell r="AU64">
            <v>17.1990734848678</v>
          </cell>
          <cell r="AV64">
            <v>17.4446802061231</v>
          </cell>
          <cell r="AW64">
            <v>23.4889702245524</v>
          </cell>
          <cell r="AX64">
            <v>27.0071180268168</v>
          </cell>
          <cell r="AY64">
            <v>20.1223389094736</v>
          </cell>
          <cell r="AZ64">
            <v>26.1394851968664</v>
          </cell>
          <cell r="BA64">
            <v>27.5016386279222</v>
          </cell>
          <cell r="BB64">
            <v>27.6062996454388</v>
          </cell>
          <cell r="BC64">
            <v>31.9283618959395</v>
          </cell>
          <cell r="BD64">
            <v>40.205512503903</v>
          </cell>
          <cell r="BE64">
            <v>48.27204325592</v>
          </cell>
          <cell r="BF64">
            <v>45.9229197248367</v>
          </cell>
          <cell r="BG64">
            <v>55.8538404175988</v>
          </cell>
          <cell r="BH64">
            <v>65.443742011262</v>
          </cell>
        </row>
        <row r="65">
          <cell r="A65" t="str">
            <v>Dominican Republic</v>
          </cell>
          <cell r="B65" t="str">
            <v>DOM</v>
          </cell>
          <cell r="C65" t="str">
            <v>Electricity production from renewable sources, excluding hydroelectric (% of total)</v>
          </cell>
          <cell r="D65" t="str">
            <v>EG.ELC.RNWX.ZS</v>
          </cell>
        </row>
        <row r="65">
          <cell r="P65">
            <v>4.36029833620195</v>
          </cell>
          <cell r="Q65">
            <v>4.4457617071725</v>
          </cell>
          <cell r="R65">
            <v>3.33926981300089</v>
          </cell>
          <cell r="S65">
            <v>3.601108033241</v>
          </cell>
          <cell r="T65">
            <v>3.20723684210526</v>
          </cell>
          <cell r="U65">
            <v>3.37309749074455</v>
          </cell>
          <cell r="V65">
            <v>2.86532951289398</v>
          </cell>
          <cell r="W65">
            <v>2.78357689631176</v>
          </cell>
          <cell r="X65">
            <v>2.6266416510319</v>
          </cell>
          <cell r="Y65">
            <v>2.30202578268877</v>
          </cell>
          <cell r="Z65">
            <v>2.26176115802171</v>
          </cell>
          <cell r="AA65">
            <v>2.87572749058542</v>
          </cell>
          <cell r="AB65">
            <v>2.72807274860663</v>
          </cell>
          <cell r="AC65">
            <v>3.52878747678429</v>
          </cell>
          <cell r="AD65">
            <v>1.19760479041916</v>
          </cell>
          <cell r="AE65">
            <v>1.15553501271089</v>
          </cell>
          <cell r="AF65">
            <v>1.11516191293159</v>
          </cell>
          <cell r="AG65">
            <v>0.769230769230769</v>
          </cell>
          <cell r="AH65">
            <v>0.768049155145929</v>
          </cell>
          <cell r="AI65">
            <v>0.676041103299081</v>
          </cell>
          <cell r="AJ65">
            <v>0.641848523748395</v>
          </cell>
          <cell r="AK65">
            <v>0.465866332198531</v>
          </cell>
          <cell r="AL65">
            <v>0.653838968802541</v>
          </cell>
          <cell r="AM65">
            <v>0.796037502211215</v>
          </cell>
          <cell r="AN65">
            <v>0.748584991783823</v>
          </cell>
          <cell r="AO65">
            <v>0.604686318972033</v>
          </cell>
          <cell r="AP65">
            <v>0.66334991708126</v>
          </cell>
          <cell r="AQ65">
            <v>0.285523936423337</v>
          </cell>
          <cell r="AR65">
            <v>0.22740193291643</v>
          </cell>
          <cell r="AS65">
            <v>0.244144350347143</v>
          </cell>
          <cell r="AT65">
            <v>0.249941419979692</v>
          </cell>
          <cell r="AU65">
            <v>0.171698383173558</v>
          </cell>
          <cell r="AV65">
            <v>0.15986654618753</v>
          </cell>
          <cell r="AW65">
            <v>0.214379947229551</v>
          </cell>
          <cell r="AX65">
            <v>0.163641773281761</v>
          </cell>
          <cell r="AY65">
            <v>0.151954689874292</v>
          </cell>
          <cell r="AZ65">
            <v>0.146500632616368</v>
          </cell>
          <cell r="BA65">
            <v>0.145927301671531</v>
          </cell>
          <cell r="BB65">
            <v>0.156161272004543</v>
          </cell>
          <cell r="BC65">
            <v>0.145956345783852</v>
          </cell>
          <cell r="BD65">
            <v>0.347545460187426</v>
          </cell>
          <cell r="BE65">
            <v>1.52782618798652</v>
          </cell>
          <cell r="BF65">
            <v>3.84468976018272</v>
          </cell>
          <cell r="BG65">
            <v>4.37096591552486</v>
          </cell>
          <cell r="BH65">
            <v>5.2662946307634</v>
          </cell>
        </row>
        <row r="66">
          <cell r="A66" t="str">
            <v>Algeria</v>
          </cell>
          <cell r="B66" t="str">
            <v>DZA</v>
          </cell>
          <cell r="C66" t="str">
            <v>Electricity production from renewable sources, excluding hydroelectric (% of total)</v>
          </cell>
          <cell r="D66" t="str">
            <v>EG.ELC.RNWX.ZS</v>
          </cell>
        </row>
        <row r="66"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0.111921858193552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Electricity production from renewable sources, excluding hydroelectric (% of total)</v>
          </cell>
          <cell r="D67" t="str">
            <v>EG.ELC.RNWX.ZS</v>
          </cell>
        </row>
        <row r="67"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0.000920811598151927</v>
          </cell>
          <cell r="X67">
            <v>0.179058462145173</v>
          </cell>
          <cell r="Y67">
            <v>0.546023880127483</v>
          </cell>
          <cell r="Z67">
            <v>0.792097550456041</v>
          </cell>
          <cell r="AA67">
            <v>0.94817936954643</v>
          </cell>
          <cell r="AB67">
            <v>1.14356911258785</v>
          </cell>
          <cell r="AC67">
            <v>1.15777808772232</v>
          </cell>
          <cell r="AD67">
            <v>1.17523749058863</v>
          </cell>
          <cell r="AE67">
            <v>1.01953512429845</v>
          </cell>
          <cell r="AF67">
            <v>0.894010456552432</v>
          </cell>
          <cell r="AG67">
            <v>0.903516122244951</v>
          </cell>
          <cell r="AH67">
            <v>0.904026799533845</v>
          </cell>
          <cell r="AI67">
            <v>0.894544598361003</v>
          </cell>
          <cell r="AJ67">
            <v>0.798431428926451</v>
          </cell>
          <cell r="AK67">
            <v>0.726590603805277</v>
          </cell>
          <cell r="AL67">
            <v>0.656821365726148</v>
          </cell>
          <cell r="AM67">
            <v>0.751385923280474</v>
          </cell>
          <cell r="AN67">
            <v>0.9192202704721</v>
          </cell>
          <cell r="AO67">
            <v>0.827947060068984</v>
          </cell>
          <cell r="AP67">
            <v>0.903958966499514</v>
          </cell>
          <cell r="AQ67">
            <v>0.988499672646776</v>
          </cell>
          <cell r="AR67">
            <v>1.09136949167959</v>
          </cell>
          <cell r="AS67">
            <v>1.17340827259111</v>
          </cell>
          <cell r="AT67">
            <v>1.08694062643151</v>
          </cell>
          <cell r="AU67">
            <v>0.999334794625228</v>
          </cell>
          <cell r="AV67">
            <v>0.890007125724552</v>
          </cell>
          <cell r="AW67">
            <v>0.829457654994063</v>
          </cell>
          <cell r="AX67">
            <v>0.853372427173711</v>
          </cell>
          <cell r="AY67">
            <v>0.880659118300744</v>
          </cell>
          <cell r="AZ67">
            <v>0.908520208341166</v>
          </cell>
          <cell r="BA67">
            <v>1.27611227869687</v>
          </cell>
          <cell r="BB67">
            <v>1.66511928689843</v>
          </cell>
          <cell r="BC67">
            <v>1.9372027381239</v>
          </cell>
          <cell r="BD67">
            <v>2.33073134929458</v>
          </cell>
          <cell r="BE67">
            <v>2.77159738986027</v>
          </cell>
          <cell r="BF67">
            <v>3.58617831017639</v>
          </cell>
          <cell r="BG67">
            <v>4.03218635549206</v>
          </cell>
          <cell r="BH67">
            <v>4.75944216909399</v>
          </cell>
        </row>
        <row r="68">
          <cell r="A68" t="str">
            <v>Early-demographic dividend</v>
          </cell>
          <cell r="B68" t="str">
            <v>EAR</v>
          </cell>
          <cell r="C68" t="str">
            <v>Electricity production from renewable sources, excluding hydroelectric (% of total)</v>
          </cell>
          <cell r="D68" t="str">
            <v>EG.ELC.RNWX.ZS</v>
          </cell>
        </row>
        <row r="68">
          <cell r="P68">
            <v>0.210531404196677</v>
          </cell>
          <cell r="Q68">
            <v>0.204466722885195</v>
          </cell>
          <cell r="R68">
            <v>0.240404582374793</v>
          </cell>
          <cell r="S68">
            <v>0.322378413670503</v>
          </cell>
          <cell r="T68">
            <v>0.356096276071824</v>
          </cell>
          <cell r="U68">
            <v>0.411509447347153</v>
          </cell>
          <cell r="V68">
            <v>0.396214062003695</v>
          </cell>
          <cell r="W68">
            <v>0.3555602744799</v>
          </cell>
          <cell r="X68">
            <v>0.492288951434726</v>
          </cell>
          <cell r="Y68">
            <v>0.66497794565287</v>
          </cell>
          <cell r="Z68">
            <v>0.821024086229133</v>
          </cell>
          <cell r="AA68">
            <v>0.941477000030681</v>
          </cell>
          <cell r="AB68">
            <v>1.03228255879575</v>
          </cell>
          <cell r="AC68">
            <v>1.02591561700373</v>
          </cell>
          <cell r="AD68">
            <v>1.00950512333092</v>
          </cell>
          <cell r="AE68">
            <v>1.07304379945743</v>
          </cell>
          <cell r="AF68">
            <v>1.06926617322828</v>
          </cell>
          <cell r="AG68">
            <v>1.07717432813171</v>
          </cell>
          <cell r="AH68">
            <v>1.07630643107428</v>
          </cell>
          <cell r="AI68">
            <v>1.08510180857725</v>
          </cell>
          <cell r="AJ68">
            <v>1.15444777203573</v>
          </cell>
          <cell r="AK68">
            <v>1.17228873674158</v>
          </cell>
          <cell r="AL68">
            <v>1.12250512492085</v>
          </cell>
          <cell r="AM68">
            <v>1.1417507292004</v>
          </cell>
          <cell r="AN68">
            <v>1.15206458275037</v>
          </cell>
          <cell r="AO68">
            <v>1.10148747231211</v>
          </cell>
          <cell r="AP68">
            <v>1.09727163018648</v>
          </cell>
          <cell r="AQ68">
            <v>1.14186403031297</v>
          </cell>
          <cell r="AR68">
            <v>1.24033490250543</v>
          </cell>
          <cell r="AS68">
            <v>1.38457107702527</v>
          </cell>
          <cell r="AT68">
            <v>1.42089887558307</v>
          </cell>
          <cell r="AU68">
            <v>1.41716483457641</v>
          </cell>
          <cell r="AV68">
            <v>1.4451787947886</v>
          </cell>
          <cell r="AW68">
            <v>1.4988768947659</v>
          </cell>
          <cell r="AX68">
            <v>1.56738375283748</v>
          </cell>
          <cell r="AY68">
            <v>1.63926852704576</v>
          </cell>
          <cell r="AZ68">
            <v>1.75814391495201</v>
          </cell>
          <cell r="BA68">
            <v>1.84672329654654</v>
          </cell>
          <cell r="BB68">
            <v>2.07391831010943</v>
          </cell>
          <cell r="BC68">
            <v>2.18399290274108</v>
          </cell>
          <cell r="BD68">
            <v>2.36990273990893</v>
          </cell>
          <cell r="BE68">
            <v>2.6613976397237</v>
          </cell>
          <cell r="BF68">
            <v>2.88795067993737</v>
          </cell>
          <cell r="BG68">
            <v>3.20700262884322</v>
          </cell>
          <cell r="BH68">
            <v>3.55813208919999</v>
          </cell>
        </row>
        <row r="69">
          <cell r="A69" t="str">
            <v>East Asia &amp; Pacific</v>
          </cell>
          <cell r="B69" t="str">
            <v>EAS</v>
          </cell>
          <cell r="C69" t="str">
            <v>Electricity production from renewable sources, excluding hydroelectric (% of total)</v>
          </cell>
          <cell r="D69" t="str">
            <v>EG.ELC.RNWX.ZS</v>
          </cell>
        </row>
        <row r="69">
          <cell r="P69">
            <v>0.227607904087395</v>
          </cell>
          <cell r="Q69">
            <v>0.208117078216965</v>
          </cell>
          <cell r="R69">
            <v>0.226744756779033</v>
          </cell>
          <cell r="S69">
            <v>0.257637023556935</v>
          </cell>
          <cell r="T69">
            <v>0.249340802672803</v>
          </cell>
          <cell r="U69">
            <v>0.240544533767678</v>
          </cell>
          <cell r="V69">
            <v>0.222681396411943</v>
          </cell>
          <cell r="W69">
            <v>0.234874260820065</v>
          </cell>
          <cell r="X69">
            <v>0.291290406543918</v>
          </cell>
          <cell r="Y69">
            <v>0.413545671702441</v>
          </cell>
          <cell r="Z69">
            <v>0.485757092647723</v>
          </cell>
          <cell r="AA69">
            <v>1.28145143770756</v>
          </cell>
          <cell r="AB69">
            <v>1.37074888100974</v>
          </cell>
          <cell r="AC69">
            <v>1.40607644283532</v>
          </cell>
          <cell r="AD69">
            <v>1.40295611212632</v>
          </cell>
          <cell r="AE69">
            <v>1.39472535603444</v>
          </cell>
          <cell r="AF69">
            <v>1.34064350788005</v>
          </cell>
          <cell r="AG69">
            <v>1.36363716648689</v>
          </cell>
          <cell r="AH69">
            <v>1.39146443238505</v>
          </cell>
          <cell r="AI69">
            <v>1.04231736193193</v>
          </cell>
          <cell r="AJ69">
            <v>1.00435252844519</v>
          </cell>
          <cell r="AK69">
            <v>0.950177012811738</v>
          </cell>
          <cell r="AL69">
            <v>0.890648727829098</v>
          </cell>
          <cell r="AM69">
            <v>0.919627658392097</v>
          </cell>
          <cell r="AN69">
            <v>1.03899252515057</v>
          </cell>
          <cell r="AO69">
            <v>1.00289005656288</v>
          </cell>
          <cell r="AP69">
            <v>1.03808516356186</v>
          </cell>
          <cell r="AQ69">
            <v>1.04375974690859</v>
          </cell>
          <cell r="AR69">
            <v>1.10093333837563</v>
          </cell>
          <cell r="AS69">
            <v>1.12108481286636</v>
          </cell>
          <cell r="AT69">
            <v>1.0854636468038</v>
          </cell>
          <cell r="AU69">
            <v>1.05278000145211</v>
          </cell>
          <cell r="AV69">
            <v>1.03156815205524</v>
          </cell>
          <cell r="AW69">
            <v>1.01239724268639</v>
          </cell>
          <cell r="AX69">
            <v>1.09583327943495</v>
          </cell>
          <cell r="AY69">
            <v>1.13283654617386</v>
          </cell>
          <cell r="AZ69">
            <v>1.17919008688158</v>
          </cell>
          <cell r="BA69">
            <v>1.44995843305422</v>
          </cell>
          <cell r="BB69">
            <v>1.72938431522033</v>
          </cell>
          <cell r="BC69">
            <v>2.16590898003706</v>
          </cell>
          <cell r="BD69">
            <v>2.50028438164424</v>
          </cell>
          <cell r="BE69">
            <v>2.89173726215292</v>
          </cell>
          <cell r="BF69">
            <v>3.63151457458701</v>
          </cell>
          <cell r="BG69">
            <v>4.20201524964191</v>
          </cell>
          <cell r="BH69">
            <v>4.97273448995126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Electricity production from renewable sources, excluding hydroelectric (% of total)</v>
          </cell>
          <cell r="D70" t="str">
            <v>EG.ELC.RNWX.ZS</v>
          </cell>
        </row>
        <row r="70">
          <cell r="AI70">
            <v>0.00784977927145973</v>
          </cell>
          <cell r="AJ70">
            <v>0.0101912374898607</v>
          </cell>
          <cell r="AK70">
            <v>0.0106483991138821</v>
          </cell>
          <cell r="AL70">
            <v>0.0121490871850757</v>
          </cell>
          <cell r="AM70">
            <v>0.0129404619977395</v>
          </cell>
          <cell r="AN70">
            <v>0.0252733016893383</v>
          </cell>
          <cell r="AO70">
            <v>0.0221058202181448</v>
          </cell>
          <cell r="AP70">
            <v>0.0305895429256012</v>
          </cell>
          <cell r="AQ70">
            <v>0.0278252156920946</v>
          </cell>
          <cell r="AR70">
            <v>0.02085736657483</v>
          </cell>
          <cell r="AS70">
            <v>0.024593736532297</v>
          </cell>
          <cell r="AT70">
            <v>0.0313339150816915</v>
          </cell>
          <cell r="AU70">
            <v>0.032143186714141</v>
          </cell>
          <cell r="AV70">
            <v>0.0406192969370446</v>
          </cell>
          <cell r="AW70">
            <v>0.0444623959756402</v>
          </cell>
          <cell r="AX70">
            <v>0.0418326717416356</v>
          </cell>
          <cell r="AY70">
            <v>0.0492460934142642</v>
          </cell>
          <cell r="AZ70">
            <v>0.0856224862992628</v>
          </cell>
          <cell r="BA70">
            <v>0.118656637355652</v>
          </cell>
          <cell r="BB70">
            <v>0.185424719370967</v>
          </cell>
          <cell r="BC70">
            <v>0.304138262079656</v>
          </cell>
          <cell r="BD70">
            <v>0.412860823940133</v>
          </cell>
          <cell r="BE70">
            <v>0.572217473225591</v>
          </cell>
          <cell r="BF70">
            <v>0.773041437043013</v>
          </cell>
          <cell r="BG70">
            <v>0.921495332985725</v>
          </cell>
          <cell r="BH70">
            <v>1.20113382598281</v>
          </cell>
        </row>
        <row r="71">
          <cell r="A71" t="str">
            <v>Europe &amp; Central Asia</v>
          </cell>
          <cell r="B71" t="str">
            <v>ECS</v>
          </cell>
          <cell r="C71" t="str">
            <v>Electricity production from renewable sources, excluding hydroelectric (% of total)</v>
          </cell>
          <cell r="D71" t="str">
            <v>EG.ELC.RNWX.ZS</v>
          </cell>
        </row>
        <row r="71">
          <cell r="P71">
            <v>0.350779087967562</v>
          </cell>
          <cell r="Q71">
            <v>0.323480838280617</v>
          </cell>
          <cell r="R71">
            <v>0.31911548478276</v>
          </cell>
          <cell r="S71">
            <v>0.257345480048399</v>
          </cell>
          <cell r="T71">
            <v>0.273886381717765</v>
          </cell>
          <cell r="U71">
            <v>0.25428452687197</v>
          </cell>
          <cell r="V71">
            <v>0.259126672021308</v>
          </cell>
          <cell r="W71">
            <v>0.26224263291679</v>
          </cell>
          <cell r="X71">
            <v>0.260274806623284</v>
          </cell>
          <cell r="Y71">
            <v>0.312379240734867</v>
          </cell>
          <cell r="Z71">
            <v>0.322617496666231</v>
          </cell>
          <cell r="AA71">
            <v>0.287442334260745</v>
          </cell>
          <cell r="AB71">
            <v>0.290463540196078</v>
          </cell>
          <cell r="AC71">
            <v>0.296624422390079</v>
          </cell>
          <cell r="AD71">
            <v>0.302720101811017</v>
          </cell>
          <cell r="AE71">
            <v>0.324563589559691</v>
          </cell>
          <cell r="AF71">
            <v>0.307656054863237</v>
          </cell>
          <cell r="AG71">
            <v>0.318180537384929</v>
          </cell>
          <cell r="AH71">
            <v>0.314864299974205</v>
          </cell>
          <cell r="AI71">
            <v>0.436778117673469</v>
          </cell>
          <cell r="AJ71">
            <v>0.461743929990908</v>
          </cell>
          <cell r="AK71">
            <v>0.510449956447762</v>
          </cell>
          <cell r="AL71">
            <v>0.582192527150794</v>
          </cell>
          <cell r="AM71">
            <v>0.649924579142757</v>
          </cell>
          <cell r="AN71">
            <v>0.717763151232389</v>
          </cell>
          <cell r="AO71">
            <v>0.73028801021467</v>
          </cell>
          <cell r="AP71">
            <v>0.898700779254396</v>
          </cell>
          <cell r="AQ71">
            <v>1.06161572553972</v>
          </cell>
          <cell r="AR71">
            <v>1.15875218484628</v>
          </cell>
          <cell r="AS71">
            <v>1.38359896656997</v>
          </cell>
          <cell r="AT71">
            <v>1.50544823160029</v>
          </cell>
          <cell r="AU71">
            <v>1.81652583831787</v>
          </cell>
          <cell r="AV71">
            <v>2.10504790486404</v>
          </cell>
          <cell r="AW71">
            <v>2.57961761013368</v>
          </cell>
          <cell r="AX71">
            <v>2.97633233307603</v>
          </cell>
          <cell r="AY71">
            <v>3.36865296873791</v>
          </cell>
          <cell r="AZ71">
            <v>3.96544455977492</v>
          </cell>
          <cell r="BA71">
            <v>4.48577730429197</v>
          </cell>
          <cell r="BB71">
            <v>5.32410719000061</v>
          </cell>
          <cell r="BC71">
            <v>5.90901417518273</v>
          </cell>
          <cell r="BD71">
            <v>7.18654230800583</v>
          </cell>
          <cell r="BE71">
            <v>8.39736228929575</v>
          </cell>
          <cell r="BF71">
            <v>9.53771745778325</v>
          </cell>
          <cell r="BG71">
            <v>10.4619588908397</v>
          </cell>
          <cell r="BH71">
            <v>11.7818989355122</v>
          </cell>
        </row>
        <row r="72">
          <cell r="A72" t="str">
            <v>Ecuador</v>
          </cell>
          <cell r="B72" t="str">
            <v>ECU</v>
          </cell>
          <cell r="C72" t="str">
            <v>Electricity production from renewable sources, excluding hydroelectric (% of total)</v>
          </cell>
          <cell r="D72" t="str">
            <v>EG.ELC.RNWX.ZS</v>
          </cell>
        </row>
        <row r="72"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0.812623274161736</v>
          </cell>
          <cell r="AY72">
            <v>1.03730017761989</v>
          </cell>
          <cell r="AZ72">
            <v>1.34375763498656</v>
          </cell>
          <cell r="BA72">
            <v>1.12132646011585</v>
          </cell>
          <cell r="BB72">
            <v>1.18477031611826</v>
          </cell>
          <cell r="BC72">
            <v>1.2250756061305</v>
          </cell>
          <cell r="BD72">
            <v>1.36779595015576</v>
          </cell>
          <cell r="BE72">
            <v>1.30432879590318</v>
          </cell>
          <cell r="BF72">
            <v>1.53475774902197</v>
          </cell>
          <cell r="BG72">
            <v>2.03645040523306</v>
          </cell>
          <cell r="BH72">
            <v>2.10220673635308</v>
          </cell>
        </row>
        <row r="73">
          <cell r="A73" t="str">
            <v>Egypt, Arab Rep.</v>
          </cell>
          <cell r="B73" t="str">
            <v>EGY</v>
          </cell>
          <cell r="C73" t="str">
            <v>Electricity production from renewable sources, excluding hydroelectric (% of total)</v>
          </cell>
          <cell r="D73" t="str">
            <v>EG.ELC.RNWX.ZS</v>
          </cell>
        </row>
        <row r="73"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0.0350390539455435</v>
          </cell>
          <cell r="AS73">
            <v>0.175319606362694</v>
          </cell>
          <cell r="AT73">
            <v>0.265363463893759</v>
          </cell>
          <cell r="AU73">
            <v>0.228725193407333</v>
          </cell>
          <cell r="AV73">
            <v>0.386623661788345</v>
          </cell>
          <cell r="AW73">
            <v>0.516293349391406</v>
          </cell>
          <cell r="AX73">
            <v>0.507866409053271</v>
          </cell>
          <cell r="AY73">
            <v>0.533763116622042</v>
          </cell>
          <cell r="AZ73">
            <v>0.664114633698024</v>
          </cell>
          <cell r="BA73">
            <v>0.696733821733822</v>
          </cell>
          <cell r="BB73">
            <v>0.815107913669065</v>
          </cell>
          <cell r="BC73">
            <v>1.16079457205918</v>
          </cell>
          <cell r="BD73">
            <v>1.10986874706174</v>
          </cell>
          <cell r="BE73">
            <v>0.909322836941468</v>
          </cell>
          <cell r="BF73">
            <v>0.936626004165427</v>
          </cell>
          <cell r="BG73">
            <v>0.966976411722659</v>
          </cell>
          <cell r="BH73">
            <v>0.878132950867417</v>
          </cell>
        </row>
        <row r="74">
          <cell r="A74" t="str">
            <v>Euro area</v>
          </cell>
          <cell r="B74" t="str">
            <v>EMU</v>
          </cell>
          <cell r="C74" t="str">
            <v>Electricity production from renewable sources, excluding hydroelectric (% of total)</v>
          </cell>
          <cell r="D74" t="str">
            <v>EG.ELC.RNWX.ZS</v>
          </cell>
          <cell r="E74">
            <v>0.615399513683427</v>
          </cell>
          <cell r="F74">
            <v>0.627174252459401</v>
          </cell>
          <cell r="G74">
            <v>0.591252540063875</v>
          </cell>
          <cell r="H74">
            <v>0.594216620786403</v>
          </cell>
          <cell r="I74">
            <v>0.550968643643257</v>
          </cell>
          <cell r="J74">
            <v>0.560194312087601</v>
          </cell>
          <cell r="K74">
            <v>0.717425388972406</v>
          </cell>
          <cell r="L74">
            <v>0.736711119825792</v>
          </cell>
          <cell r="M74">
            <v>0.757461607578589</v>
          </cell>
          <cell r="N74">
            <v>0.743965849555673</v>
          </cell>
          <cell r="O74">
            <v>0.967796698531755</v>
          </cell>
          <cell r="P74">
            <v>0.9358149743668</v>
          </cell>
          <cell r="Q74">
            <v>0.837297706289684</v>
          </cell>
          <cell r="R74">
            <v>0.804365002926583</v>
          </cell>
          <cell r="S74">
            <v>0.630457273324637</v>
          </cell>
          <cell r="T74">
            <v>0.695526954087114</v>
          </cell>
          <cell r="U74">
            <v>0.635096287882661</v>
          </cell>
          <cell r="V74">
            <v>0.64050810293786</v>
          </cell>
          <cell r="W74">
            <v>0.65203617363304</v>
          </cell>
          <cell r="X74">
            <v>0.623558071452522</v>
          </cell>
          <cell r="Y74">
            <v>0.738605250166363</v>
          </cell>
          <cell r="Z74">
            <v>0.72553588335051</v>
          </cell>
          <cell r="AA74">
            <v>0.634017122129011</v>
          </cell>
          <cell r="AB74">
            <v>0.608402060086001</v>
          </cell>
          <cell r="AC74">
            <v>0.601134403609771</v>
          </cell>
          <cell r="AD74">
            <v>0.624272826064768</v>
          </cell>
          <cell r="AE74">
            <v>0.659155451557035</v>
          </cell>
          <cell r="AF74">
            <v>0.622721718090088</v>
          </cell>
          <cell r="AG74">
            <v>0.64295230008584</v>
          </cell>
          <cell r="AH74">
            <v>0.612129773634218</v>
          </cell>
          <cell r="AI74">
            <v>0.88315427456289</v>
          </cell>
          <cell r="AJ74">
            <v>0.90887707842138</v>
          </cell>
          <cell r="AK74">
            <v>0.954612654985309</v>
          </cell>
          <cell r="AL74">
            <v>1.04994146080571</v>
          </cell>
          <cell r="AM74">
            <v>1.1140178092858</v>
          </cell>
          <cell r="AN74">
            <v>1.21766957388006</v>
          </cell>
          <cell r="AO74">
            <v>1.21306453977473</v>
          </cell>
          <cell r="AP74">
            <v>1.46068121529666</v>
          </cell>
          <cell r="AQ74">
            <v>1.70333045093663</v>
          </cell>
          <cell r="AR74">
            <v>1.84096169404829</v>
          </cell>
          <cell r="AS74">
            <v>2.19109071954726</v>
          </cell>
          <cell r="AT74">
            <v>2.41597162971025</v>
          </cell>
          <cell r="AU74">
            <v>2.97958491299833</v>
          </cell>
          <cell r="AV74">
            <v>3.46720459577013</v>
          </cell>
          <cell r="AW74">
            <v>4.1814723401226</v>
          </cell>
          <cell r="AX74">
            <v>4.90503830269623</v>
          </cell>
          <cell r="AY74">
            <v>5.66761384768734</v>
          </cell>
          <cell r="AZ74">
            <v>6.74934489103781</v>
          </cell>
          <cell r="BA74">
            <v>7.68182230098476</v>
          </cell>
          <cell r="BB74">
            <v>9.06894401786578</v>
          </cell>
          <cell r="BC74">
            <v>10.003522143896</v>
          </cell>
          <cell r="BD74">
            <v>12.2896493087302</v>
          </cell>
          <cell r="BE74">
            <v>14.4335701650892</v>
          </cell>
          <cell r="BF74">
            <v>15.9985609808299</v>
          </cell>
          <cell r="BG74">
            <v>17.2493220213363</v>
          </cell>
          <cell r="BH74">
            <v>18.7394423214865</v>
          </cell>
        </row>
        <row r="75">
          <cell r="A75" t="str">
            <v>Eritrea</v>
          </cell>
          <cell r="B75" t="str">
            <v>ERI</v>
          </cell>
          <cell r="C75" t="str">
            <v>Electricity production from renewable sources, excluding hydroelectric (% of total)</v>
          </cell>
          <cell r="D75" t="str">
            <v>EG.ELC.RNWX.ZS</v>
          </cell>
        </row>
        <row r="75"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0.467289719626168</v>
          </cell>
          <cell r="AQ75">
            <v>0.512820512820513</v>
          </cell>
          <cell r="AR75">
            <v>0.467289719626168</v>
          </cell>
          <cell r="AS75">
            <v>0.476190476190476</v>
          </cell>
          <cell r="AT75">
            <v>0.429184549356223</v>
          </cell>
          <cell r="AU75">
            <v>0.386100386100386</v>
          </cell>
          <cell r="AV75">
            <v>0.36101083032491</v>
          </cell>
          <cell r="AW75">
            <v>0.353356890459364</v>
          </cell>
          <cell r="AX75">
            <v>0.347222222222222</v>
          </cell>
          <cell r="AY75">
            <v>0.743494423791822</v>
          </cell>
          <cell r="AZ75">
            <v>0.694444444444444</v>
          </cell>
          <cell r="BA75">
            <v>0.696864111498258</v>
          </cell>
          <cell r="BB75">
            <v>0.677966101694915</v>
          </cell>
          <cell r="BC75">
            <v>0.643086816720257</v>
          </cell>
          <cell r="BD75">
            <v>0.593471810089021</v>
          </cell>
          <cell r="BE75">
            <v>0.557103064066852</v>
          </cell>
          <cell r="BF75">
            <v>0.540540540540541</v>
          </cell>
          <cell r="BG75">
            <v>0.515463917525773</v>
          </cell>
          <cell r="BH75">
            <v>0.492610837438424</v>
          </cell>
        </row>
        <row r="76">
          <cell r="A76" t="str">
            <v>Spain</v>
          </cell>
          <cell r="B76" t="str">
            <v>ESP</v>
          </cell>
          <cell r="C76" t="str">
            <v>Electricity production from renewable sources, excluding hydroelectric (% of total)</v>
          </cell>
          <cell r="D76" t="str">
            <v>EG.ELC.RNWX.ZS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0.0834769017636716</v>
          </cell>
          <cell r="P76">
            <v>0.0844361451652188</v>
          </cell>
          <cell r="Q76">
            <v>0.0898181550467496</v>
          </cell>
          <cell r="R76">
            <v>0.0740153317472905</v>
          </cell>
          <cell r="S76">
            <v>0.0636894949797692</v>
          </cell>
          <cell r="T76">
            <v>0.137640381008064</v>
          </cell>
          <cell r="U76">
            <v>0.209535548209984</v>
          </cell>
          <cell r="V76">
            <v>0.333372892144699</v>
          </cell>
          <cell r="W76">
            <v>0.321504151066254</v>
          </cell>
          <cell r="X76">
            <v>0.239725700314222</v>
          </cell>
          <cell r="Y76">
            <v>0.331422921282479</v>
          </cell>
          <cell r="Z76">
            <v>0.385468562493182</v>
          </cell>
          <cell r="AA76">
            <v>0.429052208693814</v>
          </cell>
          <cell r="AB76">
            <v>0.485361160706547</v>
          </cell>
          <cell r="AC76">
            <v>0.465683369176841</v>
          </cell>
          <cell r="AD76">
            <v>0.486399133875192</v>
          </cell>
          <cell r="AE76">
            <v>0.419565149577315</v>
          </cell>
          <cell r="AF76">
            <v>0.424566007571301</v>
          </cell>
          <cell r="AG76">
            <v>0.485626046296831</v>
          </cell>
          <cell r="AH76">
            <v>0.367527173913043</v>
          </cell>
          <cell r="AI76">
            <v>0.371678372551354</v>
          </cell>
          <cell r="AJ76">
            <v>0.364461159684392</v>
          </cell>
          <cell r="AK76">
            <v>0.437779195915763</v>
          </cell>
          <cell r="AL76">
            <v>0.452910788154839</v>
          </cell>
          <cell r="AM76">
            <v>0.512112963170128</v>
          </cell>
          <cell r="AN76">
            <v>0.782627599700476</v>
          </cell>
          <cell r="AO76">
            <v>0.841577019582961</v>
          </cell>
          <cell r="AP76">
            <v>1.17263292571386</v>
          </cell>
          <cell r="AQ76">
            <v>1.49851079672375</v>
          </cell>
          <cell r="AR76">
            <v>2.17890855385572</v>
          </cell>
          <cell r="AS76">
            <v>2.82363378764355</v>
          </cell>
          <cell r="AT76">
            <v>3.61012069490747</v>
          </cell>
          <cell r="AU76">
            <v>4.98422371069995</v>
          </cell>
          <cell r="AV76">
            <v>5.94606568653741</v>
          </cell>
          <cell r="AW76">
            <v>6.89891994274395</v>
          </cell>
          <cell r="AX76">
            <v>8.24681718461193</v>
          </cell>
          <cell r="AY76">
            <v>8.86048541521473</v>
          </cell>
          <cell r="AZ76">
            <v>10.2617620652069</v>
          </cell>
          <cell r="BA76">
            <v>12.4700139559712</v>
          </cell>
          <cell r="BB76">
            <v>16.3323271741775</v>
          </cell>
          <cell r="BC76">
            <v>18.5947975328506</v>
          </cell>
          <cell r="BD76">
            <v>19.5267774145637</v>
          </cell>
          <cell r="BE76">
            <v>22.5952738975716</v>
          </cell>
          <cell r="BF76">
            <v>26.4851036614614</v>
          </cell>
          <cell r="BG76">
            <v>25.859341186911</v>
          </cell>
          <cell r="BH76">
            <v>24.8200092155282</v>
          </cell>
        </row>
        <row r="77">
          <cell r="A77" t="str">
            <v>Estonia</v>
          </cell>
          <cell r="B77" t="str">
            <v>EST</v>
          </cell>
          <cell r="C77" t="str">
            <v>Electricity production from renewable sources, excluding hydroelectric (% of total)</v>
          </cell>
          <cell r="D77" t="str">
            <v>EG.ELC.RNWX.ZS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0.0690210514206833</v>
          </cell>
          <cell r="AO77">
            <v>0.0549269471602768</v>
          </cell>
          <cell r="AP77">
            <v>0.0867867216315904</v>
          </cell>
          <cell r="AQ77">
            <v>0.140828541251027</v>
          </cell>
          <cell r="AR77">
            <v>0.145137880986938</v>
          </cell>
          <cell r="AS77">
            <v>0.152707623634441</v>
          </cell>
          <cell r="AT77">
            <v>0.129671106919722</v>
          </cell>
          <cell r="AU77">
            <v>0.281458895273836</v>
          </cell>
          <cell r="AV77">
            <v>0.354365587164091</v>
          </cell>
          <cell r="AW77">
            <v>0.368788819875776</v>
          </cell>
          <cell r="AX77">
            <v>0.872121509064184</v>
          </cell>
          <cell r="AY77">
            <v>1.19194410193177</v>
          </cell>
          <cell r="AZ77">
            <v>1.01722723543888</v>
          </cell>
          <cell r="BA77">
            <v>1.59720253284189</v>
          </cell>
          <cell r="BB77">
            <v>5.79792687094202</v>
          </cell>
          <cell r="BC77">
            <v>7.84480098734958</v>
          </cell>
          <cell r="BD77">
            <v>8.91181261149461</v>
          </cell>
          <cell r="BE77">
            <v>11.9913094342776</v>
          </cell>
          <cell r="BF77">
            <v>8.99435028248588</v>
          </cell>
          <cell r="BG77">
            <v>10.9432749477744</v>
          </cell>
          <cell r="BH77">
            <v>14.1595468944994</v>
          </cell>
        </row>
        <row r="78">
          <cell r="A78" t="str">
            <v>Ethiopia</v>
          </cell>
          <cell r="B78" t="str">
            <v>ETH</v>
          </cell>
          <cell r="C78" t="str">
            <v>Electricity production from renewable sources, excluding hydroelectric (% of total)</v>
          </cell>
          <cell r="D78" t="str">
            <v>EG.ELC.RNWX.ZS</v>
          </cell>
        </row>
        <row r="78"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1.57289776164549</v>
          </cell>
          <cell r="AR78">
            <v>1.21654501216545</v>
          </cell>
          <cell r="AS78">
            <v>0.29868578255675</v>
          </cell>
          <cell r="AT78">
            <v>0.0497017892644135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0.370664548583532</v>
          </cell>
          <cell r="BB78">
            <v>0.601202404809619</v>
          </cell>
          <cell r="BC78">
            <v>0.36144578313253</v>
          </cell>
          <cell r="BD78">
            <v>0.583964646464647</v>
          </cell>
          <cell r="BE78">
            <v>2.52897787144363</v>
          </cell>
          <cell r="BF78">
            <v>4.09101356010113</v>
          </cell>
          <cell r="BG78">
            <v>5.24435102469785</v>
          </cell>
          <cell r="BH78">
            <v>7.27220465651049</v>
          </cell>
        </row>
        <row r="79">
          <cell r="A79" t="str">
            <v>European Union</v>
          </cell>
          <cell r="B79" t="str">
            <v>EUU</v>
          </cell>
          <cell r="C79" t="str">
            <v>Electricity production from renewable sources, excluding hydroelectric (% of total)</v>
          </cell>
          <cell r="D79" t="str">
            <v>EG.ELC.RNWX.ZS</v>
          </cell>
          <cell r="E79">
            <v>0.460715497195554</v>
          </cell>
          <cell r="F79">
            <v>0.468479398155897</v>
          </cell>
          <cell r="G79">
            <v>0.443419503067287</v>
          </cell>
          <cell r="H79">
            <v>0.447798588257752</v>
          </cell>
          <cell r="I79">
            <v>0.414731217573318</v>
          </cell>
          <cell r="J79">
            <v>0.422398877367806</v>
          </cell>
          <cell r="K79">
            <v>0.541029294467437</v>
          </cell>
          <cell r="L79">
            <v>0.554939939126046</v>
          </cell>
          <cell r="M79">
            <v>0.571018224915183</v>
          </cell>
          <cell r="N79">
            <v>0.56581749915059</v>
          </cell>
          <cell r="O79">
            <v>0.754882657263244</v>
          </cell>
          <cell r="P79">
            <v>0.735641386014164</v>
          </cell>
          <cell r="Q79">
            <v>0.669738767780455</v>
          </cell>
          <cell r="R79">
            <v>0.660455851398828</v>
          </cell>
          <cell r="S79">
            <v>0.52465071460255</v>
          </cell>
          <cell r="T79">
            <v>0.558944292470891</v>
          </cell>
          <cell r="U79">
            <v>0.513906902218623</v>
          </cell>
          <cell r="V79">
            <v>0.519713959557631</v>
          </cell>
          <cell r="W79">
            <v>0.52239405548849</v>
          </cell>
          <cell r="X79">
            <v>0.507560384186299</v>
          </cell>
          <cell r="Y79">
            <v>0.613952072624984</v>
          </cell>
          <cell r="Z79">
            <v>0.617757739176991</v>
          </cell>
          <cell r="AA79">
            <v>0.551522080026188</v>
          </cell>
          <cell r="AB79">
            <v>0.558444007897223</v>
          </cell>
          <cell r="AC79">
            <v>0.567834308865828</v>
          </cell>
          <cell r="AD79">
            <v>0.581977889453509</v>
          </cell>
          <cell r="AE79">
            <v>0.616340007813647</v>
          </cell>
          <cell r="AF79">
            <v>0.579208294043114</v>
          </cell>
          <cell r="AG79">
            <v>0.600523700516641</v>
          </cell>
          <cell r="AH79">
            <v>0.593810471140524</v>
          </cell>
          <cell r="AI79">
            <v>0.807984580473972</v>
          </cell>
          <cell r="AJ79">
            <v>0.837466068072667</v>
          </cell>
          <cell r="AK79">
            <v>0.901502240944574</v>
          </cell>
          <cell r="AL79">
            <v>0.996189201132302</v>
          </cell>
          <cell r="AM79">
            <v>1.06013285977261</v>
          </cell>
          <cell r="AN79">
            <v>1.1505453364819</v>
          </cell>
          <cell r="AO79">
            <v>1.13787764651271</v>
          </cell>
          <cell r="AP79">
            <v>1.40717835521098</v>
          </cell>
          <cell r="AQ79">
            <v>1.64566227973184</v>
          </cell>
          <cell r="AR79">
            <v>1.78076149958041</v>
          </cell>
          <cell r="AS79">
            <v>2.15927949784657</v>
          </cell>
          <cell r="AT79">
            <v>2.32393825188845</v>
          </cell>
          <cell r="AU79">
            <v>2.83968373355836</v>
          </cell>
          <cell r="AV79">
            <v>3.29272163906076</v>
          </cell>
          <cell r="AW79">
            <v>4.04731118078836</v>
          </cell>
          <cell r="AX79">
            <v>4.68636345738982</v>
          </cell>
          <cell r="AY79">
            <v>5.31592913227163</v>
          </cell>
          <cell r="AZ79">
            <v>6.33698471909261</v>
          </cell>
          <cell r="BA79">
            <v>7.20580447664067</v>
          </cell>
          <cell r="BB79">
            <v>8.54349722894136</v>
          </cell>
          <cell r="BC79">
            <v>9.47824416300625</v>
          </cell>
          <cell r="BD79">
            <v>11.6060860410368</v>
          </cell>
          <cell r="BE79">
            <v>13.6333499487767</v>
          </cell>
          <cell r="BF79">
            <v>15.1789214546852</v>
          </cell>
          <cell r="BG79">
            <v>16.5043758155412</v>
          </cell>
          <cell r="BH79">
            <v>18.0419596512847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Electricity production from renewable sources, excluding hydroelectric (% of total)</v>
          </cell>
          <cell r="D80" t="str">
            <v>EG.ELC.RNWX.ZS</v>
          </cell>
        </row>
        <row r="80">
          <cell r="P80">
            <v>0.0274956856406556</v>
          </cell>
          <cell r="Q80">
            <v>0.0249952403486937</v>
          </cell>
          <cell r="R80">
            <v>0.0222826268348094</v>
          </cell>
          <cell r="S80">
            <v>0.0210680975521514</v>
          </cell>
          <cell r="T80">
            <v>0.0189758464704186</v>
          </cell>
          <cell r="U80">
            <v>0.0172616134106258</v>
          </cell>
          <cell r="V80">
            <v>0.0157254823385822</v>
          </cell>
          <cell r="W80">
            <v>0.0143637207670956</v>
          </cell>
          <cell r="X80">
            <v>0.0121160237810744</v>
          </cell>
          <cell r="Y80">
            <v>0.0110884586611233</v>
          </cell>
          <cell r="Z80">
            <v>0.0105237704471694</v>
          </cell>
          <cell r="AA80">
            <v>0.00973450482904315</v>
          </cell>
          <cell r="AB80">
            <v>0.00884528276787639</v>
          </cell>
          <cell r="AC80">
            <v>0.00827766404142941</v>
          </cell>
          <cell r="AD80">
            <v>0.00963414262901922</v>
          </cell>
          <cell r="AE80">
            <v>0.0122458309816924</v>
          </cell>
          <cell r="AF80">
            <v>0.00923479156151948</v>
          </cell>
          <cell r="AG80">
            <v>0.00864249284346389</v>
          </cell>
          <cell r="AH80">
            <v>0.00846025094353686</v>
          </cell>
          <cell r="AI80">
            <v>0.00867594610484232</v>
          </cell>
          <cell r="AJ80">
            <v>0.00852969349254808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0.000423235418422007</v>
          </cell>
          <cell r="AQ80">
            <v>0.0108106005221509</v>
          </cell>
          <cell r="AR80">
            <v>0.00817544241167976</v>
          </cell>
          <cell r="AS80">
            <v>0.00222986174216835</v>
          </cell>
          <cell r="AT80">
            <v>0.000706744273814375</v>
          </cell>
          <cell r="AU80">
            <v>0.000333794072338429</v>
          </cell>
          <cell r="AV80">
            <v>0.000334252600465301</v>
          </cell>
          <cell r="AW80">
            <v>0.000308086456661848</v>
          </cell>
          <cell r="AX80">
            <v>0.000882679781343588</v>
          </cell>
          <cell r="AY80">
            <v>0.209941411171677</v>
          </cell>
          <cell r="AZ80">
            <v>0.0400185892571393</v>
          </cell>
          <cell r="BA80">
            <v>0.046637855587032</v>
          </cell>
          <cell r="BB80">
            <v>0.0423125551192088</v>
          </cell>
          <cell r="BC80">
            <v>0.0449289858134566</v>
          </cell>
          <cell r="BD80">
            <v>0.0557285979809514</v>
          </cell>
          <cell r="BE80">
            <v>0.106297908324484</v>
          </cell>
          <cell r="BF80">
            <v>0.156224948087999</v>
          </cell>
          <cell r="BG80">
            <v>0.179143319380303</v>
          </cell>
          <cell r="BH80">
            <v>0.238185654266245</v>
          </cell>
        </row>
        <row r="81">
          <cell r="A81" t="str">
            <v>Finland</v>
          </cell>
          <cell r="B81" t="str">
            <v>FIN</v>
          </cell>
          <cell r="C81" t="str">
            <v>Electricity production from renewable sources, excluding hydroelectric (% of total)</v>
          </cell>
          <cell r="D81" t="str">
            <v>EG.ELC.RNWX.ZS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9.48195008919212</v>
          </cell>
          <cell r="AJ81">
            <v>8.62277101369296</v>
          </cell>
          <cell r="AK81">
            <v>8.58033780857514</v>
          </cell>
          <cell r="AL81">
            <v>9.7627662535405</v>
          </cell>
          <cell r="AM81">
            <v>9.86271731346467</v>
          </cell>
          <cell r="AN81">
            <v>10.3380963535566</v>
          </cell>
          <cell r="AO81">
            <v>8.50619116947516</v>
          </cell>
          <cell r="AP81">
            <v>11.433156007864</v>
          </cell>
          <cell r="AQ81">
            <v>13.3353285732609</v>
          </cell>
          <cell r="AR81">
            <v>12.1125300545661</v>
          </cell>
          <cell r="AS81">
            <v>12.4599862810106</v>
          </cell>
          <cell r="AT81">
            <v>11.1994200252396</v>
          </cell>
          <cell r="AU81">
            <v>12.0792475485291</v>
          </cell>
          <cell r="AV81">
            <v>11.234969048692</v>
          </cell>
          <cell r="AW81">
            <v>12.3024054982818</v>
          </cell>
          <cell r="AX81">
            <v>13.7202119520558</v>
          </cell>
          <cell r="AY81">
            <v>13.3297696569152</v>
          </cell>
          <cell r="AZ81">
            <v>12.4881531171149</v>
          </cell>
          <cell r="BA81">
            <v>13.7785411716086</v>
          </cell>
          <cell r="BB81">
            <v>12.5060705712581</v>
          </cell>
          <cell r="BC81">
            <v>13.9735230681508</v>
          </cell>
          <cell r="BD81">
            <v>15.9589665446729</v>
          </cell>
          <cell r="BE81">
            <v>16.6181420516681</v>
          </cell>
          <cell r="BF81">
            <v>17.9505171421755</v>
          </cell>
          <cell r="BG81">
            <v>18.90621787529</v>
          </cell>
          <cell r="BH81">
            <v>20.0533551029928</v>
          </cell>
        </row>
        <row r="82">
          <cell r="A82" t="str">
            <v>Fiji</v>
          </cell>
          <cell r="B82" t="str">
            <v>FJI</v>
          </cell>
          <cell r="C82" t="str">
            <v>Electricity production from renewable sources, excluding hydroelectric (% of total)</v>
          </cell>
          <cell r="D82" t="str">
            <v>EG.ELC.RNWX.ZS</v>
          </cell>
        </row>
        <row r="83">
          <cell r="A83" t="str">
            <v>France</v>
          </cell>
          <cell r="B83" t="str">
            <v>FRA</v>
          </cell>
          <cell r="C83" t="str">
            <v>Electricity production from renewable sources, excluding hydroelectric (% of total)</v>
          </cell>
          <cell r="D83" t="str">
            <v>EG.ELC.RNWX.ZS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0.351944266466931</v>
          </cell>
          <cell r="L83">
            <v>0.5175983436853</v>
          </cell>
          <cell r="M83">
            <v>0.751159998702099</v>
          </cell>
          <cell r="N83">
            <v>0.776112889147512</v>
          </cell>
          <cell r="O83">
            <v>0.492433014125948</v>
          </cell>
          <cell r="P83">
            <v>0.45877740633562</v>
          </cell>
          <cell r="Q83">
            <v>0.481305599850468</v>
          </cell>
          <cell r="R83">
            <v>0.438884870800184</v>
          </cell>
          <cell r="S83">
            <v>0.416918655370437</v>
          </cell>
          <cell r="T83">
            <v>0.378857383401513</v>
          </cell>
          <cell r="U83">
            <v>0.289521366774023</v>
          </cell>
          <cell r="V83">
            <v>0.293181278213352</v>
          </cell>
          <cell r="W83">
            <v>0.298481063034779</v>
          </cell>
          <cell r="X83">
            <v>0.294424645172559</v>
          </cell>
          <cell r="Y83">
            <v>0.279043014597292</v>
          </cell>
          <cell r="Z83">
            <v>0.275006349091173</v>
          </cell>
          <cell r="AA83">
            <v>0.28513150523579</v>
          </cell>
          <cell r="AB83">
            <v>0.269502537589848</v>
          </cell>
          <cell r="AC83">
            <v>0.26777993696014</v>
          </cell>
          <cell r="AD83">
            <v>0.25047145851457</v>
          </cell>
          <cell r="AE83">
            <v>0.251266733782064</v>
          </cell>
          <cell r="AF83">
            <v>0.245987429670441</v>
          </cell>
          <cell r="AG83">
            <v>0.236525964041903</v>
          </cell>
          <cell r="AH83">
            <v>0.335039922286598</v>
          </cell>
          <cell r="AI83">
            <v>0.458534176735802</v>
          </cell>
          <cell r="AJ83">
            <v>0.465443788030433</v>
          </cell>
          <cell r="AK83">
            <v>0.463901950170757</v>
          </cell>
          <cell r="AL83">
            <v>0.420735264684214</v>
          </cell>
          <cell r="AM83">
            <v>0.455758934497559</v>
          </cell>
          <cell r="AN83">
            <v>0.475365481747798</v>
          </cell>
          <cell r="AO83">
            <v>0.477453059941865</v>
          </cell>
          <cell r="AP83">
            <v>0.536553720245521</v>
          </cell>
          <cell r="AQ83">
            <v>0.527139607227766</v>
          </cell>
          <cell r="AR83">
            <v>0.554833981471001</v>
          </cell>
          <cell r="AS83">
            <v>0.567842087954797</v>
          </cell>
          <cell r="AT83">
            <v>0.636546692928115</v>
          </cell>
          <cell r="AU83">
            <v>0.688004624026877</v>
          </cell>
          <cell r="AV83">
            <v>0.732497008035562</v>
          </cell>
          <cell r="AW83">
            <v>0.771043238205764</v>
          </cell>
          <cell r="AX83">
            <v>0.848199436284379</v>
          </cell>
          <cell r="AY83">
            <v>1.05982803916886</v>
          </cell>
          <cell r="AZ83">
            <v>1.47296199460056</v>
          </cell>
          <cell r="BA83">
            <v>1.78832001293948</v>
          </cell>
          <cell r="BB83">
            <v>2.38644865008489</v>
          </cell>
          <cell r="BC83">
            <v>2.74364904259372</v>
          </cell>
          <cell r="BD83">
            <v>3.52424174342844</v>
          </cell>
          <cell r="BE83">
            <v>4.34270980091747</v>
          </cell>
          <cell r="BF83">
            <v>4.57658318463611</v>
          </cell>
          <cell r="BG83">
            <v>5.19396949616148</v>
          </cell>
          <cell r="BH83">
            <v>6.19651673309742</v>
          </cell>
        </row>
        <row r="84">
          <cell r="A84" t="str">
            <v>Faroe Islands</v>
          </cell>
          <cell r="B84" t="str">
            <v>FRO</v>
          </cell>
          <cell r="C84" t="str">
            <v>Electricity production from renewable sources, excluding hydroelectric (% of total)</v>
          </cell>
          <cell r="D84" t="str">
            <v>EG.ELC.RNWX.ZS</v>
          </cell>
        </row>
        <row r="85">
          <cell r="A85" t="str">
            <v>Micronesia, Fed. Sts.</v>
          </cell>
          <cell r="B85" t="str">
            <v>FSM</v>
          </cell>
          <cell r="C85" t="str">
            <v>Electricity production from renewable sources, excluding hydroelectric (% of total)</v>
          </cell>
          <cell r="D85" t="str">
            <v>EG.ELC.RNWX.ZS</v>
          </cell>
        </row>
        <row r="86">
          <cell r="A86" t="str">
            <v>Gabon</v>
          </cell>
          <cell r="B86" t="str">
            <v>GAB</v>
          </cell>
          <cell r="C86" t="str">
            <v>Electricity production from renewable sources, excluding hydroelectric (% of total)</v>
          </cell>
          <cell r="D86" t="str">
            <v>EG.ELC.RNWX.ZS</v>
          </cell>
        </row>
        <row r="86"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0.306748466257669</v>
          </cell>
          <cell r="AJ86">
            <v>0.812182741116751</v>
          </cell>
          <cell r="AK86">
            <v>0.80563947633434</v>
          </cell>
          <cell r="AL86">
            <v>0.800800800800801</v>
          </cell>
          <cell r="AM86">
            <v>0.844277673545966</v>
          </cell>
          <cell r="AN86">
            <v>0.790166812993854</v>
          </cell>
          <cell r="AO86">
            <v>0.57660626029654</v>
          </cell>
          <cell r="AP86">
            <v>0.557324840764331</v>
          </cell>
          <cell r="AQ86">
            <v>0.521221146686523</v>
          </cell>
          <cell r="AR86">
            <v>0.52710843373494</v>
          </cell>
          <cell r="AS86">
            <v>0.532319391634981</v>
          </cell>
          <cell r="AT86">
            <v>0.497512437810945</v>
          </cell>
          <cell r="AU86">
            <v>0.472334682860999</v>
          </cell>
          <cell r="AV86">
            <v>0.45632333767927</v>
          </cell>
          <cell r="AW86">
            <v>0.519480519480519</v>
          </cell>
          <cell r="AX86">
            <v>0.508259212198221</v>
          </cell>
          <cell r="AY86">
            <v>0.48048048048048</v>
          </cell>
          <cell r="AZ86">
            <v>0.461361014994233</v>
          </cell>
          <cell r="BA86">
            <v>0.439077936333699</v>
          </cell>
          <cell r="BB86">
            <v>0.491266375545852</v>
          </cell>
          <cell r="BC86">
            <v>0.465116279069767</v>
          </cell>
          <cell r="BD86">
            <v>0.440960313571779</v>
          </cell>
          <cell r="BE86">
            <v>0.55452865064695</v>
          </cell>
          <cell r="BF86">
            <v>0.524809160305344</v>
          </cell>
          <cell r="BG86">
            <v>0.600600600600601</v>
          </cell>
          <cell r="BH86">
            <v>0.564440263405456</v>
          </cell>
        </row>
        <row r="87">
          <cell r="A87" t="str">
            <v>United Kingdom</v>
          </cell>
          <cell r="B87" t="str">
            <v>GBR</v>
          </cell>
          <cell r="C87" t="str">
            <v>Electricity production from renewable sources, excluding hydroelectric (% of total)</v>
          </cell>
          <cell r="D87" t="str">
            <v>EG.ELC.RNWX.ZS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0.000356638468451761</v>
          </cell>
          <cell r="AD87">
            <v>0.000339306254432188</v>
          </cell>
          <cell r="AE87">
            <v>0.000334051544153263</v>
          </cell>
          <cell r="AF87">
            <v>0</v>
          </cell>
          <cell r="AG87">
            <v>0.000326057894839808</v>
          </cell>
          <cell r="AH87">
            <v>0.00287838810266251</v>
          </cell>
          <cell r="AI87">
            <v>0.190083554940127</v>
          </cell>
          <cell r="AJ87">
            <v>0.217518484403396</v>
          </cell>
          <cell r="AK87">
            <v>0.304998340358107</v>
          </cell>
          <cell r="AL87">
            <v>0.440209534764429</v>
          </cell>
          <cell r="AM87">
            <v>0.572573102293985</v>
          </cell>
          <cell r="AN87">
            <v>0.611448799809919</v>
          </cell>
          <cell r="AO87">
            <v>0.656145061878602</v>
          </cell>
          <cell r="AP87">
            <v>0.795291826565095</v>
          </cell>
          <cell r="AQ87">
            <v>0.977902342700628</v>
          </cell>
          <cell r="AR87">
            <v>1.17180013689254</v>
          </cell>
          <cell r="AS87">
            <v>1.30457429048414</v>
          </cell>
          <cell r="AT87">
            <v>1.43657419030881</v>
          </cell>
          <cell r="AU87">
            <v>1.6484873698306</v>
          </cell>
          <cell r="AV87">
            <v>1.86894382295228</v>
          </cell>
          <cell r="AW87">
            <v>2.37529326974683</v>
          </cell>
          <cell r="AX87">
            <v>3.03874808434448</v>
          </cell>
          <cell r="AY87">
            <v>3.43466436214829</v>
          </cell>
          <cell r="AZ87">
            <v>3.71834053912375</v>
          </cell>
          <cell r="BA87">
            <v>4.34113764519398</v>
          </cell>
          <cell r="BB87">
            <v>5.36546662699593</v>
          </cell>
          <cell r="BC87">
            <v>5.87088285184344</v>
          </cell>
          <cell r="BD87">
            <v>7.9284295108727</v>
          </cell>
          <cell r="BE87">
            <v>9.95585976238163</v>
          </cell>
          <cell r="BF87">
            <v>13.6651728823286</v>
          </cell>
          <cell r="BG87">
            <v>17.5052864211302</v>
          </cell>
          <cell r="BH87">
            <v>22.9703052717954</v>
          </cell>
        </row>
        <row r="88">
          <cell r="A88" t="str">
            <v>Georgia</v>
          </cell>
          <cell r="B88" t="str">
            <v>GEO</v>
          </cell>
          <cell r="C88" t="str">
            <v>Electricity production from renewable sources, excluding hydroelectric (% of total)</v>
          </cell>
          <cell r="D88" t="str">
            <v>EG.ELC.RNWX.ZS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</row>
        <row r="89">
          <cell r="A89" t="str">
            <v>Ghana</v>
          </cell>
          <cell r="B89" t="str">
            <v>GHA</v>
          </cell>
          <cell r="C89" t="str">
            <v>Electricity production from renewable sources, excluding hydroelectric (% of total)</v>
          </cell>
          <cell r="D89" t="str">
            <v>EG.ELC.RNWX.ZS</v>
          </cell>
        </row>
        <row r="89"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0.0233082122601196</v>
          </cell>
          <cell r="BG89">
            <v>0.0308570546941294</v>
          </cell>
          <cell r="BH89">
            <v>0.0261073883909146</v>
          </cell>
        </row>
        <row r="90">
          <cell r="A90" t="str">
            <v>Gibraltar</v>
          </cell>
          <cell r="B90" t="str">
            <v>GIB</v>
          </cell>
          <cell r="C90" t="str">
            <v>Electricity production from renewable sources, excluding hydroelectric (% of total)</v>
          </cell>
          <cell r="D90" t="str">
            <v>EG.ELC.RNWX.ZS</v>
          </cell>
        </row>
        <row r="90"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</row>
        <row r="91">
          <cell r="A91" t="str">
            <v>Guinea</v>
          </cell>
          <cell r="B91" t="str">
            <v>GIN</v>
          </cell>
          <cell r="C91" t="str">
            <v>Electricity production from renewable sources, excluding hydroelectric (% of total)</v>
          </cell>
          <cell r="D91" t="str">
            <v>EG.ELC.RNWX.ZS</v>
          </cell>
        </row>
        <row r="92">
          <cell r="A92" t="str">
            <v>Gambia, The</v>
          </cell>
          <cell r="B92" t="str">
            <v>GMB</v>
          </cell>
          <cell r="C92" t="str">
            <v>Electricity production from renewable sources, excluding hydroelectric (% of total)</v>
          </cell>
          <cell r="D92" t="str">
            <v>EG.ELC.RNWX.ZS</v>
          </cell>
        </row>
        <row r="93">
          <cell r="A93" t="str">
            <v>Guinea-Bissau</v>
          </cell>
          <cell r="B93" t="str">
            <v>GNB</v>
          </cell>
          <cell r="C93" t="str">
            <v>Electricity production from renewable sources, excluding hydroelectric (% of total)</v>
          </cell>
          <cell r="D93" t="str">
            <v>EG.ELC.RNWX.ZS</v>
          </cell>
        </row>
        <row r="94">
          <cell r="A94" t="str">
            <v>Equatorial Guinea</v>
          </cell>
          <cell r="B94" t="str">
            <v>GNQ</v>
          </cell>
          <cell r="C94" t="str">
            <v>Electricity production from renewable sources, excluding hydroelectric (% of total)</v>
          </cell>
          <cell r="D94" t="str">
            <v>EG.ELC.RNWX.ZS</v>
          </cell>
        </row>
        <row r="95">
          <cell r="A95" t="str">
            <v>Greece</v>
          </cell>
          <cell r="B95" t="str">
            <v>GRC</v>
          </cell>
          <cell r="C95" t="str">
            <v>Electricity production from renewable sources, excluding hydroelectric (% of total)</v>
          </cell>
          <cell r="D95" t="str">
            <v>EG.ELC.RNWX.ZS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0.0033238050920694</v>
          </cell>
          <cell r="AG95">
            <v>0.00301549966829504</v>
          </cell>
          <cell r="AH95">
            <v>0.00292312189418299</v>
          </cell>
          <cell r="AI95">
            <v>0.00575125808770669</v>
          </cell>
          <cell r="AJ95">
            <v>0.00559550121702151</v>
          </cell>
          <cell r="AK95">
            <v>0.0241773002014775</v>
          </cell>
          <cell r="AL95">
            <v>0.125862023756457</v>
          </cell>
          <cell r="AM95">
            <v>0.0941036626136054</v>
          </cell>
          <cell r="AN95">
            <v>0.0847478147170634</v>
          </cell>
          <cell r="AO95">
            <v>0.0895993963830138</v>
          </cell>
          <cell r="AP95">
            <v>0.0831562413378915</v>
          </cell>
          <cell r="AQ95">
            <v>0.151580770896492</v>
          </cell>
          <cell r="AR95">
            <v>0.329992914262577</v>
          </cell>
          <cell r="AS95">
            <v>0.844174075807206</v>
          </cell>
          <cell r="AT95">
            <v>1.57321576607129</v>
          </cell>
          <cell r="AU95">
            <v>1.4403559180647</v>
          </cell>
          <cell r="AV95">
            <v>1.94456437267939</v>
          </cell>
          <cell r="AW95">
            <v>2.1185792256814</v>
          </cell>
          <cell r="AX95">
            <v>2.33732141955677</v>
          </cell>
          <cell r="AY95">
            <v>3.01434055069044</v>
          </cell>
          <cell r="AZ95">
            <v>3.19401699861268</v>
          </cell>
          <cell r="BA95">
            <v>3.87525432349949</v>
          </cell>
          <cell r="BB95">
            <v>4.60110649163584</v>
          </cell>
          <cell r="BC95">
            <v>5.33756340753395</v>
          </cell>
          <cell r="BD95">
            <v>6.98303251537889</v>
          </cell>
          <cell r="BE95">
            <v>9.45845880436393</v>
          </cell>
          <cell r="BF95">
            <v>14.0123262247435</v>
          </cell>
          <cell r="BG95">
            <v>15.2970621536261</v>
          </cell>
          <cell r="BH95">
            <v>16.888580139709</v>
          </cell>
        </row>
        <row r="96">
          <cell r="A96" t="str">
            <v>Grenada</v>
          </cell>
          <cell r="B96" t="str">
            <v>GRD</v>
          </cell>
          <cell r="C96" t="str">
            <v>Electricity production from renewable sources, excluding hydroelectric (% of total)</v>
          </cell>
          <cell r="D96" t="str">
            <v>EG.ELC.RNWX.ZS</v>
          </cell>
        </row>
        <row r="97">
          <cell r="A97" t="str">
            <v>Greenland</v>
          </cell>
          <cell r="B97" t="str">
            <v>GRL</v>
          </cell>
          <cell r="C97" t="str">
            <v>Electricity production from renewable sources, excluding hydroelectric (% of total)</v>
          </cell>
          <cell r="D97" t="str">
            <v>EG.ELC.RNWX.ZS</v>
          </cell>
        </row>
        <row r="98">
          <cell r="A98" t="str">
            <v>Guatemala</v>
          </cell>
          <cell r="B98" t="str">
            <v>GTM</v>
          </cell>
          <cell r="C98" t="str">
            <v>Electricity production from renewable sources, excluding hydroelectric (% of total)</v>
          </cell>
          <cell r="D98" t="str">
            <v>EG.ELC.RNWX.ZS</v>
          </cell>
        </row>
        <row r="98">
          <cell r="P98">
            <v>3.92706872370266</v>
          </cell>
          <cell r="Q98">
            <v>3.92857142857143</v>
          </cell>
          <cell r="R98">
            <v>4.73568281938326</v>
          </cell>
          <cell r="S98">
            <v>6.32911392405063</v>
          </cell>
          <cell r="T98">
            <v>5.54561717352415</v>
          </cell>
          <cell r="U98">
            <v>6.21836587129429</v>
          </cell>
          <cell r="V98">
            <v>4.95376486129458</v>
          </cell>
          <cell r="W98">
            <v>3.76411543287327</v>
          </cell>
          <cell r="X98">
            <v>2.97265160523187</v>
          </cell>
          <cell r="Y98">
            <v>2.66393442622951</v>
          </cell>
          <cell r="Z98">
            <v>5.29994175888177</v>
          </cell>
          <cell r="AA98">
            <v>6.32040050062578</v>
          </cell>
          <cell r="AB98">
            <v>5.57103064066852</v>
          </cell>
          <cell r="AC98">
            <v>5.3735255570118</v>
          </cell>
          <cell r="AD98">
            <v>4.94505494505495</v>
          </cell>
          <cell r="AE98">
            <v>6.20555914673562</v>
          </cell>
          <cell r="AF98">
            <v>6.78260869565217</v>
          </cell>
          <cell r="AG98">
            <v>7.01086956521739</v>
          </cell>
          <cell r="AH98">
            <v>11.0581506196378</v>
          </cell>
          <cell r="AI98">
            <v>13.0375114364135</v>
          </cell>
          <cell r="AJ98">
            <v>14.4356955380577</v>
          </cell>
          <cell r="AK98">
            <v>12.6126126126126</v>
          </cell>
          <cell r="AL98">
            <v>12.7955493741307</v>
          </cell>
          <cell r="AM98">
            <v>12.4717285945073</v>
          </cell>
          <cell r="AN98">
            <v>12.6133786848073</v>
          </cell>
          <cell r="AO98">
            <v>13.1415010382676</v>
          </cell>
          <cell r="AP98">
            <v>15.1253241140882</v>
          </cell>
          <cell r="AQ98">
            <v>6.93447037701975</v>
          </cell>
          <cell r="AR98">
            <v>11.4798379316998</v>
          </cell>
          <cell r="AS98">
            <v>10.0198412698413</v>
          </cell>
          <cell r="AT98">
            <v>10.4148881680041</v>
          </cell>
          <cell r="AU98">
            <v>10.2406719431433</v>
          </cell>
          <cell r="AV98">
            <v>11.3549483222427</v>
          </cell>
          <cell r="AW98">
            <v>11.4289429202964</v>
          </cell>
          <cell r="AX98">
            <v>10.9703068704187</v>
          </cell>
          <cell r="AY98">
            <v>11.5111437668381</v>
          </cell>
          <cell r="AZ98">
            <v>13.008222932846</v>
          </cell>
          <cell r="BA98">
            <v>13.2599220004588</v>
          </cell>
          <cell r="BB98">
            <v>16.5911351829336</v>
          </cell>
          <cell r="BC98">
            <v>20.5667378837288</v>
          </cell>
          <cell r="BD98">
            <v>18.9521838579675</v>
          </cell>
          <cell r="BE98">
            <v>19.5176370590735</v>
          </cell>
          <cell r="BF98">
            <v>20.2520161290323</v>
          </cell>
          <cell r="BG98">
            <v>23.3923578751165</v>
          </cell>
          <cell r="BH98">
            <v>25.3481642249955</v>
          </cell>
        </row>
        <row r="99">
          <cell r="A99" t="str">
            <v>Guam</v>
          </cell>
          <cell r="B99" t="str">
            <v>GUM</v>
          </cell>
          <cell r="C99" t="str">
            <v>Electricity production from renewable sources, excluding hydroelectric (% of total)</v>
          </cell>
          <cell r="D99" t="str">
            <v>EG.ELC.RNWX.ZS</v>
          </cell>
        </row>
        <row r="100">
          <cell r="A100" t="str">
            <v>Guyana</v>
          </cell>
          <cell r="B100" t="str">
            <v>GUY</v>
          </cell>
          <cell r="C100" t="str">
            <v>Electricity production from renewable sources, excluding hydroelectric (% of total)</v>
          </cell>
          <cell r="D100" t="str">
            <v>EG.ELC.RNWX.ZS</v>
          </cell>
        </row>
        <row r="101">
          <cell r="A101" t="str">
            <v>High income</v>
          </cell>
          <cell r="B101" t="str">
            <v>HIC</v>
          </cell>
          <cell r="C101" t="str">
            <v>Electricity production from renewable sources, excluding hydroelectric (% of total)</v>
          </cell>
          <cell r="D101" t="str">
            <v>EG.ELC.RNWX.ZS</v>
          </cell>
          <cell r="E101">
            <v>0.171238635854464</v>
          </cell>
          <cell r="F101">
            <v>0.181911908112968</v>
          </cell>
          <cell r="G101">
            <v>0.187542504582849</v>
          </cell>
          <cell r="H101">
            <v>0.199431316909593</v>
          </cell>
          <cell r="I101">
            <v>0.195401925633293</v>
          </cell>
          <cell r="J101">
            <v>0.195795313116724</v>
          </cell>
          <cell r="K101">
            <v>0.222799562492847</v>
          </cell>
          <cell r="L101">
            <v>0.216775359802439</v>
          </cell>
          <cell r="M101">
            <v>0.224773968634229</v>
          </cell>
          <cell r="N101">
            <v>0.224723410553276</v>
          </cell>
          <cell r="O101">
            <v>0.281169090327456</v>
          </cell>
          <cell r="P101">
            <v>0.277001112063397</v>
          </cell>
          <cell r="Q101">
            <v>0.276037785656341</v>
          </cell>
          <cell r="R101">
            <v>0.294307928528339</v>
          </cell>
          <cell r="S101">
            <v>0.265554265861343</v>
          </cell>
          <cell r="T101">
            <v>0.290009792266481</v>
          </cell>
          <cell r="U101">
            <v>0.296798877059217</v>
          </cell>
          <cell r="V101">
            <v>0.301272269441494</v>
          </cell>
          <cell r="W101">
            <v>0.291114176363483</v>
          </cell>
          <cell r="X101">
            <v>0.313099846955073</v>
          </cell>
          <cell r="Y101">
            <v>0.361984109379673</v>
          </cell>
          <cell r="Z101">
            <v>0.386709637661267</v>
          </cell>
          <cell r="AA101">
            <v>0.509298048509491</v>
          </cell>
          <cell r="AB101">
            <v>0.537138881099299</v>
          </cell>
          <cell r="AC101">
            <v>0.572703261417335</v>
          </cell>
          <cell r="AD101">
            <v>0.609343130036231</v>
          </cell>
          <cell r="AE101">
            <v>0.651150206485893</v>
          </cell>
          <cell r="AF101">
            <v>0.654755195442721</v>
          </cell>
          <cell r="AG101">
            <v>0.659155067765653</v>
          </cell>
          <cell r="AH101">
            <v>1.41963588800337</v>
          </cell>
          <cell r="AI101">
            <v>1.71678184004131</v>
          </cell>
          <cell r="AJ101">
            <v>1.28056083179149</v>
          </cell>
          <cell r="AK101">
            <v>1.40028186552494</v>
          </cell>
          <cell r="AL101">
            <v>1.42888643668016</v>
          </cell>
          <cell r="AM101">
            <v>1.45613668343593</v>
          </cell>
          <cell r="AN101">
            <v>1.43159984450957</v>
          </cell>
          <cell r="AO101">
            <v>1.43200142658937</v>
          </cell>
          <cell r="AP101">
            <v>1.49027315454767</v>
          </cell>
          <cell r="AQ101">
            <v>1.52006626701311</v>
          </cell>
          <cell r="AR101">
            <v>1.60207129476858</v>
          </cell>
          <cell r="AS101">
            <v>1.70062240232527</v>
          </cell>
          <cell r="AT101">
            <v>1.75630279565856</v>
          </cell>
          <cell r="AU101">
            <v>1.95584652480139</v>
          </cell>
          <cell r="AV101">
            <v>2.11855931966095</v>
          </cell>
          <cell r="AW101">
            <v>2.37776119303028</v>
          </cell>
          <cell r="AX101">
            <v>2.63426175684486</v>
          </cell>
          <cell r="AY101">
            <v>2.93775487233489</v>
          </cell>
          <cell r="AZ101">
            <v>3.30730393338786</v>
          </cell>
          <cell r="BA101">
            <v>3.77779897125677</v>
          </cell>
          <cell r="BB101">
            <v>4.41815021980427</v>
          </cell>
          <cell r="BC101">
            <v>5.01706875934889</v>
          </cell>
          <cell r="BD101">
            <v>5.9529915473969</v>
          </cell>
          <cell r="BE101">
            <v>6.84403755797945</v>
          </cell>
          <cell r="BF101">
            <v>7.80685208582163</v>
          </cell>
          <cell r="BG101">
            <v>8.65630720915502</v>
          </cell>
          <cell r="BH101">
            <v>9.63853540673744</v>
          </cell>
        </row>
        <row r="102">
          <cell r="A102" t="str">
            <v>Hong Kong SAR, China</v>
          </cell>
          <cell r="B102" t="str">
            <v>HKG</v>
          </cell>
          <cell r="C102" t="str">
            <v>Electricity production from renewable sources, excluding hydroelectric (% of total)</v>
          </cell>
          <cell r="D102" t="str">
            <v>EG.ELC.RNWX.ZS</v>
          </cell>
        </row>
        <row r="102"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0.00258953310718078</v>
          </cell>
          <cell r="AZ102">
            <v>0.00256726227151366</v>
          </cell>
          <cell r="BA102">
            <v>0.00263199452545139</v>
          </cell>
          <cell r="BB102">
            <v>0.00258184446968915</v>
          </cell>
          <cell r="BC102">
            <v>0.242269518326517</v>
          </cell>
          <cell r="BD102">
            <v>0.204561726500972</v>
          </cell>
          <cell r="BE102">
            <v>0.234270414993307</v>
          </cell>
          <cell r="BF102">
            <v>0.242606874712702</v>
          </cell>
          <cell r="BG102">
            <v>0.265604249667995</v>
          </cell>
          <cell r="BH102">
            <v>0.278727320536419</v>
          </cell>
        </row>
        <row r="103">
          <cell r="A103" t="str">
            <v>Honduras</v>
          </cell>
          <cell r="B103" t="str">
            <v>HND</v>
          </cell>
          <cell r="C103" t="str">
            <v>Electricity production from renewable sources, excluding hydroelectric (% of total)</v>
          </cell>
          <cell r="D103" t="str">
            <v>EG.ELC.RNWX.ZS</v>
          </cell>
        </row>
        <row r="103"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0.0290951411114344</v>
          </cell>
          <cell r="AS103">
            <v>0.0273822562979189</v>
          </cell>
          <cell r="AT103">
            <v>0.231719876416066</v>
          </cell>
          <cell r="AU103">
            <v>0.730638090599123</v>
          </cell>
          <cell r="AV103">
            <v>0.793650793650794</v>
          </cell>
          <cell r="AW103">
            <v>1.09233305853256</v>
          </cell>
          <cell r="AX103">
            <v>2.28449045154382</v>
          </cell>
          <cell r="AY103">
            <v>2.37061769616027</v>
          </cell>
          <cell r="AZ103">
            <v>2.65193370165746</v>
          </cell>
          <cell r="BA103">
            <v>3.00809283860131</v>
          </cell>
          <cell r="BB103">
            <v>2.53584905660377</v>
          </cell>
          <cell r="BC103">
            <v>2.36092666371551</v>
          </cell>
          <cell r="BD103">
            <v>9.99607996863975</v>
          </cell>
          <cell r="BE103">
            <v>13.2945736434109</v>
          </cell>
          <cell r="BF103">
            <v>12.8313103789943</v>
          </cell>
          <cell r="BG103">
            <v>11.458074147798</v>
          </cell>
          <cell r="BH103">
            <v>16.1740100390407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Electricity production from renewable sources, excluding hydroelectric (% of total)</v>
          </cell>
          <cell r="D104" t="str">
            <v>EG.ELC.RNWX.ZS</v>
          </cell>
        </row>
        <row r="104">
          <cell r="P104">
            <v>0.354891846427354</v>
          </cell>
          <cell r="Q104">
            <v>0.313461178372521</v>
          </cell>
          <cell r="R104">
            <v>0.287036817632829</v>
          </cell>
          <cell r="S104">
            <v>0.261311430399666</v>
          </cell>
          <cell r="T104">
            <v>0.268403319378038</v>
          </cell>
          <cell r="U104">
            <v>0.26518727304422</v>
          </cell>
          <cell r="V104">
            <v>0.239801857885558</v>
          </cell>
          <cell r="W104">
            <v>0.244332616052507</v>
          </cell>
          <cell r="X104">
            <v>0.233802807725777</v>
          </cell>
          <cell r="Y104">
            <v>0.260972849460277</v>
          </cell>
          <cell r="Z104">
            <v>0.245386385873382</v>
          </cell>
          <cell r="AA104">
            <v>0.24859009051232</v>
          </cell>
          <cell r="AB104">
            <v>0.436745169486123</v>
          </cell>
          <cell r="AC104">
            <v>0.982926871914448</v>
          </cell>
          <cell r="AD104">
            <v>0.952912094534952</v>
          </cell>
          <cell r="AE104">
            <v>0.820070736054822</v>
          </cell>
          <cell r="AF104">
            <v>0.779011367709452</v>
          </cell>
          <cell r="AG104">
            <v>0.832486089353969</v>
          </cell>
          <cell r="AH104">
            <v>1.20501254625412</v>
          </cell>
          <cell r="AI104">
            <v>1.19651591144595</v>
          </cell>
          <cell r="AJ104">
            <v>1.32382452765384</v>
          </cell>
          <cell r="AK104">
            <v>1.3505738123751</v>
          </cell>
          <cell r="AL104">
            <v>1.14589996794659</v>
          </cell>
          <cell r="AM104">
            <v>1.07727419991176</v>
          </cell>
          <cell r="AN104">
            <v>0.96443977848447</v>
          </cell>
          <cell r="AO104">
            <v>0.936283891797387</v>
          </cell>
          <cell r="AP104">
            <v>0.921285865399317</v>
          </cell>
          <cell r="AQ104">
            <v>0.713030280959612</v>
          </cell>
          <cell r="AR104">
            <v>0.461011134729795</v>
          </cell>
          <cell r="AS104">
            <v>0.531874403523714</v>
          </cell>
          <cell r="AT104">
            <v>0.519298447751759</v>
          </cell>
          <cell r="AU104">
            <v>0.583323755848832</v>
          </cell>
          <cell r="AV104">
            <v>0.725302273033576</v>
          </cell>
          <cell r="AW104">
            <v>0.840384167117075</v>
          </cell>
          <cell r="AX104">
            <v>1.0101702552465</v>
          </cell>
          <cell r="AY104">
            <v>1.56747368691519</v>
          </cell>
          <cell r="AZ104">
            <v>1.01802029465286</v>
          </cell>
          <cell r="BA104">
            <v>1.08717671396882</v>
          </cell>
          <cell r="BB104">
            <v>1.08251520530676</v>
          </cell>
          <cell r="BC104">
            <v>1.09279026871604</v>
          </cell>
          <cell r="BD104">
            <v>1.48972037376547</v>
          </cell>
          <cell r="BE104">
            <v>2.0474229023364</v>
          </cell>
          <cell r="BF104">
            <v>2.29515041075832</v>
          </cell>
          <cell r="BG104">
            <v>2.39882634152836</v>
          </cell>
          <cell r="BH104">
            <v>2.81619606240967</v>
          </cell>
        </row>
        <row r="105">
          <cell r="A105" t="str">
            <v>Croatia</v>
          </cell>
          <cell r="B105" t="str">
            <v>HRV</v>
          </cell>
          <cell r="C105" t="str">
            <v>Electricity production from renewable sources, excluding hydroelectric (% of total)</v>
          </cell>
          <cell r="D105" t="str">
            <v>EG.ELC.RNWX.ZS</v>
          </cell>
        </row>
        <row r="105">
          <cell r="AI105">
            <v>0.121386007503862</v>
          </cell>
          <cell r="AJ105">
            <v>0.111844312716698</v>
          </cell>
          <cell r="AK105">
            <v>0.0674005841383959</v>
          </cell>
          <cell r="AL105">
            <v>0.19866164784609</v>
          </cell>
          <cell r="AM105">
            <v>0.0683916562179414</v>
          </cell>
          <cell r="AN105">
            <v>0.0970245795601552</v>
          </cell>
          <cell r="AO105">
            <v>0.0805513290969301</v>
          </cell>
          <cell r="AP105">
            <v>0.00976848686138517</v>
          </cell>
          <cell r="AQ105">
            <v>0.0785751702462022</v>
          </cell>
          <cell r="AR105">
            <v>0.069353471526547</v>
          </cell>
          <cell r="AS105">
            <v>0.00887862913966084</v>
          </cell>
          <cell r="AT105">
            <v>0</v>
          </cell>
          <cell r="AU105">
            <v>0</v>
          </cell>
          <cell r="AV105">
            <v>0</v>
          </cell>
          <cell r="AW105">
            <v>0.0431747859250198</v>
          </cell>
          <cell r="AX105">
            <v>0.183809450869266</v>
          </cell>
          <cell r="AY105">
            <v>0.232144238953803</v>
          </cell>
          <cell r="AZ105">
            <v>0.342766042247908</v>
          </cell>
          <cell r="BA105">
            <v>0.477270949065018</v>
          </cell>
          <cell r="BB105">
            <v>0.590875093492895</v>
          </cell>
          <cell r="BC105">
            <v>1.1624763449581</v>
          </cell>
          <cell r="BD105">
            <v>2.27676983279972</v>
          </cell>
          <cell r="BE105">
            <v>4.01208345133579</v>
          </cell>
          <cell r="BF105">
            <v>4.68201046820105</v>
          </cell>
          <cell r="BG105">
            <v>6.92170288776422</v>
          </cell>
          <cell r="BH105">
            <v>9.9572877736252</v>
          </cell>
        </row>
        <row r="106">
          <cell r="A106" t="str">
            <v>Haiti</v>
          </cell>
          <cell r="B106" t="str">
            <v>HTI</v>
          </cell>
          <cell r="C106" t="str">
            <v>Electricity production from renewable sources, excluding hydroelectric (% of total)</v>
          </cell>
          <cell r="D106" t="str">
            <v>EG.ELC.RNWX.ZS</v>
          </cell>
        </row>
        <row r="106">
          <cell r="P106">
            <v>14.6341463414634</v>
          </cell>
          <cell r="Q106">
            <v>11.3207547169811</v>
          </cell>
          <cell r="R106">
            <v>9.83606557377049</v>
          </cell>
          <cell r="S106">
            <v>7.94701986754967</v>
          </cell>
          <cell r="T106">
            <v>6.06060606060606</v>
          </cell>
          <cell r="U106">
            <v>6.06060606060606</v>
          </cell>
          <cell r="V106">
            <v>5.74162679425837</v>
          </cell>
          <cell r="W106">
            <v>4.89795918367347</v>
          </cell>
          <cell r="X106">
            <v>4.28571428571429</v>
          </cell>
          <cell r="Y106">
            <v>3.82165605095541</v>
          </cell>
          <cell r="Z106">
            <v>3.2258064516129</v>
          </cell>
          <cell r="AA106">
            <v>3.07692307692308</v>
          </cell>
          <cell r="AB106">
            <v>2.91970802919708</v>
          </cell>
          <cell r="AC106">
            <v>2.8436018957346</v>
          </cell>
          <cell r="AD106">
            <v>3.40136054421769</v>
          </cell>
          <cell r="AE106">
            <v>4.51467268623025</v>
          </cell>
          <cell r="AF106">
            <v>3.23886639676113</v>
          </cell>
          <cell r="AG106">
            <v>2.99065420560748</v>
          </cell>
          <cell r="AH106">
            <v>2.78260869565217</v>
          </cell>
          <cell r="AI106">
            <v>2.84757118927973</v>
          </cell>
          <cell r="AJ106">
            <v>3.63247863247863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</row>
        <row r="107">
          <cell r="A107" t="str">
            <v>Hungary</v>
          </cell>
          <cell r="B107" t="str">
            <v>HUN</v>
          </cell>
          <cell r="C107" t="str">
            <v>Electricity production from renewable sources, excluding hydroelectric (% of total)</v>
          </cell>
          <cell r="D107" t="str">
            <v>EG.ELC.RNWX.ZS</v>
          </cell>
        </row>
        <row r="107"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0.102649887845493</v>
          </cell>
          <cell r="AD107">
            <v>0.111957008508733</v>
          </cell>
          <cell r="AE107">
            <v>0.0855188141391106</v>
          </cell>
          <cell r="AF107">
            <v>0.0773135231436351</v>
          </cell>
          <cell r="AG107">
            <v>0.0752574145657305</v>
          </cell>
          <cell r="AH107">
            <v>0.0135221932997532</v>
          </cell>
          <cell r="AI107">
            <v>0.0597833731889155</v>
          </cell>
          <cell r="AJ107">
            <v>0.0800987885058238</v>
          </cell>
          <cell r="AK107">
            <v>0.145179106832886</v>
          </cell>
          <cell r="AL107">
            <v>0.118487012000608</v>
          </cell>
          <cell r="AM107">
            <v>0.134268238102342</v>
          </cell>
          <cell r="AN107">
            <v>0.164618731259921</v>
          </cell>
          <cell r="AO107">
            <v>0.142490738102023</v>
          </cell>
          <cell r="AP107">
            <v>0.149730203124559</v>
          </cell>
          <cell r="AQ107">
            <v>0.161333691852649</v>
          </cell>
          <cell r="AR107">
            <v>0.171812222457179</v>
          </cell>
          <cell r="AS107">
            <v>0.18470631695604</v>
          </cell>
          <cell r="AT107">
            <v>0.194974598379789</v>
          </cell>
          <cell r="AU107">
            <v>0.118925795834831</v>
          </cell>
          <cell r="AV107">
            <v>0.48323326987846</v>
          </cell>
          <cell r="AW107">
            <v>2.1686246588347</v>
          </cell>
          <cell r="AX107">
            <v>4.66495133683857</v>
          </cell>
          <cell r="AY107">
            <v>3.64483114420369</v>
          </cell>
          <cell r="AZ107">
            <v>4.18668668668669</v>
          </cell>
          <cell r="BA107">
            <v>5.35665209244222</v>
          </cell>
          <cell r="BB107">
            <v>7.42731424752144</v>
          </cell>
          <cell r="BC107">
            <v>7.57806855583206</v>
          </cell>
          <cell r="BD107">
            <v>6.9019128793137</v>
          </cell>
          <cell r="BE107">
            <v>7.02468601126029</v>
          </cell>
          <cell r="BF107">
            <v>8.50003300983693</v>
          </cell>
          <cell r="BG107">
            <v>9.65909090909091</v>
          </cell>
          <cell r="BH107">
            <v>9.8114824335904</v>
          </cell>
        </row>
        <row r="108">
          <cell r="A108" t="str">
            <v>IBRD only</v>
          </cell>
          <cell r="B108" t="str">
            <v>IBD</v>
          </cell>
          <cell r="C108" t="str">
            <v>Electricity production from renewable sources, excluding hydroelectric (% of total)</v>
          </cell>
          <cell r="D108" t="str">
            <v>EG.ELC.RNWX.ZS</v>
          </cell>
        </row>
        <row r="108">
          <cell r="P108">
            <v>0.148314827375275</v>
          </cell>
          <cell r="Q108">
            <v>0.155187465041291</v>
          </cell>
          <cell r="R108">
            <v>0.168128583191363</v>
          </cell>
          <cell r="S108">
            <v>0.18789426111999</v>
          </cell>
          <cell r="T108">
            <v>0.204423262434998</v>
          </cell>
          <cell r="U108">
            <v>0.21810124710092</v>
          </cell>
          <cell r="V108">
            <v>0.226796030286914</v>
          </cell>
          <cell r="W108">
            <v>0.218927625307819</v>
          </cell>
          <cell r="X108">
            <v>0.268540336018252</v>
          </cell>
          <cell r="Y108">
            <v>0.311460742629119</v>
          </cell>
          <cell r="Z108">
            <v>0.364252658649254</v>
          </cell>
          <cell r="AA108">
            <v>0.413143060458544</v>
          </cell>
          <cell r="AB108">
            <v>0.467522418890638</v>
          </cell>
          <cell r="AC108">
            <v>0.434372942950917</v>
          </cell>
          <cell r="AD108">
            <v>0.434141822880659</v>
          </cell>
          <cell r="AE108">
            <v>0.455710566489693</v>
          </cell>
          <cell r="AF108">
            <v>0.459242539922427</v>
          </cell>
          <cell r="AG108">
            <v>0.448791291350278</v>
          </cell>
          <cell r="AH108">
            <v>0.442186973991711</v>
          </cell>
          <cell r="AI108">
            <v>0.481585620386529</v>
          </cell>
          <cell r="AJ108">
            <v>0.516955243483937</v>
          </cell>
          <cell r="AK108">
            <v>0.594823201435899</v>
          </cell>
          <cell r="AL108">
            <v>0.591009893953875</v>
          </cell>
          <cell r="AM108">
            <v>0.633340355247901</v>
          </cell>
          <cell r="AN108">
            <v>0.709497275875839</v>
          </cell>
          <cell r="AO108">
            <v>0.69368046868323</v>
          </cell>
          <cell r="AP108">
            <v>0.726039425775917</v>
          </cell>
          <cell r="AQ108">
            <v>0.742434426831565</v>
          </cell>
          <cell r="AR108">
            <v>0.810457871920758</v>
          </cell>
          <cell r="AS108">
            <v>0.848536561877988</v>
          </cell>
          <cell r="AT108">
            <v>0.902267480351971</v>
          </cell>
          <cell r="AU108">
            <v>0.906749374392701</v>
          </cell>
          <cell r="AV108">
            <v>0.918495864979118</v>
          </cell>
          <cell r="AW108">
            <v>0.932484055642079</v>
          </cell>
          <cell r="AX108">
            <v>0.996606721926561</v>
          </cell>
          <cell r="AY108">
            <v>1.04434827978697</v>
          </cell>
          <cell r="AZ108">
            <v>1.17241830008656</v>
          </cell>
          <cell r="BA108">
            <v>1.39857303552793</v>
          </cell>
          <cell r="BB108">
            <v>1.74864130283396</v>
          </cell>
          <cell r="BC108">
            <v>2.03856282779863</v>
          </cell>
          <cell r="BD108">
            <v>2.35810604130959</v>
          </cell>
          <cell r="BE108">
            <v>2.79128828600512</v>
          </cell>
          <cell r="BF108">
            <v>3.39484769433165</v>
          </cell>
          <cell r="BG108">
            <v>3.88931720280318</v>
          </cell>
          <cell r="BH108">
            <v>4.55885715852113</v>
          </cell>
        </row>
        <row r="109">
          <cell r="A109" t="str">
            <v>IDA &amp; IBRD total</v>
          </cell>
          <cell r="B109" t="str">
            <v>IBT</v>
          </cell>
          <cell r="C109" t="str">
            <v>Electricity production from renewable sources, excluding hydroelectric (% of total)</v>
          </cell>
          <cell r="D109" t="str">
            <v>EG.ELC.RNWX.ZS</v>
          </cell>
        </row>
        <row r="109">
          <cell r="P109">
            <v>0.154381077652657</v>
          </cell>
          <cell r="Q109">
            <v>0.159605285194208</v>
          </cell>
          <cell r="R109">
            <v>0.170766813369032</v>
          </cell>
          <cell r="S109">
            <v>0.188831595897088</v>
          </cell>
          <cell r="T109">
            <v>0.203670601890162</v>
          </cell>
          <cell r="U109">
            <v>0.216033263564565</v>
          </cell>
          <cell r="V109">
            <v>0.223608444235307</v>
          </cell>
          <cell r="W109">
            <v>0.216301603720657</v>
          </cell>
          <cell r="X109">
            <v>0.261899789924399</v>
          </cell>
          <cell r="Y109">
            <v>0.30274550336342</v>
          </cell>
          <cell r="Z109">
            <v>0.352026623218347</v>
          </cell>
          <cell r="AA109">
            <v>0.397722406686338</v>
          </cell>
          <cell r="AB109">
            <v>0.451974765963487</v>
          </cell>
          <cell r="AC109">
            <v>0.42798067201281</v>
          </cell>
          <cell r="AD109">
            <v>0.42723430703841</v>
          </cell>
          <cell r="AE109">
            <v>0.456435858049859</v>
          </cell>
          <cell r="AF109">
            <v>0.457324930809093</v>
          </cell>
          <cell r="AG109">
            <v>0.445221691808426</v>
          </cell>
          <cell r="AH109">
            <v>0.442677639218701</v>
          </cell>
          <cell r="AI109">
            <v>0.478822082641968</v>
          </cell>
          <cell r="AJ109">
            <v>0.512938939576401</v>
          </cell>
          <cell r="AK109">
            <v>0.585334261349773</v>
          </cell>
          <cell r="AL109">
            <v>0.580269012606905</v>
          </cell>
          <cell r="AM109">
            <v>0.616052611251733</v>
          </cell>
          <cell r="AN109">
            <v>0.689240165803176</v>
          </cell>
          <cell r="AO109">
            <v>0.674146842681442</v>
          </cell>
          <cell r="AP109">
            <v>0.704103449837327</v>
          </cell>
          <cell r="AQ109">
            <v>0.717816181242966</v>
          </cell>
          <cell r="AR109">
            <v>0.778183677112342</v>
          </cell>
          <cell r="AS109">
            <v>0.816308151713562</v>
          </cell>
          <cell r="AT109">
            <v>0.866888296267243</v>
          </cell>
          <cell r="AU109">
            <v>0.869770633863908</v>
          </cell>
          <cell r="AV109">
            <v>0.889464536358415</v>
          </cell>
          <cell r="AW109">
            <v>0.906624655279067</v>
          </cell>
          <cell r="AX109">
            <v>0.968849939963678</v>
          </cell>
          <cell r="AY109">
            <v>1.02290531074873</v>
          </cell>
          <cell r="AZ109">
            <v>1.1386231716509</v>
          </cell>
          <cell r="BA109">
            <v>1.35750506629017</v>
          </cell>
          <cell r="BB109">
            <v>1.69263385423314</v>
          </cell>
          <cell r="BC109">
            <v>1.97050334772216</v>
          </cell>
          <cell r="BD109">
            <v>2.28307112570234</v>
          </cell>
          <cell r="BE109">
            <v>2.70591736042989</v>
          </cell>
          <cell r="BF109">
            <v>3.29519593851107</v>
          </cell>
          <cell r="BG109">
            <v>3.78767839663507</v>
          </cell>
          <cell r="BH109">
            <v>4.43599782108309</v>
          </cell>
        </row>
        <row r="110">
          <cell r="A110" t="str">
            <v>IDA total</v>
          </cell>
          <cell r="B110" t="str">
            <v>IDA</v>
          </cell>
          <cell r="C110" t="str">
            <v>Electricity production from renewable sources, excluding hydroelectric (% of total)</v>
          </cell>
          <cell r="D110" t="str">
            <v>EG.ELC.RNWX.ZS</v>
          </cell>
        </row>
        <row r="110">
          <cell r="P110">
            <v>0.265575888553948</v>
          </cell>
          <cell r="Q110">
            <v>0.237370607679987</v>
          </cell>
          <cell r="R110">
            <v>0.218566322777907</v>
          </cell>
          <cell r="S110">
            <v>0.206939052234073</v>
          </cell>
          <cell r="T110">
            <v>0.195436344375347</v>
          </cell>
          <cell r="U110">
            <v>0.187155729324358</v>
          </cell>
          <cell r="V110">
            <v>0.177183788919553</v>
          </cell>
          <cell r="W110">
            <v>0.177785888070954</v>
          </cell>
          <cell r="X110">
            <v>0.160217201170545</v>
          </cell>
          <cell r="Y110">
            <v>0.163542205170879</v>
          </cell>
          <cell r="Z110">
            <v>0.1573360493194</v>
          </cell>
          <cell r="AA110">
            <v>0.153080846261088</v>
          </cell>
          <cell r="AB110">
            <v>0.198797901696459</v>
          </cell>
          <cell r="AC110">
            <v>0.328697344863825</v>
          </cell>
          <cell r="AD110">
            <v>0.320687467093572</v>
          </cell>
          <cell r="AE110">
            <v>0.482816868016014</v>
          </cell>
          <cell r="AF110">
            <v>0.438288682531605</v>
          </cell>
          <cell r="AG110">
            <v>0.396817384931877</v>
          </cell>
          <cell r="AH110">
            <v>0.462401336124664</v>
          </cell>
          <cell r="AI110">
            <v>0.444075505737429</v>
          </cell>
          <cell r="AJ110">
            <v>0.458603491420708</v>
          </cell>
          <cell r="AK110">
            <v>0.443525542937457</v>
          </cell>
          <cell r="AL110">
            <v>0.416053328666967</v>
          </cell>
          <cell r="AM110">
            <v>0.345739364077126</v>
          </cell>
          <cell r="AN110">
            <v>0.371102394281609</v>
          </cell>
          <cell r="AO110">
            <v>0.363979089724257</v>
          </cell>
          <cell r="AP110">
            <v>0.351109031553537</v>
          </cell>
          <cell r="AQ110">
            <v>0.320587082341636</v>
          </cell>
          <cell r="AR110">
            <v>0.257157510960916</v>
          </cell>
          <cell r="AS110">
            <v>0.289840104544581</v>
          </cell>
          <cell r="AT110">
            <v>0.29576906087865</v>
          </cell>
          <cell r="AU110">
            <v>0.272631384696543</v>
          </cell>
          <cell r="AV110">
            <v>0.407584879037623</v>
          </cell>
          <cell r="AW110">
            <v>0.481569600861397</v>
          </cell>
          <cell r="AX110">
            <v>0.506821927821064</v>
          </cell>
          <cell r="AY110">
            <v>0.666970266327269</v>
          </cell>
          <cell r="AZ110">
            <v>0.527062147904197</v>
          </cell>
          <cell r="BA110">
            <v>0.586883853143167</v>
          </cell>
          <cell r="BB110">
            <v>0.635220870685701</v>
          </cell>
          <cell r="BC110">
            <v>0.649848612877077</v>
          </cell>
          <cell r="BD110">
            <v>0.779450417749818</v>
          </cell>
          <cell r="BE110">
            <v>0.962843170467533</v>
          </cell>
          <cell r="BF110">
            <v>1.23338103171982</v>
          </cell>
          <cell r="BG110">
            <v>1.71159618922746</v>
          </cell>
          <cell r="BH110">
            <v>1.91141475081398</v>
          </cell>
        </row>
        <row r="111">
          <cell r="A111" t="str">
            <v>IDA blend</v>
          </cell>
          <cell r="B111" t="str">
            <v>IDB</v>
          </cell>
          <cell r="C111" t="str">
            <v>Electricity production from renewable sources, excluding hydroelectric (% of total)</v>
          </cell>
          <cell r="D111" t="str">
            <v>EG.ELC.RNWX.ZS</v>
          </cell>
        </row>
        <row r="111">
          <cell r="P111">
            <v>0.353846616009881</v>
          </cell>
          <cell r="Q111">
            <v>0.336391759263367</v>
          </cell>
          <cell r="R111">
            <v>0.309333358459049</v>
          </cell>
          <cell r="S111">
            <v>0.306799719941686</v>
          </cell>
          <cell r="T111">
            <v>0.275714156542138</v>
          </cell>
          <cell r="U111">
            <v>0.268155047616716</v>
          </cell>
          <cell r="V111">
            <v>0.264851114836535</v>
          </cell>
          <cell r="W111">
            <v>0.260693311254414</v>
          </cell>
          <cell r="X111">
            <v>0.232883726571558</v>
          </cell>
          <cell r="Y111">
            <v>0.245092701208345</v>
          </cell>
          <cell r="Z111">
            <v>0.23836570618473</v>
          </cell>
          <cell r="AA111">
            <v>0.230249661962292</v>
          </cell>
          <cell r="AB111">
            <v>0.222077069770264</v>
          </cell>
          <cell r="AC111">
            <v>0.215847110627007</v>
          </cell>
          <cell r="AD111">
            <v>0.205558313315628</v>
          </cell>
          <cell r="AE111">
            <v>0.609030182002032</v>
          </cell>
          <cell r="AF111">
            <v>0.545638497385047</v>
          </cell>
          <cell r="AG111">
            <v>0.455693176661611</v>
          </cell>
          <cell r="AH111">
            <v>0.436345095046434</v>
          </cell>
          <cell r="AI111">
            <v>0.412504010528951</v>
          </cell>
          <cell r="AJ111">
            <v>0.389108629569597</v>
          </cell>
          <cell r="AK111">
            <v>0.362365149835559</v>
          </cell>
          <cell r="AL111">
            <v>0.369144053855107</v>
          </cell>
          <cell r="AM111">
            <v>0.281778206996877</v>
          </cell>
          <cell r="AN111">
            <v>0.365042917564197</v>
          </cell>
          <cell r="AO111">
            <v>0.366002479150132</v>
          </cell>
          <cell r="AP111">
            <v>0.337002631213085</v>
          </cell>
          <cell r="AQ111">
            <v>0.349929346305942</v>
          </cell>
          <cell r="AR111">
            <v>0.342485863162634</v>
          </cell>
          <cell r="AS111">
            <v>0.371905738278728</v>
          </cell>
          <cell r="AT111">
            <v>0.382338916290788</v>
          </cell>
          <cell r="AU111">
            <v>0.299755598186674</v>
          </cell>
          <cell r="AV111">
            <v>0.521103102611598</v>
          </cell>
          <cell r="AW111">
            <v>0.621825841287669</v>
          </cell>
          <cell r="AX111">
            <v>0.588213396378838</v>
          </cell>
          <cell r="AY111">
            <v>0.946356963702455</v>
          </cell>
          <cell r="AZ111">
            <v>0.664334448269807</v>
          </cell>
          <cell r="BA111">
            <v>0.77241205696103</v>
          </cell>
          <cell r="BB111">
            <v>0.886316176609741</v>
          </cell>
          <cell r="BC111">
            <v>0.907075317020861</v>
          </cell>
          <cell r="BD111">
            <v>0.935538398428251</v>
          </cell>
          <cell r="BE111">
            <v>0.978496759174983</v>
          </cell>
          <cell r="BF111">
            <v>1.2855325147867</v>
          </cell>
          <cell r="BG111">
            <v>2.30351101710742</v>
          </cell>
          <cell r="BH111">
            <v>2.41963697205176</v>
          </cell>
        </row>
        <row r="112">
          <cell r="A112" t="str">
            <v>Indonesia</v>
          </cell>
          <cell r="B112" t="str">
            <v>IDN</v>
          </cell>
          <cell r="C112" t="str">
            <v>Electricity production from renewable sources, excluding hydroelectric (% of total)</v>
          </cell>
          <cell r="D112" t="str">
            <v>EG.ELC.RNWX.ZS</v>
          </cell>
        </row>
        <row r="112"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0.737797956867196</v>
          </cell>
          <cell r="AB112">
            <v>1.72584640792733</v>
          </cell>
          <cell r="AC112">
            <v>1.59301130524152</v>
          </cell>
          <cell r="AD112">
            <v>1.5888778550149</v>
          </cell>
          <cell r="AE112">
            <v>1.18931665555954</v>
          </cell>
          <cell r="AF112">
            <v>3.12948857453754</v>
          </cell>
          <cell r="AG112">
            <v>4.01571366215626</v>
          </cell>
          <cell r="AH112">
            <v>3.63328041564439</v>
          </cell>
          <cell r="AI112">
            <v>3.44384240977133</v>
          </cell>
          <cell r="AJ112">
            <v>2.8093197643278</v>
          </cell>
          <cell r="AK112">
            <v>2.61123021704045</v>
          </cell>
          <cell r="AL112">
            <v>2.40969162995595</v>
          </cell>
          <cell r="AM112">
            <v>3.77545854589353</v>
          </cell>
          <cell r="AN112">
            <v>3.74199651985877</v>
          </cell>
          <cell r="AO112">
            <v>3.48030240387455</v>
          </cell>
          <cell r="AP112">
            <v>3.49739370469133</v>
          </cell>
          <cell r="AQ112">
            <v>3.35990158640662</v>
          </cell>
          <cell r="AR112">
            <v>3.18105103881744</v>
          </cell>
          <cell r="AS112">
            <v>5.22368068577552</v>
          </cell>
          <cell r="AT112">
            <v>5.9642088213799</v>
          </cell>
          <cell r="AU112">
            <v>5.77450862618627</v>
          </cell>
          <cell r="AV112">
            <v>5.58447076318445</v>
          </cell>
          <cell r="AW112">
            <v>5.55578672303454</v>
          </cell>
          <cell r="AX112">
            <v>5.1956809823648</v>
          </cell>
          <cell r="AY112">
            <v>5.02735361308164</v>
          </cell>
          <cell r="AZ112">
            <v>4.96443922307968</v>
          </cell>
          <cell r="BA112">
            <v>5.59581050855176</v>
          </cell>
          <cell r="BB112">
            <v>5.97165346294666</v>
          </cell>
          <cell r="BC112">
            <v>5.57096992724809</v>
          </cell>
          <cell r="BD112">
            <v>5.22198051434709</v>
          </cell>
          <cell r="BE112">
            <v>4.83827425886117</v>
          </cell>
          <cell r="BF112">
            <v>4.43616331821128</v>
          </cell>
          <cell r="BG112">
            <v>4.82148185855465</v>
          </cell>
          <cell r="BH112">
            <v>4.7785318654267</v>
          </cell>
        </row>
        <row r="113">
          <cell r="A113" t="str">
            <v>IDA only</v>
          </cell>
          <cell r="B113" t="str">
            <v>IDX</v>
          </cell>
          <cell r="C113" t="str">
            <v>Electricity production from renewable sources, excluding hydroelectric (% of total)</v>
          </cell>
          <cell r="D113" t="str">
            <v>EG.ELC.RNWX.ZS</v>
          </cell>
        </row>
        <row r="113">
          <cell r="P113">
            <v>0.186793730601417</v>
          </cell>
          <cell r="Q113">
            <v>0.157238082125323</v>
          </cell>
          <cell r="R113">
            <v>0.141608514191155</v>
          </cell>
          <cell r="S113">
            <v>0.130900996579704</v>
          </cell>
          <cell r="T113">
            <v>0.128767290715941</v>
          </cell>
          <cell r="U113">
            <v>0.121170699559304</v>
          </cell>
          <cell r="V113">
            <v>0.109431520887993</v>
          </cell>
          <cell r="W113">
            <v>0.110612955850047</v>
          </cell>
          <cell r="X113">
            <v>0.0980128776558827</v>
          </cell>
          <cell r="Y113">
            <v>0.0982057261558985</v>
          </cell>
          <cell r="Z113">
            <v>0.0915579207280071</v>
          </cell>
          <cell r="AA113">
            <v>0.0897258060064565</v>
          </cell>
          <cell r="AB113">
            <v>0.178628158501918</v>
          </cell>
          <cell r="AC113">
            <v>0.437611480221686</v>
          </cell>
          <cell r="AD113">
            <v>0.42944093318432</v>
          </cell>
          <cell r="AE113">
            <v>0.364625226934167</v>
          </cell>
          <cell r="AF113">
            <v>0.329429954333219</v>
          </cell>
          <cell r="AG113">
            <v>0.336040551171977</v>
          </cell>
          <cell r="AH113">
            <v>0.496484103592215</v>
          </cell>
          <cell r="AI113">
            <v>0.48453056315583</v>
          </cell>
          <cell r="AJ113">
            <v>0.540076490265263</v>
          </cell>
          <cell r="AK113">
            <v>0.546487710843228</v>
          </cell>
          <cell r="AL113">
            <v>0.476060589468372</v>
          </cell>
          <cell r="AM113">
            <v>0.422229220674726</v>
          </cell>
          <cell r="AN113">
            <v>0.38167173251711</v>
          </cell>
          <cell r="AO113">
            <v>0.363786507307864</v>
          </cell>
          <cell r="AP113">
            <v>0.368755941945417</v>
          </cell>
          <cell r="AQ113">
            <v>0.291160727743353</v>
          </cell>
          <cell r="AR113">
            <v>0.174838479473759</v>
          </cell>
          <cell r="AS113">
            <v>0.212944896794161</v>
          </cell>
          <cell r="AT113">
            <v>0.214878047436526</v>
          </cell>
          <cell r="AU113">
            <v>0.245276282770321</v>
          </cell>
          <cell r="AV113">
            <v>0.298488022456908</v>
          </cell>
          <cell r="AW113">
            <v>0.349050376915994</v>
          </cell>
          <cell r="AX113">
            <v>0.428977363558469</v>
          </cell>
          <cell r="AY113">
            <v>0.418281871931564</v>
          </cell>
          <cell r="AZ113">
            <v>0.407013193332581</v>
          </cell>
          <cell r="BA113">
            <v>0.431781779284467</v>
          </cell>
          <cell r="BB113">
            <v>0.433685697439091</v>
          </cell>
          <cell r="BC113">
            <v>0.445799744582442</v>
          </cell>
          <cell r="BD113">
            <v>0.647502380953487</v>
          </cell>
          <cell r="BE113">
            <v>0.926074916358381</v>
          </cell>
          <cell r="BF113">
            <v>1.16519746011949</v>
          </cell>
          <cell r="BG113">
            <v>1.23250571071693</v>
          </cell>
          <cell r="BH113">
            <v>1.48543937075084</v>
          </cell>
        </row>
        <row r="114">
          <cell r="A114" t="str">
            <v>Isle of Man</v>
          </cell>
          <cell r="B114" t="str">
            <v>IMN</v>
          </cell>
          <cell r="C114" t="str">
            <v>Electricity production from renewable sources, excluding hydroelectric (% of total)</v>
          </cell>
          <cell r="D114" t="str">
            <v>EG.ELC.RNWX.ZS</v>
          </cell>
        </row>
        <row r="115">
          <cell r="A115" t="str">
            <v>India</v>
          </cell>
          <cell r="B115" t="str">
            <v>IND</v>
          </cell>
          <cell r="C115" t="str">
            <v>Electricity production from renewable sources, excluding hydroelectric (% of total)</v>
          </cell>
          <cell r="D115" t="str">
            <v>EG.ELC.RNWX.ZS</v>
          </cell>
        </row>
        <row r="115"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0.000980531546151169</v>
          </cell>
          <cell r="AF115">
            <v>0.00135204564506098</v>
          </cell>
          <cell r="AG115">
            <v>0.00245579567779961</v>
          </cell>
          <cell r="AH115">
            <v>0.00220735933602631</v>
          </cell>
          <cell r="AI115">
            <v>0.0109315004850853</v>
          </cell>
          <cell r="AJ115">
            <v>0.0122159019720851</v>
          </cell>
          <cell r="AK115">
            <v>0.026098742218571</v>
          </cell>
          <cell r="AL115">
            <v>0.0274356025440286</v>
          </cell>
          <cell r="AM115">
            <v>0.0511753703177735</v>
          </cell>
          <cell r="AN115">
            <v>0.125100316291366</v>
          </cell>
          <cell r="AO115">
            <v>0.208563283381976</v>
          </cell>
          <cell r="AP115">
            <v>0.219811372646918</v>
          </cell>
          <cell r="AQ115">
            <v>0.224118661799183</v>
          </cell>
          <cell r="AR115">
            <v>0.443593455118456</v>
          </cell>
          <cell r="AS115">
            <v>0.520284787462611</v>
          </cell>
          <cell r="AT115">
            <v>0.677184016212972</v>
          </cell>
          <cell r="AU115">
            <v>0.848154469600427</v>
          </cell>
          <cell r="AV115">
            <v>1.05433464907496</v>
          </cell>
          <cell r="AW115">
            <v>1.24957784532253</v>
          </cell>
          <cell r="AX115">
            <v>1.54054461920252</v>
          </cell>
          <cell r="AY115">
            <v>1.98414544627441</v>
          </cell>
          <cell r="AZ115">
            <v>2.33837605623371</v>
          </cell>
          <cell r="BA115">
            <v>2.74165885743586</v>
          </cell>
          <cell r="BB115">
            <v>3.32649443694661</v>
          </cell>
          <cell r="BC115">
            <v>3.47809306770565</v>
          </cell>
          <cell r="BD115">
            <v>3.95473022774481</v>
          </cell>
          <cell r="BE115">
            <v>4.64360860478928</v>
          </cell>
          <cell r="BF115">
            <v>4.96065332607863</v>
          </cell>
          <cell r="BG115">
            <v>5.1736825587741</v>
          </cell>
          <cell r="BH115">
            <v>5.36101124797904</v>
          </cell>
        </row>
        <row r="116">
          <cell r="A116" t="str">
            <v>Not classified</v>
          </cell>
          <cell r="B116" t="str">
            <v>INX</v>
          </cell>
          <cell r="C116" t="str">
            <v>Electricity production from renewable sources, excluding hydroelectric (% of total)</v>
          </cell>
          <cell r="D116" t="str">
            <v>EG.ELC.RNWX.ZS</v>
          </cell>
        </row>
        <row r="117">
          <cell r="A117" t="str">
            <v>Ireland</v>
          </cell>
          <cell r="B117" t="str">
            <v>IRL</v>
          </cell>
          <cell r="C117" t="str">
            <v>Electricity production from renewable sources, excluding hydroelectric (% of total)</v>
          </cell>
          <cell r="D117" t="str">
            <v>EG.ELC.RNWX.ZS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0.0316856780735108</v>
          </cell>
          <cell r="AL117">
            <v>0.0928850083596507</v>
          </cell>
          <cell r="AM117">
            <v>0.112907059662467</v>
          </cell>
          <cell r="AN117">
            <v>0.0908884344467167</v>
          </cell>
          <cell r="AO117">
            <v>0.216701902748414</v>
          </cell>
          <cell r="AP117">
            <v>0.66534613235817</v>
          </cell>
          <cell r="AQ117">
            <v>1.21659162755053</v>
          </cell>
          <cell r="AR117">
            <v>1.27728003675626</v>
          </cell>
          <cell r="AS117">
            <v>1.43201115194525</v>
          </cell>
          <cell r="AT117">
            <v>1.74975641442027</v>
          </cell>
          <cell r="AU117">
            <v>1.89188101276013</v>
          </cell>
          <cell r="AV117">
            <v>2.17207674671172</v>
          </cell>
          <cell r="AW117">
            <v>3.0299424945469</v>
          </cell>
          <cell r="AX117">
            <v>4.84664013111683</v>
          </cell>
          <cell r="AY117">
            <v>6.45744210060481</v>
          </cell>
          <cell r="AZ117">
            <v>7.63816569109778</v>
          </cell>
          <cell r="BA117">
            <v>8.75685435335027</v>
          </cell>
          <cell r="BB117">
            <v>11.4672008012018</v>
          </cell>
          <cell r="BC117">
            <v>11.105195911414</v>
          </cell>
          <cell r="BD117">
            <v>17.3612133706376</v>
          </cell>
          <cell r="BE117">
            <v>16.4105965144984</v>
          </cell>
          <cell r="BF117">
            <v>19.663734115347</v>
          </cell>
          <cell r="BG117">
            <v>22.0125542467452</v>
          </cell>
          <cell r="BH117">
            <v>25.0934196946511</v>
          </cell>
        </row>
        <row r="118">
          <cell r="A118" t="str">
            <v>Iran, Islamic Rep.</v>
          </cell>
          <cell r="B118" t="str">
            <v>IRN</v>
          </cell>
          <cell r="C118" t="str">
            <v>Electricity production from renewable sources, excluding hydroelectric (% of total)</v>
          </cell>
          <cell r="D118" t="str">
            <v>EG.ELC.RNWX.ZS</v>
          </cell>
        </row>
        <row r="118"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0.0310746501882236</v>
          </cell>
          <cell r="AS118">
            <v>0.0304855440845685</v>
          </cell>
          <cell r="AT118">
            <v>0.0261178838368708</v>
          </cell>
          <cell r="AU118">
            <v>0.0212696567077407</v>
          </cell>
          <cell r="AV118">
            <v>0.0175463679018443</v>
          </cell>
          <cell r="AW118">
            <v>0.0281575384320445</v>
          </cell>
          <cell r="AX118">
            <v>0.039867930461345</v>
          </cell>
          <cell r="AY118">
            <v>0.064873729772371</v>
          </cell>
          <cell r="AZ118">
            <v>0.0701028501956017</v>
          </cell>
          <cell r="BA118">
            <v>0.0913625134013891</v>
          </cell>
          <cell r="BB118">
            <v>0.1025432533767</v>
          </cell>
          <cell r="BC118">
            <v>0.0742619945999081</v>
          </cell>
          <cell r="BD118">
            <v>0.099561761618316</v>
          </cell>
          <cell r="BE118">
            <v>0.0904528937060517</v>
          </cell>
          <cell r="BF118">
            <v>0.151276130379448</v>
          </cell>
          <cell r="BG118">
            <v>0.147482420459635</v>
          </cell>
          <cell r="BH118">
            <v>0.0840955981655757</v>
          </cell>
        </row>
        <row r="119">
          <cell r="A119" t="str">
            <v>Iraq</v>
          </cell>
          <cell r="B119" t="str">
            <v>IRQ</v>
          </cell>
          <cell r="C119" t="str">
            <v>Electricity production from renewable sources, excluding hydroelectric (% of total)</v>
          </cell>
          <cell r="D119" t="str">
            <v>EG.ELC.RNWX.ZS</v>
          </cell>
        </row>
        <row r="119"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</row>
        <row r="120">
          <cell r="A120" t="str">
            <v>Iceland</v>
          </cell>
          <cell r="B120" t="str">
            <v>ISL</v>
          </cell>
          <cell r="C120" t="str">
            <v>Electricity production from renewable sources, excluding hydroelectric (% of total)</v>
          </cell>
          <cell r="D120" t="str">
            <v>EG.ELC.RNWX.ZS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0.219058050383352</v>
          </cell>
          <cell r="O120">
            <v>0.873655913978495</v>
          </cell>
          <cell r="P120">
            <v>0.801974090067859</v>
          </cell>
          <cell r="Q120">
            <v>1.2263099219621</v>
          </cell>
          <cell r="R120">
            <v>1.12068965517241</v>
          </cell>
          <cell r="S120">
            <v>0.338123415046492</v>
          </cell>
          <cell r="T120">
            <v>0.774860094705123</v>
          </cell>
          <cell r="U120">
            <v>0.775826868109432</v>
          </cell>
          <cell r="V120">
            <v>0.60790273556231</v>
          </cell>
          <cell r="W120">
            <v>0.73882526782416</v>
          </cell>
          <cell r="X120">
            <v>1.65820642978003</v>
          </cell>
          <cell r="Y120">
            <v>1.57035175879397</v>
          </cell>
          <cell r="Z120">
            <v>4.24886191198786</v>
          </cell>
          <cell r="AA120">
            <v>4.87200660611065</v>
          </cell>
          <cell r="AB120">
            <v>5.04179728317659</v>
          </cell>
          <cell r="AC120">
            <v>4.8780487804878</v>
          </cell>
          <cell r="AD120">
            <v>4.92307692307692</v>
          </cell>
          <cell r="AE120">
            <v>5.4691298006806</v>
          </cell>
          <cell r="AF120">
            <v>5.89073634204276</v>
          </cell>
          <cell r="AG120">
            <v>5.80616346583296</v>
          </cell>
          <cell r="AH120">
            <v>5.99515098082433</v>
          </cell>
          <cell r="AI120">
            <v>6.65188470066519</v>
          </cell>
          <cell r="AJ120">
            <v>6.29728526924789</v>
          </cell>
          <cell r="AK120">
            <v>5.05939287285526</v>
          </cell>
          <cell r="AL120">
            <v>5.41569705944574</v>
          </cell>
          <cell r="AM120">
            <v>5.43933054393306</v>
          </cell>
          <cell r="AN120">
            <v>5.82212407147159</v>
          </cell>
          <cell r="AO120">
            <v>6.75385516299044</v>
          </cell>
          <cell r="AP120">
            <v>6.71321160042965</v>
          </cell>
          <cell r="AQ120">
            <v>10.4282757522687</v>
          </cell>
          <cell r="AR120">
            <v>15.8041179744018</v>
          </cell>
          <cell r="AS120">
            <v>17.2175950026028</v>
          </cell>
          <cell r="AT120">
            <v>18.062990165567</v>
          </cell>
          <cell r="AU120">
            <v>17.0270912547529</v>
          </cell>
          <cell r="AV120">
            <v>16.5411764705882</v>
          </cell>
          <cell r="AW120">
            <v>17.2213846689087</v>
          </cell>
          <cell r="AX120">
            <v>19.1342390052959</v>
          </cell>
          <cell r="AY120">
            <v>26.515609264854</v>
          </cell>
          <cell r="AZ120">
            <v>29.8906236954162</v>
          </cell>
          <cell r="BA120">
            <v>24.521770814356</v>
          </cell>
          <cell r="BB120">
            <v>27.0464536057978</v>
          </cell>
          <cell r="BC120">
            <v>26.1738671668914</v>
          </cell>
          <cell r="BD120">
            <v>27.3197373772587</v>
          </cell>
          <cell r="BE120">
            <v>29.6826029973218</v>
          </cell>
          <cell r="BF120">
            <v>28.9688672996246</v>
          </cell>
          <cell r="BG120">
            <v>28.9521602383711</v>
          </cell>
          <cell r="BH120">
            <v>26.671631469759</v>
          </cell>
        </row>
        <row r="121">
          <cell r="A121" t="str">
            <v>Israel</v>
          </cell>
          <cell r="B121" t="str">
            <v>ISR</v>
          </cell>
          <cell r="C121" t="str">
            <v>Electricity production from renewable sources, excluding hydroelectric (% of total)</v>
          </cell>
          <cell r="D121" t="str">
            <v>EG.ELC.RNWX.ZS</v>
          </cell>
        </row>
        <row r="121"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0.0227526108620964</v>
          </cell>
          <cell r="AU121">
            <v>0.0241758241758242</v>
          </cell>
          <cell r="AV121">
            <v>0.0255096617844008</v>
          </cell>
          <cell r="AW121">
            <v>0.0232661435309545</v>
          </cell>
          <cell r="AX121">
            <v>0.0226328134644665</v>
          </cell>
          <cell r="AY121">
            <v>0.0197792634202302</v>
          </cell>
          <cell r="AZ121">
            <v>0.0185901249256395</v>
          </cell>
          <cell r="BA121">
            <v>0.0280691905547174</v>
          </cell>
          <cell r="BB121">
            <v>0.136343804537522</v>
          </cell>
          <cell r="BC121">
            <v>0.237237801027462</v>
          </cell>
          <cell r="BD121">
            <v>0.455771711992493</v>
          </cell>
          <cell r="BE121">
            <v>0.715838928305001</v>
          </cell>
          <cell r="BF121">
            <v>0.885489710055119</v>
          </cell>
          <cell r="BG121">
            <v>1.49310180389062</v>
          </cell>
          <cell r="BH121">
            <v>1.85283218634198</v>
          </cell>
        </row>
        <row r="122">
          <cell r="A122" t="str">
            <v>Italy</v>
          </cell>
          <cell r="B122" t="str">
            <v>ITA</v>
          </cell>
          <cell r="C122" t="str">
            <v>Electricity production from renewable sources, excluding hydroelectric (% of total)</v>
          </cell>
          <cell r="D122" t="str">
            <v>EG.ELC.RNWX.ZS</v>
          </cell>
          <cell r="E122">
            <v>3.7721021611002</v>
          </cell>
          <cell r="F122">
            <v>3.83155102379176</v>
          </cell>
          <cell r="G122">
            <v>3.65866881457272</v>
          </cell>
          <cell r="H122">
            <v>3.59445836735843</v>
          </cell>
          <cell r="I122">
            <v>3.45735966763214</v>
          </cell>
          <cell r="J122">
            <v>3.23994479017846</v>
          </cell>
          <cell r="K122">
            <v>3.74865759799535</v>
          </cell>
          <cell r="L122">
            <v>3.61151527748909</v>
          </cell>
          <cell r="M122">
            <v>3.50447142261968</v>
          </cell>
          <cell r="N122">
            <v>3.47772141736306</v>
          </cell>
          <cell r="O122">
            <v>3.62930916082956</v>
          </cell>
          <cell r="P122">
            <v>3.39654615881214</v>
          </cell>
          <cell r="Q122">
            <v>2.84329394894469</v>
          </cell>
          <cell r="R122">
            <v>2.67169737902665</v>
          </cell>
          <cell r="S122">
            <v>2.88081762286738</v>
          </cell>
          <cell r="T122">
            <v>2.73429461235577</v>
          </cell>
          <cell r="U122">
            <v>2.35624262128901</v>
          </cell>
          <cell r="V122">
            <v>2.26118163411293</v>
          </cell>
          <cell r="W122">
            <v>2.20137593216227</v>
          </cell>
          <cell r="X122">
            <v>2.13688344627624</v>
          </cell>
          <cell r="Y122">
            <v>2.15834396154223</v>
          </cell>
          <cell r="Z122">
            <v>1.9384869854823</v>
          </cell>
          <cell r="AA122">
            <v>1.93646673193053</v>
          </cell>
          <cell r="AB122">
            <v>1.8838592185843</v>
          </cell>
          <cell r="AC122">
            <v>1.93279743481262</v>
          </cell>
          <cell r="AD122">
            <v>1.76253998913503</v>
          </cell>
          <cell r="AE122">
            <v>1.94976044892665</v>
          </cell>
          <cell r="AF122">
            <v>1.96931797551086</v>
          </cell>
          <cell r="AG122">
            <v>1.99063231850117</v>
          </cell>
          <cell r="AH122">
            <v>1.54551819037733</v>
          </cell>
          <cell r="AI122">
            <v>1.53837492434799</v>
          </cell>
          <cell r="AJ122">
            <v>1.51065008308575</v>
          </cell>
          <cell r="AK122">
            <v>1.60193651535021</v>
          </cell>
          <cell r="AL122">
            <v>1.72836697080707</v>
          </cell>
          <cell r="AM122">
            <v>1.56597009705342</v>
          </cell>
          <cell r="AN122">
            <v>1.54867629463609</v>
          </cell>
          <cell r="AO122">
            <v>1.74855261948721</v>
          </cell>
          <cell r="AP122">
            <v>1.86716100663627</v>
          </cell>
          <cell r="AQ122">
            <v>2.07210581301374</v>
          </cell>
          <cell r="AR122">
            <v>2.29503770419085</v>
          </cell>
          <cell r="AS122">
            <v>2.47461482323915</v>
          </cell>
          <cell r="AT122">
            <v>2.77203616115104</v>
          </cell>
          <cell r="AU122">
            <v>3.16972457230157</v>
          </cell>
          <cell r="AV122">
            <v>3.56157301643857</v>
          </cell>
          <cell r="AW122">
            <v>3.89922137285861</v>
          </cell>
          <cell r="AX122">
            <v>4.16790190001347</v>
          </cell>
          <cell r="AY122">
            <v>4.43334384171133</v>
          </cell>
          <cell r="AZ122">
            <v>4.83385352116332</v>
          </cell>
          <cell r="BA122">
            <v>5.27546271931923</v>
          </cell>
          <cell r="BB122">
            <v>6.97695389043994</v>
          </cell>
          <cell r="BC122">
            <v>8.65171886348499</v>
          </cell>
          <cell r="BD122">
            <v>12.353316835635</v>
          </cell>
          <cell r="BE122">
            <v>16.9351963349905</v>
          </cell>
          <cell r="BF122">
            <v>20.5752512078469</v>
          </cell>
          <cell r="BG122">
            <v>22.3410375526759</v>
          </cell>
          <cell r="BH122">
            <v>22.5058779238676</v>
          </cell>
        </row>
        <row r="123">
          <cell r="A123" t="str">
            <v>Jamaica</v>
          </cell>
          <cell r="B123" t="str">
            <v>JAM</v>
          </cell>
          <cell r="C123" t="str">
            <v>Electricity production from renewable sources, excluding hydroelectric (% of total)</v>
          </cell>
          <cell r="D123" t="str">
            <v>EG.ELC.RNWX.ZS</v>
          </cell>
        </row>
        <row r="123">
          <cell r="P123">
            <v>6.14558472553699</v>
          </cell>
          <cell r="Q123">
            <v>6.38297872340426</v>
          </cell>
          <cell r="R123">
            <v>9.37357110196616</v>
          </cell>
          <cell r="S123">
            <v>8.40998685939553</v>
          </cell>
          <cell r="T123">
            <v>12.3540258143823</v>
          </cell>
          <cell r="U123">
            <v>15.9530791788856</v>
          </cell>
          <cell r="V123">
            <v>17.4438687392055</v>
          </cell>
          <cell r="W123">
            <v>18.6837702175125</v>
          </cell>
          <cell r="X123">
            <v>16.5186500888099</v>
          </cell>
          <cell r="Y123">
            <v>16.8257756563246</v>
          </cell>
          <cell r="Z123">
            <v>16.5083135391924</v>
          </cell>
          <cell r="AA123">
            <v>15.1776649746193</v>
          </cell>
          <cell r="AB123">
            <v>18.3341797866938</v>
          </cell>
          <cell r="AC123">
            <v>3.40425531914894</v>
          </cell>
          <cell r="AD123">
            <v>3.05623471882641</v>
          </cell>
          <cell r="AE123">
            <v>2.90360046457607</v>
          </cell>
          <cell r="AF123">
            <v>3.82749326145553</v>
          </cell>
          <cell r="AG123">
            <v>4.8607318405243</v>
          </cell>
          <cell r="AH123">
            <v>5.15806988352745</v>
          </cell>
          <cell r="AI123">
            <v>3.98698128559805</v>
          </cell>
          <cell r="AJ123">
            <v>2.21384832783797</v>
          </cell>
          <cell r="AK123">
            <v>2.30057514378595</v>
          </cell>
          <cell r="AL123">
            <v>3.35003956739647</v>
          </cell>
          <cell r="AM123">
            <v>3.64397905759162</v>
          </cell>
          <cell r="AN123">
            <v>3.51689826728427</v>
          </cell>
          <cell r="AO123">
            <v>4.19012918184829</v>
          </cell>
          <cell r="AP123">
            <v>4.1726618705036</v>
          </cell>
          <cell r="AQ123">
            <v>3.16358024691358</v>
          </cell>
          <cell r="AR123">
            <v>3.07156907247693</v>
          </cell>
          <cell r="AS123">
            <v>3.10323947926128</v>
          </cell>
          <cell r="AT123">
            <v>2.55408653846154</v>
          </cell>
          <cell r="AU123">
            <v>0.89414479376983</v>
          </cell>
          <cell r="AV123">
            <v>0.881612090680101</v>
          </cell>
          <cell r="AW123">
            <v>1.42718581127892</v>
          </cell>
          <cell r="AX123">
            <v>1.64376178927513</v>
          </cell>
          <cell r="AY123">
            <v>1.72621437173826</v>
          </cell>
          <cell r="AZ123">
            <v>2.30153435623749</v>
          </cell>
          <cell r="BA123">
            <v>2.40850059031877</v>
          </cell>
          <cell r="BB123">
            <v>4.1837198726694</v>
          </cell>
          <cell r="BC123">
            <v>4.16666666666667</v>
          </cell>
          <cell r="BD123">
            <v>5.24507558405864</v>
          </cell>
          <cell r="BE123">
            <v>7.1320944249121</v>
          </cell>
          <cell r="BF123">
            <v>6.93713999499123</v>
          </cell>
          <cell r="BG123">
            <v>6.49854510184287</v>
          </cell>
          <cell r="BH123">
            <v>7.13245997088792</v>
          </cell>
        </row>
        <row r="124">
          <cell r="A124" t="str">
            <v>Jordan</v>
          </cell>
          <cell r="B124" t="str">
            <v>JOR</v>
          </cell>
          <cell r="C124" t="str">
            <v>Electricity production from renewable sources, excluding hydroelectric (% of total)</v>
          </cell>
          <cell r="D124" t="str">
            <v>EG.ELC.RNWX.ZS</v>
          </cell>
        </row>
        <row r="124"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0.0274876305662452</v>
          </cell>
          <cell r="AJ124">
            <v>0.0268528464017186</v>
          </cell>
          <cell r="AK124">
            <v>0.0226142017186793</v>
          </cell>
          <cell r="AL124">
            <v>0.0210039907582441</v>
          </cell>
          <cell r="AM124">
            <v>0.0197005516154452</v>
          </cell>
          <cell r="AN124">
            <v>0.0178062678062678</v>
          </cell>
          <cell r="AO124">
            <v>0.0165070980521624</v>
          </cell>
          <cell r="AP124">
            <v>0.0478927203065134</v>
          </cell>
          <cell r="AQ124">
            <v>0.044477390659748</v>
          </cell>
          <cell r="AR124">
            <v>0.0423668973308855</v>
          </cell>
          <cell r="AS124">
            <v>0.0406779661016949</v>
          </cell>
          <cell r="AT124">
            <v>0.105974301231951</v>
          </cell>
          <cell r="AU124">
            <v>0.0983767830791933</v>
          </cell>
          <cell r="AV124">
            <v>0.112584438328747</v>
          </cell>
          <cell r="AW124">
            <v>0.100368016058883</v>
          </cell>
          <cell r="AX124">
            <v>0.0828672053035011</v>
          </cell>
          <cell r="AY124">
            <v>0.0809352517985611</v>
          </cell>
          <cell r="AZ124">
            <v>0.0999923082839781</v>
          </cell>
          <cell r="BA124">
            <v>0.0867177337765573</v>
          </cell>
          <cell r="BB124">
            <v>0.070067264573991</v>
          </cell>
          <cell r="BC124">
            <v>0.0812072815862489</v>
          </cell>
          <cell r="BD124">
            <v>0.0751007032156756</v>
          </cell>
          <cell r="BE124">
            <v>0.0542299349240781</v>
          </cell>
          <cell r="BF124">
            <v>0.0521346231825291</v>
          </cell>
          <cell r="BG124">
            <v>0.0439077936333699</v>
          </cell>
          <cell r="BH124">
            <v>0.688966025034185</v>
          </cell>
        </row>
        <row r="125">
          <cell r="A125" t="str">
            <v>Japan</v>
          </cell>
          <cell r="B125" t="str">
            <v>JPN</v>
          </cell>
          <cell r="C125" t="str">
            <v>Electricity production from renewable sources, excluding hydroelectric (% of total)</v>
          </cell>
          <cell r="D125" t="str">
            <v>EG.ELC.RNWX.ZS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0.0578013567203209</v>
          </cell>
          <cell r="S125">
            <v>0.021882987290361</v>
          </cell>
          <cell r="T125">
            <v>0.021135125310158</v>
          </cell>
          <cell r="U125">
            <v>0.0394483542146622</v>
          </cell>
          <cell r="V125">
            <v>0.0566710303360025</v>
          </cell>
          <cell r="W125">
            <v>0.107570835395108</v>
          </cell>
          <cell r="X125">
            <v>0.153756790924933</v>
          </cell>
          <cell r="Y125">
            <v>0.157196728212097</v>
          </cell>
          <cell r="Z125">
            <v>0.154409281100718</v>
          </cell>
          <cell r="AA125">
            <v>1.70930718800651</v>
          </cell>
          <cell r="AB125">
            <v>1.79543353429081</v>
          </cell>
          <cell r="AC125">
            <v>1.87982137500214</v>
          </cell>
          <cell r="AD125">
            <v>1.90421641494525</v>
          </cell>
          <cell r="AE125">
            <v>2.05690921228304</v>
          </cell>
          <cell r="AF125">
            <v>2.07724705509452</v>
          </cell>
          <cell r="AG125">
            <v>2.13691379229684</v>
          </cell>
          <cell r="AH125">
            <v>2.14795542312126</v>
          </cell>
          <cell r="AI125">
            <v>1.29641960353306</v>
          </cell>
          <cell r="AJ125">
            <v>1.28733499013798</v>
          </cell>
          <cell r="AK125">
            <v>1.28078448738328</v>
          </cell>
          <cell r="AL125">
            <v>1.24393705146764</v>
          </cell>
          <cell r="AM125">
            <v>1.25344787955407</v>
          </cell>
          <cell r="AN125">
            <v>1.39955611876973</v>
          </cell>
          <cell r="AO125">
            <v>1.42905226054813</v>
          </cell>
          <cell r="AP125">
            <v>1.44324515207812</v>
          </cell>
          <cell r="AQ125">
            <v>1.31354690127249</v>
          </cell>
          <cell r="AR125">
            <v>1.32375978867786</v>
          </cell>
          <cell r="AS125">
            <v>1.28233642008213</v>
          </cell>
          <cell r="AT125">
            <v>1.28890946183294</v>
          </cell>
          <cell r="AU125">
            <v>1.33143803917654</v>
          </cell>
          <cell r="AV125">
            <v>1.46302429277137</v>
          </cell>
          <cell r="AW125">
            <v>1.51647563566385</v>
          </cell>
          <cell r="AX125">
            <v>1.636052117783</v>
          </cell>
          <cell r="AY125">
            <v>1.70623585103456</v>
          </cell>
          <cell r="AZ125">
            <v>1.78516466605109</v>
          </cell>
          <cell r="BA125">
            <v>1.84664676591614</v>
          </cell>
          <cell r="BB125">
            <v>1.94820328931296</v>
          </cell>
          <cell r="BC125">
            <v>3.32060305386364</v>
          </cell>
          <cell r="BD125">
            <v>3.7192163389002</v>
          </cell>
          <cell r="BE125">
            <v>4.05022751535066</v>
          </cell>
          <cell r="BF125">
            <v>4.83434239522823</v>
          </cell>
          <cell r="BG125">
            <v>6.30046963498235</v>
          </cell>
          <cell r="BH125">
            <v>7.75568791016029</v>
          </cell>
        </row>
        <row r="126">
          <cell r="A126" t="str">
            <v>Kazakhstan</v>
          </cell>
          <cell r="B126" t="str">
            <v>KAZ</v>
          </cell>
          <cell r="C126" t="str">
            <v>Electricity production from renewable sources, excluding hydroelectric (% of total)</v>
          </cell>
          <cell r="D126" t="str">
            <v>EG.ELC.RNWX.ZS</v>
          </cell>
        </row>
        <row r="126"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0.00323216652121917</v>
          </cell>
          <cell r="BF126">
            <v>0.00582038298120016</v>
          </cell>
          <cell r="BG126">
            <v>0.0133247040012183</v>
          </cell>
          <cell r="BH126">
            <v>0.168125633993313</v>
          </cell>
        </row>
        <row r="127">
          <cell r="A127" t="str">
            <v>Kenya</v>
          </cell>
          <cell r="B127" t="str">
            <v>KEN</v>
          </cell>
          <cell r="C127" t="str">
            <v>Electricity production from renewable sources, excluding hydroelectric (% of total)</v>
          </cell>
          <cell r="D127" t="str">
            <v>EG.ELC.RNWX.ZS</v>
          </cell>
        </row>
        <row r="127">
          <cell r="P127">
            <v>13.8736263736264</v>
          </cell>
          <cell r="Q127">
            <v>12.4105011933174</v>
          </cell>
          <cell r="R127">
            <v>11.9866814650388</v>
          </cell>
          <cell r="S127">
            <v>11.4052953156823</v>
          </cell>
          <cell r="T127">
            <v>10.6715731370745</v>
          </cell>
          <cell r="U127">
            <v>9.46051602814699</v>
          </cell>
          <cell r="V127">
            <v>10.0969305331179</v>
          </cell>
          <cell r="W127">
            <v>8.5978835978836</v>
          </cell>
          <cell r="X127">
            <v>7.92718731650029</v>
          </cell>
          <cell r="Y127">
            <v>8.58895705521472</v>
          </cell>
          <cell r="Z127">
            <v>7.68421052631579</v>
          </cell>
          <cell r="AA127">
            <v>7.77096114519427</v>
          </cell>
          <cell r="AB127">
            <v>7.61766132945172</v>
          </cell>
          <cell r="AC127">
            <v>7.71780303030303</v>
          </cell>
          <cell r="AD127">
            <v>7.27194492254733</v>
          </cell>
          <cell r="AE127">
            <v>21.9089810712847</v>
          </cell>
          <cell r="AF127">
            <v>19.0761636107193</v>
          </cell>
          <cell r="AG127">
            <v>17.2635135135135</v>
          </cell>
          <cell r="AH127">
            <v>16.7312661498708</v>
          </cell>
          <cell r="AI127">
            <v>16.29057187017</v>
          </cell>
          <cell r="AJ127">
            <v>14.6767617938264</v>
          </cell>
          <cell r="AK127">
            <v>14.1732283464567</v>
          </cell>
          <cell r="AL127">
            <v>13.6061946902655</v>
          </cell>
          <cell r="AM127">
            <v>10.4616225075116</v>
          </cell>
          <cell r="AN127">
            <v>12.5152774382791</v>
          </cell>
          <cell r="AO127">
            <v>12.046783625731</v>
          </cell>
          <cell r="AP127">
            <v>10.8661767980405</v>
          </cell>
          <cell r="AQ127">
            <v>11.0870506712863</v>
          </cell>
          <cell r="AR127">
            <v>11.402122375254</v>
          </cell>
          <cell r="AS127">
            <v>13.9041437843235</v>
          </cell>
          <cell r="AT127">
            <v>13.3584404076207</v>
          </cell>
          <cell r="AU127">
            <v>10.9270810927081</v>
          </cell>
          <cell r="AV127">
            <v>18.2310469314079</v>
          </cell>
          <cell r="AW127">
            <v>21.5496368038741</v>
          </cell>
          <cell r="AX127">
            <v>19.5348837209302</v>
          </cell>
          <cell r="AY127">
            <v>18.1267919719656</v>
          </cell>
          <cell r="AZ127">
            <v>17.7650872048156</v>
          </cell>
          <cell r="BA127">
            <v>19.8328267477204</v>
          </cell>
          <cell r="BB127">
            <v>23.2619926199262</v>
          </cell>
          <cell r="BC127">
            <v>22.7211252366784</v>
          </cell>
          <cell r="BD127">
            <v>22.3726627981947</v>
          </cell>
          <cell r="BE127">
            <v>22.137871923595</v>
          </cell>
          <cell r="BF127">
            <v>24.8422712933754</v>
          </cell>
          <cell r="BG127">
            <v>45.7334197450853</v>
          </cell>
          <cell r="BH127">
            <v>48.2747901771837</v>
          </cell>
        </row>
        <row r="128">
          <cell r="A128" t="str">
            <v>Kyrgyz Republic</v>
          </cell>
          <cell r="B128" t="str">
            <v>KGZ</v>
          </cell>
          <cell r="C128" t="str">
            <v>Electricity production from renewable sources, excluding hydroelectric (% of total)</v>
          </cell>
          <cell r="D128" t="str">
            <v>EG.ELC.RNWX.ZS</v>
          </cell>
        </row>
        <row r="128"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</row>
        <row r="129">
          <cell r="A129" t="str">
            <v>Cambodia</v>
          </cell>
          <cell r="B129" t="str">
            <v>KHM</v>
          </cell>
          <cell r="C129" t="str">
            <v>Electricity production from renewable sources, excluding hydroelectric (% of total)</v>
          </cell>
          <cell r="D129" t="str">
            <v>EG.ELC.RNWX.ZS</v>
          </cell>
        </row>
        <row r="129"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0.223214285714286</v>
          </cell>
          <cell r="AT129">
            <v>0.196463654223969</v>
          </cell>
          <cell r="AU129">
            <v>0.137362637362637</v>
          </cell>
          <cell r="AV129">
            <v>1.04849279161206</v>
          </cell>
          <cell r="AW129">
            <v>1.71779141104294</v>
          </cell>
          <cell r="AX129">
            <v>1.55601659751037</v>
          </cell>
          <cell r="AY129">
            <v>1.44189991518236</v>
          </cell>
          <cell r="AZ129">
            <v>1.20643431635389</v>
          </cell>
          <cell r="BA129">
            <v>1.28205128205128</v>
          </cell>
          <cell r="BB129">
            <v>1.65876777251185</v>
          </cell>
          <cell r="BC129">
            <v>2.3</v>
          </cell>
          <cell r="BD129">
            <v>2.16981132075472</v>
          </cell>
          <cell r="BE129">
            <v>1.60390516039052</v>
          </cell>
          <cell r="BF129">
            <v>0.78740157480315</v>
          </cell>
          <cell r="BG129">
            <v>0.653167864141084</v>
          </cell>
          <cell r="BH129">
            <v>0.932453945872186</v>
          </cell>
        </row>
        <row r="130">
          <cell r="A130" t="str">
            <v>Kiribati</v>
          </cell>
          <cell r="B130" t="str">
            <v>KIR</v>
          </cell>
          <cell r="C130" t="str">
            <v>Electricity production from renewable sources, excluding hydroelectric (% of total)</v>
          </cell>
          <cell r="D130" t="str">
            <v>EG.ELC.RNWX.ZS</v>
          </cell>
        </row>
        <row r="131">
          <cell r="A131" t="str">
            <v>St. Kitts and Nevis</v>
          </cell>
          <cell r="B131" t="str">
            <v>KNA</v>
          </cell>
          <cell r="C131" t="str">
            <v>Electricity production from renewable sources, excluding hydroelectric (% of total)</v>
          </cell>
          <cell r="D131" t="str">
            <v>EG.ELC.RNWX.ZS</v>
          </cell>
        </row>
        <row r="132">
          <cell r="A132" t="str">
            <v>Korea, Rep.</v>
          </cell>
          <cell r="B132" t="str">
            <v>KOR</v>
          </cell>
          <cell r="C132" t="str">
            <v>Electricity production from renewable sources, excluding hydroelectric (% of total)</v>
          </cell>
          <cell r="D132" t="str">
            <v>EG.ELC.RNWX.ZS</v>
          </cell>
        </row>
        <row r="132"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0.000949027721099733</v>
          </cell>
          <cell r="AJ132">
            <v>0.000882963224581696</v>
          </cell>
          <cell r="AK132">
            <v>0.00160766534838108</v>
          </cell>
          <cell r="AL132">
            <v>0.002097388751005</v>
          </cell>
          <cell r="AM132">
            <v>0.00185455354714275</v>
          </cell>
          <cell r="AN132">
            <v>0.139119681570507</v>
          </cell>
          <cell r="AO132">
            <v>0.200389921275388</v>
          </cell>
          <cell r="AP132">
            <v>0.0369179790558002</v>
          </cell>
          <cell r="AQ132">
            <v>0.0296201676316362</v>
          </cell>
          <cell r="AR132">
            <v>0.0415966315217576</v>
          </cell>
          <cell r="AS132">
            <v>0.0350055107685269</v>
          </cell>
          <cell r="AT132">
            <v>0.0346124857263932</v>
          </cell>
          <cell r="AU132">
            <v>0.0609452887169349</v>
          </cell>
          <cell r="AV132">
            <v>0.0643956280904802</v>
          </cell>
          <cell r="AW132">
            <v>0.0821031499241705</v>
          </cell>
          <cell r="AX132">
            <v>0.097712143634273</v>
          </cell>
          <cell r="AY132">
            <v>0.136724090784796</v>
          </cell>
          <cell r="AZ132">
            <v>0.217419377560724</v>
          </cell>
          <cell r="BA132">
            <v>0.294186549412528</v>
          </cell>
          <cell r="BB132">
            <v>0.414899175515192</v>
          </cell>
          <cell r="BC132">
            <v>0.504108971287531</v>
          </cell>
          <cell r="BD132">
            <v>0.553981997988667</v>
          </cell>
          <cell r="BE132">
            <v>0.588395943006206</v>
          </cell>
          <cell r="BF132">
            <v>0.835485256306575</v>
          </cell>
          <cell r="BG132">
            <v>1.06271502529925</v>
          </cell>
          <cell r="BH132">
            <v>1.50393462800377</v>
          </cell>
        </row>
        <row r="133">
          <cell r="A133" t="str">
            <v>Kuwait</v>
          </cell>
          <cell r="B133" t="str">
            <v>KWT</v>
          </cell>
          <cell r="C133" t="str">
            <v>Electricity production from renewable sources, excluding hydroelectric (% of total)</v>
          </cell>
          <cell r="D133" t="str">
            <v>EG.ELC.RNWX.ZS</v>
          </cell>
        </row>
        <row r="133"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Electricity production from renewable sources, excluding hydroelectric (% of total)</v>
          </cell>
          <cell r="D134" t="str">
            <v>EG.ELC.RNWX.ZS</v>
          </cell>
        </row>
        <row r="134">
          <cell r="P134">
            <v>1.45919466401647</v>
          </cell>
          <cell r="Q134">
            <v>1.31535702942564</v>
          </cell>
          <cell r="R134">
            <v>1.40781138427061</v>
          </cell>
          <cell r="S134">
            <v>1.50861488868137</v>
          </cell>
          <cell r="T134">
            <v>1.68449860708995</v>
          </cell>
          <cell r="U134">
            <v>1.79090006491349</v>
          </cell>
          <cell r="V134">
            <v>1.76024677750807</v>
          </cell>
          <cell r="W134">
            <v>1.76922701237448</v>
          </cell>
          <cell r="X134">
            <v>1.8426058406517</v>
          </cell>
          <cell r="Y134">
            <v>1.66490717859767</v>
          </cell>
          <cell r="Z134">
            <v>1.7510843458556</v>
          </cell>
          <cell r="AA134">
            <v>1.92408164316999</v>
          </cell>
          <cell r="AB134">
            <v>2.0686617217363</v>
          </cell>
          <cell r="AC134">
            <v>1.88341916183362</v>
          </cell>
          <cell r="AD134">
            <v>1.8059890205678</v>
          </cell>
          <cell r="AE134">
            <v>2.10031955119273</v>
          </cell>
          <cell r="AF134">
            <v>2.31574490380642</v>
          </cell>
          <cell r="AG134">
            <v>2.24734312564078</v>
          </cell>
          <cell r="AH134">
            <v>2.22657606379974</v>
          </cell>
          <cell r="AI134">
            <v>2.41653439168228</v>
          </cell>
          <cell r="AJ134">
            <v>2.62254824828717</v>
          </cell>
          <cell r="AK134">
            <v>3.0352928136012</v>
          </cell>
          <cell r="AL134">
            <v>2.86191314136206</v>
          </cell>
          <cell r="AM134">
            <v>2.74659691625192</v>
          </cell>
          <cell r="AN134">
            <v>2.71101700199634</v>
          </cell>
          <cell r="AO134">
            <v>2.69037979878441</v>
          </cell>
          <cell r="AP134">
            <v>2.6027241461321</v>
          </cell>
          <cell r="AQ134">
            <v>2.49558850257852</v>
          </cell>
          <cell r="AR134">
            <v>2.56243409857815</v>
          </cell>
          <cell r="AS134">
            <v>2.50382277860165</v>
          </cell>
          <cell r="AT134">
            <v>2.77526399282221</v>
          </cell>
          <cell r="AU134">
            <v>2.87944762476359</v>
          </cell>
          <cell r="AV134">
            <v>3.0122618092624</v>
          </cell>
          <cell r="AW134">
            <v>3.04991153590005</v>
          </cell>
          <cell r="AX134">
            <v>3.21095105184949</v>
          </cell>
          <cell r="AY134">
            <v>3.16488959656165</v>
          </cell>
          <cell r="AZ134">
            <v>3.53480893810112</v>
          </cell>
          <cell r="BA134">
            <v>3.41486689720567</v>
          </cell>
          <cell r="BB134">
            <v>3.74119574542862</v>
          </cell>
          <cell r="BC134">
            <v>4.70644955709272</v>
          </cell>
          <cell r="BD134">
            <v>4.61994140398977</v>
          </cell>
          <cell r="BE134">
            <v>5.1908894944255</v>
          </cell>
          <cell r="BF134">
            <v>5.83847939925829</v>
          </cell>
          <cell r="BG134">
            <v>6.90213517747588</v>
          </cell>
          <cell r="BH134">
            <v>8.0951434854814</v>
          </cell>
        </row>
        <row r="135">
          <cell r="A135" t="str">
            <v>Lao PDR</v>
          </cell>
          <cell r="B135" t="str">
            <v>LAO</v>
          </cell>
          <cell r="C135" t="str">
            <v>Electricity production from renewable sources, excluding hydroelectric (% of total)</v>
          </cell>
          <cell r="D135" t="str">
            <v>EG.ELC.RNWX.ZS</v>
          </cell>
        </row>
        <row r="136">
          <cell r="A136" t="str">
            <v>Lebanon</v>
          </cell>
          <cell r="B136" t="str">
            <v>LBN</v>
          </cell>
          <cell r="C136" t="str">
            <v>Electricity production from renewable sources, excluding hydroelectric (% of total)</v>
          </cell>
          <cell r="D136" t="str">
            <v>EG.ELC.RNWX.ZS</v>
          </cell>
        </row>
        <row r="136"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</row>
        <row r="137">
          <cell r="A137" t="str">
            <v>Liberia</v>
          </cell>
          <cell r="B137" t="str">
            <v>LBR</v>
          </cell>
          <cell r="C137" t="str">
            <v>Electricity production from renewable sources, excluding hydroelectric (% of total)</v>
          </cell>
          <cell r="D137" t="str">
            <v>EG.ELC.RNWX.ZS</v>
          </cell>
        </row>
        <row r="138">
          <cell r="A138" t="str">
            <v>Libya</v>
          </cell>
          <cell r="B138" t="str">
            <v>LBY</v>
          </cell>
          <cell r="C138" t="str">
            <v>Electricity production from renewable sources, excluding hydroelectric (% of total)</v>
          </cell>
          <cell r="D138" t="str">
            <v>EG.ELC.RNWX.ZS</v>
          </cell>
        </row>
        <row r="138"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</row>
        <row r="139">
          <cell r="A139" t="str">
            <v>St. Lucia</v>
          </cell>
          <cell r="B139" t="str">
            <v>LCA</v>
          </cell>
          <cell r="C139" t="str">
            <v>Electricity production from renewable sources, excluding hydroelectric (% of total)</v>
          </cell>
          <cell r="D139" t="str">
            <v>EG.ELC.RNWX.ZS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Electricity production from renewable sources, excluding hydroelectric (% of total)</v>
          </cell>
          <cell r="D140" t="str">
            <v>EG.ELC.RNWX.ZS</v>
          </cell>
        </row>
        <row r="140">
          <cell r="P140">
            <v>1.2651883985832</v>
          </cell>
          <cell r="Q140">
            <v>1.13917839694912</v>
          </cell>
          <cell r="R140">
            <v>1.21194046008977</v>
          </cell>
          <cell r="S140">
            <v>1.29708450821829</v>
          </cell>
          <cell r="T140">
            <v>1.45255685632441</v>
          </cell>
          <cell r="U140">
            <v>1.54913608734148</v>
          </cell>
          <cell r="V140">
            <v>1.52743435927425</v>
          </cell>
          <cell r="W140">
            <v>1.53779236082694</v>
          </cell>
          <cell r="X140">
            <v>1.58675636082482</v>
          </cell>
          <cell r="Y140">
            <v>1.42463832904053</v>
          </cell>
          <cell r="Z140">
            <v>1.50161186945633</v>
          </cell>
          <cell r="AA140">
            <v>1.65977366331464</v>
          </cell>
          <cell r="AB140">
            <v>1.77566361579562</v>
          </cell>
          <cell r="AC140">
            <v>1.62811078869324</v>
          </cell>
          <cell r="AD140">
            <v>1.56316428089453</v>
          </cell>
          <cell r="AE140">
            <v>1.82801822852496</v>
          </cell>
          <cell r="AF140">
            <v>1.9966734507098</v>
          </cell>
          <cell r="AG140">
            <v>1.94484770542304</v>
          </cell>
          <cell r="AH140">
            <v>1.93533391424278</v>
          </cell>
          <cell r="AI140">
            <v>2.19404542768263</v>
          </cell>
          <cell r="AJ140">
            <v>2.36238408041002</v>
          </cell>
          <cell r="AK140">
            <v>2.78355970602629</v>
          </cell>
          <cell r="AL140">
            <v>2.63687385171598</v>
          </cell>
          <cell r="AM140">
            <v>2.5411878000284</v>
          </cell>
          <cell r="AN140">
            <v>2.51344207335364</v>
          </cell>
          <cell r="AO140">
            <v>2.46498276695258</v>
          </cell>
          <cell r="AP140">
            <v>2.38239007069525</v>
          </cell>
          <cell r="AQ140">
            <v>2.21728700416025</v>
          </cell>
          <cell r="AR140">
            <v>2.26468695296419</v>
          </cell>
          <cell r="AS140">
            <v>2.20137144849979</v>
          </cell>
          <cell r="AT140">
            <v>2.51602167707616</v>
          </cell>
          <cell r="AU140">
            <v>2.58655349246492</v>
          </cell>
          <cell r="AV140">
            <v>2.68740940512853</v>
          </cell>
          <cell r="AW140">
            <v>2.72861005576546</v>
          </cell>
          <cell r="AX140">
            <v>2.82559180948037</v>
          </cell>
          <cell r="AY140">
            <v>2.75691568825275</v>
          </cell>
          <cell r="AZ140">
            <v>3.15307658710998</v>
          </cell>
          <cell r="BA140">
            <v>3.13495454373625</v>
          </cell>
          <cell r="BB140">
            <v>3.49375243215157</v>
          </cell>
          <cell r="BC140">
            <v>4.19981328618625</v>
          </cell>
          <cell r="BD140">
            <v>4.28366434765293</v>
          </cell>
          <cell r="BE140">
            <v>4.76924314410886</v>
          </cell>
          <cell r="BF140">
            <v>5.37131072149844</v>
          </cell>
          <cell r="BG140">
            <v>6.37277637683478</v>
          </cell>
          <cell r="BH140">
            <v>7.63402176791203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Electricity production from renewable sources, excluding hydroelectric (% of total)</v>
          </cell>
          <cell r="D141" t="str">
            <v>EG.ELC.RNWX.ZS</v>
          </cell>
        </row>
        <row r="141">
          <cell r="P141">
            <v>0.377742875728361</v>
          </cell>
          <cell r="Q141">
            <v>0.310225031589109</v>
          </cell>
          <cell r="R141">
            <v>0.28964659163199</v>
          </cell>
          <cell r="S141">
            <v>0.241694655395719</v>
          </cell>
          <cell r="T141">
            <v>0.230385868881347</v>
          </cell>
          <cell r="U141">
            <v>0.218114689015649</v>
          </cell>
          <cell r="V141">
            <v>0.198757383931654</v>
          </cell>
          <cell r="W141">
            <v>0.199738690160441</v>
          </cell>
          <cell r="X141">
            <v>0.189303496007956</v>
          </cell>
          <cell r="Y141">
            <v>0.182833072446454</v>
          </cell>
          <cell r="Z141">
            <v>0.175443078359948</v>
          </cell>
          <cell r="AA141">
            <v>0.171892262104113</v>
          </cell>
          <cell r="AB141">
            <v>0.166674979054346</v>
          </cell>
          <cell r="AC141">
            <v>0.160201984606602</v>
          </cell>
          <cell r="AD141">
            <v>0.157070725045793</v>
          </cell>
          <cell r="AE141">
            <v>0.166771334112188</v>
          </cell>
          <cell r="AF141">
            <v>0.161234660042065</v>
          </cell>
          <cell r="AG141">
            <v>0.153747323222447</v>
          </cell>
          <cell r="AH141">
            <v>0.148549468577418</v>
          </cell>
          <cell r="AI141">
            <v>0.144726904174546</v>
          </cell>
          <cell r="AJ141">
            <v>0.135717888455321</v>
          </cell>
          <cell r="AK141">
            <v>0.102144666794346</v>
          </cell>
          <cell r="AL141">
            <v>0.0957790316940287</v>
          </cell>
          <cell r="AM141">
            <v>0.09466226486086</v>
          </cell>
          <cell r="AN141">
            <v>0.0893969500997578</v>
          </cell>
          <cell r="AO141">
            <v>0.0902513239206622</v>
          </cell>
          <cell r="AP141">
            <v>0.090502156324906</v>
          </cell>
          <cell r="AQ141">
            <v>0.121829380744176</v>
          </cell>
          <cell r="AR141">
            <v>0.104006695276237</v>
          </cell>
          <cell r="AS141">
            <v>0.0799372078491595</v>
          </cell>
          <cell r="AT141">
            <v>0.0807803469389039</v>
          </cell>
          <cell r="AU141">
            <v>0.0842028707562459</v>
          </cell>
          <cell r="AV141">
            <v>0.0772969401295967</v>
          </cell>
          <cell r="AW141">
            <v>0.0626216097550345</v>
          </cell>
          <cell r="AX141">
            <v>0.0697359326738603</v>
          </cell>
          <cell r="AY141">
            <v>0.0714406635397275</v>
          </cell>
          <cell r="AZ141">
            <v>0.0616415445957588</v>
          </cell>
          <cell r="BA141">
            <v>0.0682083692415807</v>
          </cell>
          <cell r="BB141">
            <v>0.0801651315113536</v>
          </cell>
          <cell r="BC141">
            <v>0.100846732429964</v>
          </cell>
          <cell r="BD141">
            <v>0.11162674637425</v>
          </cell>
          <cell r="BE141">
            <v>0.185542817690566</v>
          </cell>
          <cell r="BF141">
            <v>0.336359867500587</v>
          </cell>
          <cell r="BG141">
            <v>0.387632851775229</v>
          </cell>
          <cell r="BH141">
            <v>0.508839430571738</v>
          </cell>
        </row>
        <row r="142">
          <cell r="A142" t="str">
            <v>Low income</v>
          </cell>
          <cell r="B142" t="str">
            <v>LIC</v>
          </cell>
          <cell r="C142" t="str">
            <v>Electricity production from renewable sources, excluding hydroelectric (% of total)</v>
          </cell>
          <cell r="D142" t="str">
            <v>EG.ELC.RNWX.ZS</v>
          </cell>
        </row>
        <row r="143">
          <cell r="A143" t="str">
            <v>Liechtenstein</v>
          </cell>
          <cell r="B143" t="str">
            <v>LIE</v>
          </cell>
          <cell r="C143" t="str">
            <v>Electricity production from renewable sources, excluding hydroelectric (% of total)</v>
          </cell>
          <cell r="D143" t="str">
            <v>EG.ELC.RNWX.ZS</v>
          </cell>
        </row>
        <row r="144">
          <cell r="A144" t="str">
            <v>Sri Lanka</v>
          </cell>
          <cell r="B144" t="str">
            <v>LKA</v>
          </cell>
          <cell r="C144" t="str">
            <v>Electricity production from renewable sources, excluding hydroelectric (% of total)</v>
          </cell>
          <cell r="D144" t="str">
            <v>EG.ELC.RNWX.ZS</v>
          </cell>
        </row>
        <row r="144"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0.0485122897800776</v>
          </cell>
          <cell r="AS144">
            <v>0.157053112507139</v>
          </cell>
          <cell r="AT144">
            <v>0.162217961952514</v>
          </cell>
          <cell r="AU144">
            <v>0.197544800338648</v>
          </cell>
          <cell r="AV144">
            <v>0.181441161223432</v>
          </cell>
          <cell r="AW144">
            <v>0.182149362477231</v>
          </cell>
          <cell r="AX144">
            <v>0.214500214500214</v>
          </cell>
          <cell r="AY144">
            <v>0.221052631578947</v>
          </cell>
          <cell r="AZ144">
            <v>0.201999798000202</v>
          </cell>
          <cell r="BA144">
            <v>0.269865067466267</v>
          </cell>
          <cell r="BB144">
            <v>0.430602843981574</v>
          </cell>
          <cell r="BC144">
            <v>0.953615405980928</v>
          </cell>
          <cell r="BD144">
            <v>1.22662549322354</v>
          </cell>
          <cell r="BE144">
            <v>1.57969918494244</v>
          </cell>
          <cell r="BF144">
            <v>2.33718705813857</v>
          </cell>
          <cell r="BG144">
            <v>2.67233769360404</v>
          </cell>
          <cell r="BH144">
            <v>3.19374905173722</v>
          </cell>
        </row>
        <row r="145">
          <cell r="A145" t="str">
            <v>Lower middle income</v>
          </cell>
          <cell r="B145" t="str">
            <v>LMC</v>
          </cell>
          <cell r="C145" t="str">
            <v>Electricity production from renewable sources, excluding hydroelectric (% of total)</v>
          </cell>
          <cell r="D145" t="str">
            <v>EG.ELC.RNWX.ZS</v>
          </cell>
        </row>
        <row r="145">
          <cell r="P145">
            <v>0.0779581391438416</v>
          </cell>
          <cell r="Q145">
            <v>0.0756109819274842</v>
          </cell>
          <cell r="R145">
            <v>0.0699796146556931</v>
          </cell>
          <cell r="S145">
            <v>0.0691951024180582</v>
          </cell>
          <cell r="T145">
            <v>0.120641421274695</v>
          </cell>
          <cell r="U145">
            <v>0.224096057053859</v>
          </cell>
          <cell r="V145">
            <v>0.209285205970338</v>
          </cell>
          <cell r="W145">
            <v>0.214395419556541</v>
          </cell>
          <cell r="X145">
            <v>0.326688256328057</v>
          </cell>
          <cell r="Y145">
            <v>0.645538781774576</v>
          </cell>
          <cell r="Z145">
            <v>0.87452020484533</v>
          </cell>
          <cell r="AA145">
            <v>0.995491546254429</v>
          </cell>
          <cell r="AB145">
            <v>1.10723974527937</v>
          </cell>
          <cell r="AC145">
            <v>1.11402259900537</v>
          </cell>
          <cell r="AD145">
            <v>1.08043435423827</v>
          </cell>
          <cell r="AE145">
            <v>0.986797289594315</v>
          </cell>
          <cell r="AF145">
            <v>0.883020124220795</v>
          </cell>
          <cell r="AG145">
            <v>0.883375014721747</v>
          </cell>
          <cell r="AH145">
            <v>0.886035404025266</v>
          </cell>
          <cell r="AI145">
            <v>0.858064782482407</v>
          </cell>
          <cell r="AJ145">
            <v>0.824829810414354</v>
          </cell>
          <cell r="AK145">
            <v>0.814791746574323</v>
          </cell>
          <cell r="AL145">
            <v>0.792332194471492</v>
          </cell>
          <cell r="AM145">
            <v>0.906708040247435</v>
          </cell>
          <cell r="AN145">
            <v>0.914668244111492</v>
          </cell>
          <cell r="AO145">
            <v>0.963034718400359</v>
          </cell>
          <cell r="AP145">
            <v>1.00929616935276</v>
          </cell>
          <cell r="AQ145">
            <v>1.1008050695062</v>
          </cell>
          <cell r="AR145">
            <v>1.26997643324261</v>
          </cell>
          <cell r="AS145">
            <v>1.51398594151178</v>
          </cell>
          <cell r="AT145">
            <v>1.54929188671275</v>
          </cell>
          <cell r="AU145">
            <v>1.55449456164344</v>
          </cell>
          <cell r="AV145">
            <v>1.59197978683682</v>
          </cell>
          <cell r="AW145">
            <v>1.68352519753522</v>
          </cell>
          <cell r="AX145">
            <v>1.7351301712555</v>
          </cell>
          <cell r="AY145">
            <v>1.9415198821736</v>
          </cell>
          <cell r="AZ145">
            <v>2.062525079699</v>
          </cell>
          <cell r="BA145">
            <v>2.30972878820744</v>
          </cell>
          <cell r="BB145">
            <v>2.60236722457729</v>
          </cell>
          <cell r="BC145">
            <v>2.61645110145301</v>
          </cell>
          <cell r="BD145">
            <v>2.82045266860815</v>
          </cell>
          <cell r="BE145">
            <v>3.11170776630023</v>
          </cell>
          <cell r="BF145">
            <v>3.30708117972031</v>
          </cell>
          <cell r="BG145">
            <v>3.5984720368614</v>
          </cell>
          <cell r="BH145">
            <v>3.79466662933884</v>
          </cell>
        </row>
        <row r="146">
          <cell r="A146" t="str">
            <v>Low &amp; middle income</v>
          </cell>
          <cell r="B146" t="str">
            <v>LMY</v>
          </cell>
          <cell r="C146" t="str">
            <v>Electricity production from renewable sources, excluding hydroelectric (% of total)</v>
          </cell>
          <cell r="D146" t="str">
            <v>EG.ELC.RNWX.ZS</v>
          </cell>
        </row>
        <row r="146">
          <cell r="P146">
            <v>0.242942720274867</v>
          </cell>
          <cell r="Q146">
            <v>0.220082703371143</v>
          </cell>
          <cell r="R146">
            <v>0.234504415112384</v>
          </cell>
          <cell r="S146">
            <v>0.254478096621221</v>
          </cell>
          <cell r="T146">
            <v>0.26972401164455</v>
          </cell>
          <cell r="U146">
            <v>0.283395643337791</v>
          </cell>
          <cell r="V146">
            <v>0.286260993028755</v>
          </cell>
          <cell r="W146">
            <v>0.280434002612585</v>
          </cell>
          <cell r="X146">
            <v>0.328895646842035</v>
          </cell>
          <cell r="Y146">
            <v>0.371831872067451</v>
          </cell>
          <cell r="Z146">
            <v>0.419902808318155</v>
          </cell>
          <cell r="AA146">
            <v>0.467150054589356</v>
          </cell>
          <cell r="AB146">
            <v>0.522403815611578</v>
          </cell>
          <cell r="AC146">
            <v>0.49409789929089</v>
          </cell>
          <cell r="AD146">
            <v>0.487788846414972</v>
          </cell>
          <cell r="AE146">
            <v>0.515577753030333</v>
          </cell>
          <cell r="AF146">
            <v>0.519265273551774</v>
          </cell>
          <cell r="AG146">
            <v>0.505053080246396</v>
          </cell>
          <cell r="AH146">
            <v>0.496806182006309</v>
          </cell>
          <cell r="AI146">
            <v>0.516850391276252</v>
          </cell>
          <cell r="AJ146">
            <v>0.545688449218418</v>
          </cell>
          <cell r="AK146">
            <v>0.606665716437851</v>
          </cell>
          <cell r="AL146">
            <v>0.592299290931196</v>
          </cell>
          <cell r="AM146">
            <v>0.630545809410741</v>
          </cell>
          <cell r="AN146">
            <v>0.702903318122483</v>
          </cell>
          <cell r="AO146">
            <v>0.695628896468756</v>
          </cell>
          <cell r="AP146">
            <v>0.725050847372037</v>
          </cell>
          <cell r="AQ146">
            <v>0.748776618625115</v>
          </cell>
          <cell r="AR146">
            <v>0.816536054791503</v>
          </cell>
          <cell r="AS146">
            <v>0.858329344825759</v>
          </cell>
          <cell r="AT146">
            <v>0.88717150350695</v>
          </cell>
          <cell r="AU146">
            <v>0.891367707068027</v>
          </cell>
          <cell r="AV146">
            <v>0.909332007695514</v>
          </cell>
          <cell r="AW146">
            <v>0.916962724602007</v>
          </cell>
          <cell r="AX146">
            <v>0.974271305505083</v>
          </cell>
          <cell r="AY146">
            <v>1.02839473084206</v>
          </cell>
          <cell r="AZ146">
            <v>1.12432287416909</v>
          </cell>
          <cell r="BA146">
            <v>1.32728336991416</v>
          </cell>
          <cell r="BB146">
            <v>1.64268247077247</v>
          </cell>
          <cell r="BC146">
            <v>1.93091047197759</v>
          </cell>
          <cell r="BD146">
            <v>2.20056018883434</v>
          </cell>
          <cell r="BE146">
            <v>2.59173142254865</v>
          </cell>
          <cell r="BF146">
            <v>3.18209054864478</v>
          </cell>
          <cell r="BG146">
            <v>3.6291026813594</v>
          </cell>
          <cell r="BH146">
            <v>4.23905669565311</v>
          </cell>
        </row>
        <row r="147">
          <cell r="A147" t="str">
            <v>Lesotho</v>
          </cell>
          <cell r="B147" t="str">
            <v>LSO</v>
          </cell>
          <cell r="C147" t="str">
            <v>Electricity production from renewable sources, excluding hydroelectric (% of total)</v>
          </cell>
          <cell r="D147" t="str">
            <v>EG.ELC.RNWX.ZS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Electricity production from renewable sources, excluding hydroelectric (% of total)</v>
          </cell>
          <cell r="D148" t="str">
            <v>EG.ELC.RNWX.ZS</v>
          </cell>
        </row>
        <row r="148">
          <cell r="P148">
            <v>0.128495760905805</v>
          </cell>
          <cell r="Q148">
            <v>0.140573524979629</v>
          </cell>
          <cell r="R148">
            <v>0.143864749148653</v>
          </cell>
          <cell r="S148">
            <v>0.137553902697522</v>
          </cell>
          <cell r="T148">
            <v>0.149276160958906</v>
          </cell>
          <cell r="U148">
            <v>0.145919738068694</v>
          </cell>
          <cell r="V148">
            <v>0.163795688902285</v>
          </cell>
          <cell r="W148">
            <v>0.168931537320594</v>
          </cell>
          <cell r="X148">
            <v>0.183991913538063</v>
          </cell>
          <cell r="Y148">
            <v>0.175917063482802</v>
          </cell>
          <cell r="Z148">
            <v>0.182889609510604</v>
          </cell>
          <cell r="AA148">
            <v>0.199673352930197</v>
          </cell>
          <cell r="AB148">
            <v>0.244809295250867</v>
          </cell>
          <cell r="AC148">
            <v>0.205394058805742</v>
          </cell>
          <cell r="AD148">
            <v>0.207257064558011</v>
          </cell>
          <cell r="AE148">
            <v>0.205392115028108</v>
          </cell>
          <cell r="AF148">
            <v>0.203757733808088</v>
          </cell>
          <cell r="AG148">
            <v>0.181905141754757</v>
          </cell>
          <cell r="AH148">
            <v>0.175348686020874</v>
          </cell>
          <cell r="AI148">
            <v>0.221721078133876</v>
          </cell>
          <cell r="AJ148">
            <v>0.225663087177639</v>
          </cell>
          <cell r="AK148">
            <v>0.306509186196424</v>
          </cell>
          <cell r="AL148">
            <v>0.304919977076948</v>
          </cell>
          <cell r="AM148">
            <v>0.333719299880873</v>
          </cell>
          <cell r="AN148">
            <v>0.432370280210638</v>
          </cell>
          <cell r="AO148">
            <v>0.432034089148542</v>
          </cell>
          <cell r="AP148">
            <v>0.475961064755874</v>
          </cell>
          <cell r="AQ148">
            <v>0.468977260326976</v>
          </cell>
          <cell r="AR148">
            <v>0.514287071041081</v>
          </cell>
          <cell r="AS148">
            <v>0.485332035216838</v>
          </cell>
          <cell r="AT148">
            <v>0.55430387877629</v>
          </cell>
          <cell r="AU148">
            <v>0.56705681352244</v>
          </cell>
          <cell r="AV148">
            <v>0.574903605352865</v>
          </cell>
          <cell r="AW148">
            <v>0.579913767080104</v>
          </cell>
          <cell r="AX148">
            <v>0.65466952660328</v>
          </cell>
          <cell r="AY148">
            <v>0.729541386314186</v>
          </cell>
          <cell r="AZ148">
            <v>0.874418381727222</v>
          </cell>
          <cell r="BA148">
            <v>1.1624426243689</v>
          </cell>
          <cell r="BB148">
            <v>1.55587195793575</v>
          </cell>
          <cell r="BC148">
            <v>1.90885358822473</v>
          </cell>
          <cell r="BD148">
            <v>2.30427906216771</v>
          </cell>
          <cell r="BE148">
            <v>2.75407902073638</v>
          </cell>
          <cell r="BF148">
            <v>3.48601809134496</v>
          </cell>
          <cell r="BG148">
            <v>4.03060097500893</v>
          </cell>
          <cell r="BH148">
            <v>4.78861257080416</v>
          </cell>
        </row>
        <row r="149">
          <cell r="A149" t="str">
            <v>Lithuania</v>
          </cell>
          <cell r="B149" t="str">
            <v>LTU</v>
          </cell>
          <cell r="C149" t="str">
            <v>Electricity production from renewable sources, excluding hydroelectric (% of total)</v>
          </cell>
          <cell r="D149" t="str">
            <v>EG.ELC.RNWX.ZS</v>
          </cell>
        </row>
        <row r="149"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0.0139256370978972</v>
          </cell>
          <cell r="AU149">
            <v>0.0231294090435989</v>
          </cell>
          <cell r="AV149">
            <v>0.0371786700658594</v>
          </cell>
          <cell r="AW149">
            <v>0.0373293515358362</v>
          </cell>
          <cell r="AX149">
            <v>0.0624349635796046</v>
          </cell>
          <cell r="AY149">
            <v>0.314647677403329</v>
          </cell>
          <cell r="AZ149">
            <v>1.18782479584261</v>
          </cell>
          <cell r="BA149">
            <v>1.50071283859833</v>
          </cell>
          <cell r="BB149">
            <v>1.77559243324455</v>
          </cell>
          <cell r="BC149">
            <v>7.42891469763716</v>
          </cell>
          <cell r="BD149">
            <v>14.884597268017</v>
          </cell>
          <cell r="BE149">
            <v>16.7807463016118</v>
          </cell>
          <cell r="BF149">
            <v>23.8490745135263</v>
          </cell>
          <cell r="BG149">
            <v>29.9892125134844</v>
          </cell>
          <cell r="BH149">
            <v>31.2118365429779</v>
          </cell>
        </row>
        <row r="150">
          <cell r="A150" t="str">
            <v>Luxembourg</v>
          </cell>
          <cell r="B150" t="str">
            <v>LUX</v>
          </cell>
          <cell r="C150" t="str">
            <v>Electricity production from renewable sources, excluding hydroelectric (% of total)</v>
          </cell>
          <cell r="D150" t="str">
            <v>EG.ELC.RNWX.ZS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1.1443661971831</v>
          </cell>
          <cell r="W150">
            <v>1.31694468832309</v>
          </cell>
          <cell r="X150">
            <v>1.45719489981785</v>
          </cell>
          <cell r="Y150">
            <v>1.63398692810458</v>
          </cell>
          <cell r="Z150">
            <v>2.47252747252747</v>
          </cell>
          <cell r="AA150">
            <v>3.3210332103321</v>
          </cell>
          <cell r="AB150">
            <v>3.61702127659574</v>
          </cell>
          <cell r="AC150">
            <v>3.53159851301115</v>
          </cell>
          <cell r="AD150">
            <v>3.46820809248555</v>
          </cell>
          <cell r="AE150">
            <v>2.89115646258503</v>
          </cell>
          <cell r="AF150">
            <v>3.80622837370242</v>
          </cell>
          <cell r="AG150">
            <v>3.73376623376623</v>
          </cell>
          <cell r="AH150">
            <v>3.00632911392405</v>
          </cell>
          <cell r="AI150">
            <v>2.08333333333333</v>
          </cell>
          <cell r="AJ150">
            <v>1.99714693295292</v>
          </cell>
          <cell r="AK150">
            <v>1.81818181818182</v>
          </cell>
          <cell r="AL150">
            <v>2.2354694485842</v>
          </cell>
          <cell r="AM150">
            <v>2.59965337954939</v>
          </cell>
          <cell r="AN150">
            <v>3.90143737166324</v>
          </cell>
          <cell r="AO150">
            <v>3.40909090909091</v>
          </cell>
          <cell r="AP150">
            <v>4.92610837438424</v>
          </cell>
          <cell r="AQ150">
            <v>7.65027322404372</v>
          </cell>
          <cell r="AR150">
            <v>10.2777777777778</v>
          </cell>
          <cell r="AS150">
            <v>11.6113744075829</v>
          </cell>
          <cell r="AT150">
            <v>5.76701268742791</v>
          </cell>
          <cell r="AU150">
            <v>1.81623931623932</v>
          </cell>
          <cell r="AV150">
            <v>2.18716385801363</v>
          </cell>
          <cell r="AW150">
            <v>2.69071555292726</v>
          </cell>
          <cell r="AX150">
            <v>3.49462365591398</v>
          </cell>
          <cell r="AY150">
            <v>3.82544630206857</v>
          </cell>
          <cell r="AZ150">
            <v>4.62355513901906</v>
          </cell>
          <cell r="BA150">
            <v>5.53925165077036</v>
          </cell>
          <cell r="BB150">
            <v>5.10786802030457</v>
          </cell>
          <cell r="BC150">
            <v>4.92260061919505</v>
          </cell>
          <cell r="BD150">
            <v>6.94339622641509</v>
          </cell>
          <cell r="BE150">
            <v>7.58070366340225</v>
          </cell>
          <cell r="BF150">
            <v>13.5749053542455</v>
          </cell>
          <cell r="BG150">
            <v>15.2755905511811</v>
          </cell>
          <cell r="BH150">
            <v>24.9436513899324</v>
          </cell>
        </row>
        <row r="151">
          <cell r="A151" t="str">
            <v>Latvia</v>
          </cell>
          <cell r="B151" t="str">
            <v>LVA</v>
          </cell>
          <cell r="C151" t="str">
            <v>Electricity production from renewable sources, excluding hydroelectric (% of total)</v>
          </cell>
          <cell r="D151" t="str">
            <v>EG.ELC.RNWX.ZS</v>
          </cell>
        </row>
        <row r="151"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0.0319897632757518</v>
          </cell>
          <cell r="AP151">
            <v>0.0443852640923213</v>
          </cell>
          <cell r="AQ151">
            <v>0.0345006037605658</v>
          </cell>
          <cell r="AR151">
            <v>0.048661800486618</v>
          </cell>
          <cell r="AS151">
            <v>0.0967117988394584</v>
          </cell>
          <cell r="AT151">
            <v>0.14018691588785</v>
          </cell>
          <cell r="AU151">
            <v>0.528301886792453</v>
          </cell>
          <cell r="AV151">
            <v>1.81132075471698</v>
          </cell>
          <cell r="AW151">
            <v>1.8554062699936</v>
          </cell>
          <cell r="AX151">
            <v>1.79372197309417</v>
          </cell>
          <cell r="AY151">
            <v>1.79922306276835</v>
          </cell>
          <cell r="AZ151">
            <v>1.9911968140851</v>
          </cell>
          <cell r="BA151">
            <v>1.95297686765264</v>
          </cell>
          <cell r="BB151">
            <v>1.7776979709104</v>
          </cell>
          <cell r="BC151">
            <v>1.73532518484986</v>
          </cell>
          <cell r="BD151">
            <v>3.11782080735149</v>
          </cell>
          <cell r="BE151">
            <v>6.51856656396951</v>
          </cell>
          <cell r="BF151">
            <v>10.0177162183927</v>
          </cell>
          <cell r="BG151">
            <v>15.7556895545614</v>
          </cell>
          <cell r="BH151">
            <v>16.5552141695283</v>
          </cell>
        </row>
        <row r="152">
          <cell r="A152" t="str">
            <v>Macao SAR, China</v>
          </cell>
          <cell r="B152" t="str">
            <v>MAC</v>
          </cell>
          <cell r="C152" t="str">
            <v>Electricity production from renewable sources, excluding hydroelectric (% of total)</v>
          </cell>
          <cell r="D152" t="str">
            <v>EG.ELC.RNWX.ZS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Electricity production from renewable sources, excluding hydroelectric (% of total)</v>
          </cell>
          <cell r="D153" t="str">
            <v>EG.ELC.RNWX.ZS</v>
          </cell>
        </row>
        <row r="154">
          <cell r="A154" t="str">
            <v>Morocco</v>
          </cell>
          <cell r="B154" t="str">
            <v>MAR</v>
          </cell>
          <cell r="C154" t="str">
            <v>Electricity production from renewable sources, excluding hydroelectric (% of total)</v>
          </cell>
          <cell r="D154" t="str">
            <v>EG.ELC.RNWX.ZS</v>
          </cell>
        </row>
        <row r="154"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0.497551115602892</v>
          </cell>
          <cell r="AT154">
            <v>1.36913465372857</v>
          </cell>
          <cell r="AU154">
            <v>1.27338365605514</v>
          </cell>
          <cell r="AV154">
            <v>1.22451441669683</v>
          </cell>
          <cell r="AW154">
            <v>1.1239762778876</v>
          </cell>
          <cell r="AX154">
            <v>1.06791083462934</v>
          </cell>
          <cell r="AY154">
            <v>0.92126459927507</v>
          </cell>
          <cell r="AZ154">
            <v>1.40222144041815</v>
          </cell>
          <cell r="BA154">
            <v>1.44941634241245</v>
          </cell>
          <cell r="BB154">
            <v>1.84913691179948</v>
          </cell>
          <cell r="BC154">
            <v>2.78387968908415</v>
          </cell>
          <cell r="BD154">
            <v>2.76733583939854</v>
          </cell>
          <cell r="BE154">
            <v>2.66325224071703</v>
          </cell>
          <cell r="BF154">
            <v>5.34194199971144</v>
          </cell>
          <cell r="BG154">
            <v>6.69310512766994</v>
          </cell>
          <cell r="BH154">
            <v>8.19273199221285</v>
          </cell>
        </row>
        <row r="155">
          <cell r="A155" t="str">
            <v>Monaco</v>
          </cell>
          <cell r="B155" t="str">
            <v>MCO</v>
          </cell>
          <cell r="C155" t="str">
            <v>Electricity production from renewable sources, excluding hydroelectric (% of total)</v>
          </cell>
          <cell r="D155" t="str">
            <v>EG.ELC.RNWX.ZS</v>
          </cell>
        </row>
        <row r="156">
          <cell r="A156" t="str">
            <v>Moldova</v>
          </cell>
          <cell r="B156" t="str">
            <v>MDA</v>
          </cell>
          <cell r="C156" t="str">
            <v>Electricity production from renewable sources, excluding hydroelectric (% of total)</v>
          </cell>
          <cell r="D156" t="str">
            <v>EG.ELC.RNWX.ZS</v>
          </cell>
        </row>
        <row r="156"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0.0668002672010688</v>
          </cell>
          <cell r="BG156">
            <v>0.280321435245748</v>
          </cell>
          <cell r="BH156">
            <v>0.311935642751601</v>
          </cell>
        </row>
        <row r="157">
          <cell r="A157" t="str">
            <v>Madagascar</v>
          </cell>
          <cell r="B157" t="str">
            <v>MDG</v>
          </cell>
          <cell r="C157" t="str">
            <v>Electricity production from renewable sources, excluding hydroelectric (% of total)</v>
          </cell>
          <cell r="D157" t="str">
            <v>EG.ELC.RNWX.ZS</v>
          </cell>
        </row>
        <row r="158">
          <cell r="A158" t="str">
            <v>Maldives</v>
          </cell>
          <cell r="B158" t="str">
            <v>MDV</v>
          </cell>
          <cell r="C158" t="str">
            <v>Electricity production from renewable sources, excluding hydroelectric (% of total)</v>
          </cell>
          <cell r="D158" t="str">
            <v>EG.ELC.RNWX.ZS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Electricity production from renewable sources, excluding hydroelectric (% of total)</v>
          </cell>
          <cell r="D159" t="str">
            <v>EG.ELC.RNWX.ZS</v>
          </cell>
        </row>
        <row r="159"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0.000301806878706168</v>
          </cell>
          <cell r="AJ159">
            <v>0.000296996223542149</v>
          </cell>
          <cell r="AK159">
            <v>0.000267115063349001</v>
          </cell>
          <cell r="AL159">
            <v>0.000245312252861659</v>
          </cell>
          <cell r="AM159">
            <v>0.000230913477812676</v>
          </cell>
          <cell r="AN159">
            <v>0.000220884374406221</v>
          </cell>
          <cell r="AO159">
            <v>0.000208936639872308</v>
          </cell>
          <cell r="AP159">
            <v>0.000589513619191749</v>
          </cell>
          <cell r="AQ159">
            <v>0.000547799298865351</v>
          </cell>
          <cell r="AR159">
            <v>0.0106856523093228</v>
          </cell>
          <cell r="AS159">
            <v>0.0425835072333791</v>
          </cell>
          <cell r="AT159">
            <v>0.0764686289895676</v>
          </cell>
          <cell r="AU159">
            <v>0.0680710478823398</v>
          </cell>
          <cell r="AV159">
            <v>0.087874228756962</v>
          </cell>
          <cell r="AW159">
            <v>0.10576295533446</v>
          </cell>
          <cell r="AX159">
            <v>0.104728128092837</v>
          </cell>
          <cell r="AY159">
            <v>0.108345710564547</v>
          </cell>
          <cell r="AZ159">
            <v>0.13717130305502</v>
          </cell>
          <cell r="BA159">
            <v>0.143308098751068</v>
          </cell>
          <cell r="BB159">
            <v>0.180558615066233</v>
          </cell>
          <cell r="BC159">
            <v>0.242695019879222</v>
          </cell>
          <cell r="BD159">
            <v>0.256597349986036</v>
          </cell>
          <cell r="BE159">
            <v>0.247634268214817</v>
          </cell>
          <cell r="BF159">
            <v>0.344284837832476</v>
          </cell>
          <cell r="BG159">
            <v>0.420153782011596</v>
          </cell>
          <cell r="BH159">
            <v>0.45534175329197</v>
          </cell>
        </row>
        <row r="160">
          <cell r="A160" t="str">
            <v>Mexico</v>
          </cell>
          <cell r="B160" t="str">
            <v>MEX</v>
          </cell>
          <cell r="C160" t="str">
            <v>Electricity production from renewable sources, excluding hydroelectric (% of total)</v>
          </cell>
          <cell r="D160" t="str">
            <v>EG.ELC.RNWX.ZS</v>
          </cell>
        </row>
        <row r="160">
          <cell r="P160">
            <v>0</v>
          </cell>
          <cell r="Q160">
            <v>0</v>
          </cell>
          <cell r="R160">
            <v>0.433962264150943</v>
          </cell>
          <cell r="S160">
            <v>1.12970915479211</v>
          </cell>
          <cell r="T160">
            <v>1.17930971678354</v>
          </cell>
          <cell r="U160">
            <v>1.21833179025335</v>
          </cell>
          <cell r="V160">
            <v>1.13281922731013</v>
          </cell>
          <cell r="W160">
            <v>1.04930689594666</v>
          </cell>
          <cell r="X160">
            <v>1.64129822018201</v>
          </cell>
          <cell r="Y160">
            <v>1.36644664137869</v>
          </cell>
          <cell r="Z160">
            <v>1.31771395765272</v>
          </cell>
          <cell r="AA160">
            <v>1.61902858285029</v>
          </cell>
          <cell r="AB160">
            <v>1.65247871807712</v>
          </cell>
          <cell r="AC160">
            <v>1.63809962038422</v>
          </cell>
          <cell r="AD160">
            <v>1.76472485992967</v>
          </cell>
          <cell r="AE160">
            <v>3.49414211295736</v>
          </cell>
          <cell r="AF160">
            <v>4.24799523086094</v>
          </cell>
          <cell r="AG160">
            <v>4.21710873641478</v>
          </cell>
          <cell r="AH160">
            <v>3.97179389150843</v>
          </cell>
          <cell r="AI160">
            <v>4.42518366325095</v>
          </cell>
          <cell r="AJ160">
            <v>5.39083767597418</v>
          </cell>
          <cell r="AK160">
            <v>5.95872471098266</v>
          </cell>
          <cell r="AL160">
            <v>6.05942228741164</v>
          </cell>
          <cell r="AM160">
            <v>5.39587170616661</v>
          </cell>
          <cell r="AN160">
            <v>5.56920287951237</v>
          </cell>
          <cell r="AO160">
            <v>4.72569772529821</v>
          </cell>
          <cell r="AP160">
            <v>4.17689097454819</v>
          </cell>
          <cell r="AQ160">
            <v>4.07890117605757</v>
          </cell>
          <cell r="AR160">
            <v>3.78988042399875</v>
          </cell>
          <cell r="AS160">
            <v>3.69466391151088</v>
          </cell>
          <cell r="AT160">
            <v>3.78619361833374</v>
          </cell>
          <cell r="AU160">
            <v>3.62201621292176</v>
          </cell>
          <cell r="AV160">
            <v>3.70972453295063</v>
          </cell>
          <cell r="AW160">
            <v>3.83907939541129</v>
          </cell>
          <cell r="AX160">
            <v>4.14765839341543</v>
          </cell>
          <cell r="AY160">
            <v>3.52441020628234</v>
          </cell>
          <cell r="AZ160">
            <v>3.78404053198227</v>
          </cell>
          <cell r="BA160">
            <v>2.98980747451869</v>
          </cell>
          <cell r="BB160">
            <v>2.96876984097343</v>
          </cell>
          <cell r="BC160">
            <v>3.12698476066735</v>
          </cell>
          <cell r="BD160">
            <v>2.91625791492018</v>
          </cell>
          <cell r="BE160">
            <v>3.41049643912664</v>
          </cell>
          <cell r="BF160">
            <v>3.88159797663171</v>
          </cell>
          <cell r="BG160">
            <v>4.64351102502189</v>
          </cell>
          <cell r="BH160">
            <v>5.49016834973549</v>
          </cell>
        </row>
        <row r="161">
          <cell r="A161" t="str">
            <v>Marshall Islands</v>
          </cell>
          <cell r="B161" t="str">
            <v>MHL</v>
          </cell>
          <cell r="C161" t="str">
            <v>Electricity production from renewable sources, excluding hydroelectric (% of total)</v>
          </cell>
          <cell r="D161" t="str">
            <v>EG.ELC.RNWX.ZS</v>
          </cell>
        </row>
        <row r="162">
          <cell r="A162" t="str">
            <v>Middle income</v>
          </cell>
          <cell r="B162" t="str">
            <v>MIC</v>
          </cell>
          <cell r="C162" t="str">
            <v>Electricity production from renewable sources, excluding hydroelectric (% of total)</v>
          </cell>
          <cell r="D162" t="str">
            <v>EG.ELC.RNWX.ZS</v>
          </cell>
        </row>
        <row r="162">
          <cell r="P162">
            <v>0.25236986094872</v>
          </cell>
          <cell r="Q162">
            <v>0.229072733493706</v>
          </cell>
          <cell r="R162">
            <v>0.243514723987197</v>
          </cell>
          <cell r="S162">
            <v>0.265102818670318</v>
          </cell>
          <cell r="T162">
            <v>0.280278960189179</v>
          </cell>
          <cell r="U162">
            <v>0.294240928847748</v>
          </cell>
          <cell r="V162">
            <v>0.297107013118348</v>
          </cell>
          <cell r="W162">
            <v>0.290134990363577</v>
          </cell>
          <cell r="X162">
            <v>0.339735546107727</v>
          </cell>
          <cell r="Y162">
            <v>0.383622457650768</v>
          </cell>
          <cell r="Z162">
            <v>0.433017675117557</v>
          </cell>
          <cell r="AA162">
            <v>0.481629107204396</v>
          </cell>
          <cell r="AB162">
            <v>0.53809417484631</v>
          </cell>
          <cell r="AC162">
            <v>0.507780084905706</v>
          </cell>
          <cell r="AD162">
            <v>0.501190645716922</v>
          </cell>
          <cell r="AE162">
            <v>0.52852786849834</v>
          </cell>
          <cell r="AF162">
            <v>0.530866073520102</v>
          </cell>
          <cell r="AG162">
            <v>0.516348558984797</v>
          </cell>
          <cell r="AH162">
            <v>0.507536461368755</v>
          </cell>
          <cell r="AI162">
            <v>0.527466645970269</v>
          </cell>
          <cell r="AJ162">
            <v>0.556749829901585</v>
          </cell>
          <cell r="AK162">
            <v>0.618456389820711</v>
          </cell>
          <cell r="AL162">
            <v>0.603496987749385</v>
          </cell>
          <cell r="AM162">
            <v>0.642798253494422</v>
          </cell>
          <cell r="AN162">
            <v>0.716559682257447</v>
          </cell>
          <cell r="AO162">
            <v>0.708703022816056</v>
          </cell>
          <cell r="AP162">
            <v>0.73828602544746</v>
          </cell>
          <cell r="AQ162">
            <v>0.76240532815111</v>
          </cell>
          <cell r="AR162">
            <v>0.832040233524962</v>
          </cell>
          <cell r="AS162">
            <v>0.875329928814751</v>
          </cell>
          <cell r="AT162">
            <v>0.90521575568876</v>
          </cell>
          <cell r="AU162">
            <v>0.909206156477053</v>
          </cell>
          <cell r="AV162">
            <v>0.926798588118035</v>
          </cell>
          <cell r="AW162">
            <v>0.934474364895083</v>
          </cell>
          <cell r="AX162">
            <v>0.992954879076008</v>
          </cell>
          <cell r="AY162">
            <v>1.0477646095997</v>
          </cell>
          <cell r="AZ162">
            <v>1.14479271143727</v>
          </cell>
          <cell r="BA162">
            <v>1.35132406905245</v>
          </cell>
          <cell r="BB162">
            <v>1.67243215579315</v>
          </cell>
          <cell r="BC162">
            <v>1.96528667231296</v>
          </cell>
          <cell r="BD162">
            <v>2.23656727063896</v>
          </cell>
          <cell r="BE162">
            <v>2.63028476059491</v>
          </cell>
          <cell r="BF162">
            <v>3.2250468042303</v>
          </cell>
          <cell r="BG162">
            <v>3.67676537841259</v>
          </cell>
          <cell r="BH162">
            <v>4.29039956997022</v>
          </cell>
        </row>
        <row r="163">
          <cell r="A163" t="str">
            <v>North Macedonia</v>
          </cell>
          <cell r="B163" t="str">
            <v>MKD</v>
          </cell>
          <cell r="C163" t="str">
            <v>Electricity production from renewable sources, excluding hydroelectric (% of total)</v>
          </cell>
          <cell r="D163" t="str">
            <v>EG.ELC.RNWX.ZS</v>
          </cell>
        </row>
        <row r="163"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0.0147950880307738</v>
          </cell>
          <cell r="BE163">
            <v>0.0479080166081124</v>
          </cell>
          <cell r="BF163">
            <v>0.147686248769281</v>
          </cell>
          <cell r="BG163">
            <v>1.58168961667287</v>
          </cell>
          <cell r="BH163">
            <v>2.90471130003542</v>
          </cell>
        </row>
        <row r="164">
          <cell r="A164" t="str">
            <v>Mali</v>
          </cell>
          <cell r="B164" t="str">
            <v>MLI</v>
          </cell>
          <cell r="C164" t="str">
            <v>Electricity production from renewable sources, excluding hydroelectric (% of total)</v>
          </cell>
          <cell r="D164" t="str">
            <v>EG.ELC.RNWX.ZS</v>
          </cell>
        </row>
        <row r="165">
          <cell r="A165" t="str">
            <v>Malta</v>
          </cell>
          <cell r="B165" t="str">
            <v>MLT</v>
          </cell>
          <cell r="C165" t="str">
            <v>Electricity production from renewable sources, excluding hydroelectric (% of total)</v>
          </cell>
          <cell r="D165" t="str">
            <v>EG.ELC.RNWX.ZS</v>
          </cell>
        </row>
        <row r="165"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0.0473036896877956</v>
          </cell>
          <cell r="BD165">
            <v>0.458926112895824</v>
          </cell>
          <cell r="BE165">
            <v>1.1333914559721</v>
          </cell>
          <cell r="BF165">
            <v>1.55486450466459</v>
          </cell>
          <cell r="BG165">
            <v>3.34075723830735</v>
          </cell>
          <cell r="BH165">
            <v>7.67459708365311</v>
          </cell>
        </row>
        <row r="166">
          <cell r="A166" t="str">
            <v>Myanmar</v>
          </cell>
          <cell r="B166" t="str">
            <v>MMR</v>
          </cell>
          <cell r="C166" t="str">
            <v>Electricity production from renewable sources, excluding hydroelectric (% of total)</v>
          </cell>
          <cell r="D166" t="str">
            <v>EG.ELC.RNWX.ZS</v>
          </cell>
        </row>
        <row r="166"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Electricity production from renewable sources, excluding hydroelectric (% of total)</v>
          </cell>
          <cell r="D167" t="str">
            <v>EG.ELC.RNWX.ZS</v>
          </cell>
        </row>
        <row r="167"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0.000532405429945077</v>
          </cell>
          <cell r="AJ167">
            <v>0.000511282321349622</v>
          </cell>
          <cell r="AK167">
            <v>0.000475183208177698</v>
          </cell>
          <cell r="AL167">
            <v>0.000445182077408893</v>
          </cell>
          <cell r="AM167">
            <v>0.000416895159270637</v>
          </cell>
          <cell r="AN167">
            <v>0.000398909425648839</v>
          </cell>
          <cell r="AO167">
            <v>0.000375375840854941</v>
          </cell>
          <cell r="AP167">
            <v>0.00105854836323858</v>
          </cell>
          <cell r="AQ167">
            <v>0.000996829954108616</v>
          </cell>
          <cell r="AR167">
            <v>0.0192668511303092</v>
          </cell>
          <cell r="AS167">
            <v>0.0763456280610732</v>
          </cell>
          <cell r="AT167">
            <v>0.134154546060576</v>
          </cell>
          <cell r="AU167">
            <v>0.118625461782945</v>
          </cell>
          <cell r="AV167">
            <v>0.154898433719576</v>
          </cell>
          <cell r="AW167">
            <v>0.184719826900676</v>
          </cell>
          <cell r="AX167">
            <v>0.185709133394665</v>
          </cell>
          <cell r="AY167">
            <v>0.191720438238423</v>
          </cell>
          <cell r="AZ167">
            <v>0.24430212967459</v>
          </cell>
          <cell r="BA167">
            <v>0.256648148094945</v>
          </cell>
          <cell r="BB167">
            <v>0.315481409229269</v>
          </cell>
          <cell r="BC167">
            <v>0.420235642812879</v>
          </cell>
          <cell r="BD167">
            <v>0.4259400906703</v>
          </cell>
          <cell r="BE167">
            <v>0.389561118423595</v>
          </cell>
          <cell r="BF167">
            <v>0.539542452636293</v>
          </cell>
          <cell r="BG167">
            <v>0.615124471175482</v>
          </cell>
          <cell r="BH167">
            <v>0.666467612522572</v>
          </cell>
        </row>
        <row r="168">
          <cell r="A168" t="str">
            <v>Montenegro</v>
          </cell>
          <cell r="B168" t="str">
            <v>MNE</v>
          </cell>
          <cell r="C168" t="str">
            <v>Electricity production from renewable sources, excluding hydroelectric (% of total)</v>
          </cell>
          <cell r="D168" t="str">
            <v>EG.ELC.RNWX.ZS</v>
          </cell>
        </row>
        <row r="168"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</row>
        <row r="169">
          <cell r="A169" t="str">
            <v>Mongolia</v>
          </cell>
          <cell r="B169" t="str">
            <v>MNG</v>
          </cell>
          <cell r="C169" t="str">
            <v>Electricity production from renewable sources, excluding hydroelectric (% of total)</v>
          </cell>
          <cell r="D169" t="str">
            <v>EG.ELC.RNWX.ZS</v>
          </cell>
        </row>
        <row r="169"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1.69322709163347</v>
          </cell>
          <cell r="BG169">
            <v>3.16220238095238</v>
          </cell>
          <cell r="BH169">
            <v>3.08362053328496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Electricity production from renewable sources, excluding hydroelectric (% of total)</v>
          </cell>
          <cell r="D170" t="str">
            <v>EG.ELC.RNWX.ZS</v>
          </cell>
        </row>
        <row r="171">
          <cell r="A171" t="str">
            <v>Mozambique</v>
          </cell>
          <cell r="B171" t="str">
            <v>MOZ</v>
          </cell>
          <cell r="C171" t="str">
            <v>Electricity production from renewable sources, excluding hydroelectric (% of total)</v>
          </cell>
          <cell r="D171" t="str">
            <v>EG.ELC.RNWX.ZS</v>
          </cell>
        </row>
        <row r="171"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</row>
        <row r="172">
          <cell r="A172" t="str">
            <v>Mauritania</v>
          </cell>
          <cell r="B172" t="str">
            <v>MRT</v>
          </cell>
          <cell r="C172" t="str">
            <v>Electricity production from renewable sources, excluding hydroelectric (% of total)</v>
          </cell>
          <cell r="D172" t="str">
            <v>EG.ELC.RNWX.ZS</v>
          </cell>
        </row>
        <row r="173">
          <cell r="A173" t="str">
            <v>Mauritius</v>
          </cell>
          <cell r="B173" t="str">
            <v>MUS</v>
          </cell>
          <cell r="C173" t="str">
            <v>Electricity production from renewable sources, excluding hydroelectric (% of total)</v>
          </cell>
          <cell r="D173" t="str">
            <v>EG.ELC.RNWX.ZS</v>
          </cell>
        </row>
        <row r="173">
          <cell r="P173">
            <v>16.8918918918919</v>
          </cell>
          <cell r="Q173">
            <v>14.0243902439024</v>
          </cell>
          <cell r="R173">
            <v>12.8342245989305</v>
          </cell>
          <cell r="S173">
            <v>11.5384615384615</v>
          </cell>
          <cell r="T173">
            <v>7.58928571428571</v>
          </cell>
          <cell r="U173">
            <v>9.25925925925926</v>
          </cell>
          <cell r="V173">
            <v>7.79220779220779</v>
          </cell>
          <cell r="W173">
            <v>7.93650793650794</v>
          </cell>
          <cell r="X173">
            <v>7.32394366197183</v>
          </cell>
          <cell r="Y173">
            <v>7.6056338028169</v>
          </cell>
          <cell r="Z173">
            <v>8.56353591160221</v>
          </cell>
          <cell r="AA173">
            <v>11.8457300275482</v>
          </cell>
          <cell r="AB173">
            <v>8.62533692722372</v>
          </cell>
          <cell r="AC173">
            <v>7.63157894736842</v>
          </cell>
          <cell r="AD173">
            <v>14.7959183673469</v>
          </cell>
          <cell r="AE173">
            <v>16.628701594533</v>
          </cell>
          <cell r="AF173">
            <v>15.1950718685832</v>
          </cell>
          <cell r="AG173">
            <v>13.0909090909091</v>
          </cell>
          <cell r="AH173">
            <v>9.50764006791171</v>
          </cell>
          <cell r="AI173">
            <v>20.2564102564103</v>
          </cell>
          <cell r="AJ173">
            <v>21.2368728121354</v>
          </cell>
          <cell r="AK173">
            <v>20.5376344086022</v>
          </cell>
          <cell r="AL173">
            <v>17.1890798786653</v>
          </cell>
          <cell r="AM173">
            <v>15.5534351145038</v>
          </cell>
          <cell r="AN173">
            <v>15.2658662092624</v>
          </cell>
          <cell r="AO173">
            <v>17.6747839748625</v>
          </cell>
          <cell r="AP173">
            <v>17.8699070764832</v>
          </cell>
          <cell r="AQ173">
            <v>20.8062418725618</v>
          </cell>
          <cell r="AR173">
            <v>18.8643533123028</v>
          </cell>
          <cell r="AS173">
            <v>24.2407199100113</v>
          </cell>
          <cell r="AT173">
            <v>25.0130821559393</v>
          </cell>
          <cell r="AU173">
            <v>23.1794871794872</v>
          </cell>
          <cell r="AV173">
            <v>21.5658021133525</v>
          </cell>
          <cell r="AW173">
            <v>21.7090069284065</v>
          </cell>
          <cell r="AX173">
            <v>19.9383802816901</v>
          </cell>
          <cell r="AY173">
            <v>18.9787234042553</v>
          </cell>
          <cell r="AZ173">
            <v>18.9858012170385</v>
          </cell>
          <cell r="BA173">
            <v>19.0066484161126</v>
          </cell>
          <cell r="BB173">
            <v>18.8979433449748</v>
          </cell>
          <cell r="BC173">
            <v>20.5652658981034</v>
          </cell>
          <cell r="BD173">
            <v>18.1618454778469</v>
          </cell>
          <cell r="BE173">
            <v>18.0550589917769</v>
          </cell>
          <cell r="BF173">
            <v>17.3130193905817</v>
          </cell>
          <cell r="BG173">
            <v>17.1944160708206</v>
          </cell>
          <cell r="BH173">
            <v>18.651985318652</v>
          </cell>
        </row>
        <row r="174">
          <cell r="A174" t="str">
            <v>Malawi</v>
          </cell>
          <cell r="B174" t="str">
            <v>MWI</v>
          </cell>
          <cell r="C174" t="str">
            <v>Electricity production from renewable sources, excluding hydroelectric (% of total)</v>
          </cell>
          <cell r="D174" t="str">
            <v>EG.ELC.RNWX.ZS</v>
          </cell>
        </row>
        <row r="175">
          <cell r="A175" t="str">
            <v>Malaysia</v>
          </cell>
          <cell r="B175" t="str">
            <v>MYS</v>
          </cell>
          <cell r="C175" t="str">
            <v>Electricity production from renewable sources, excluding hydroelectric (% of total)</v>
          </cell>
          <cell r="D175" t="str">
            <v>EG.ELC.RNWX.ZS</v>
          </cell>
        </row>
        <row r="175"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0.00140678633729109</v>
          </cell>
          <cell r="AU175">
            <v>0.00134681948578432</v>
          </cell>
          <cell r="AV175">
            <v>0.00127438861206336</v>
          </cell>
          <cell r="AW175">
            <v>0.00121530309659229</v>
          </cell>
          <cell r="AX175">
            <v>0.00120958474955548</v>
          </cell>
          <cell r="AY175">
            <v>0.00111321384838027</v>
          </cell>
          <cell r="AZ175">
            <v>0.00102547274293449</v>
          </cell>
          <cell r="BA175">
            <v>0</v>
          </cell>
          <cell r="BB175">
            <v>1.00687051196952</v>
          </cell>
          <cell r="BC175">
            <v>0.806180180468963</v>
          </cell>
          <cell r="BD175">
            <v>0.817636820731</v>
          </cell>
          <cell r="BE175">
            <v>0.64443634144708</v>
          </cell>
          <cell r="BF175">
            <v>0.925925925925926</v>
          </cell>
          <cell r="BG175">
            <v>0.629284798839078</v>
          </cell>
          <cell r="BH175">
            <v>0.682107338648975</v>
          </cell>
        </row>
        <row r="176">
          <cell r="A176" t="str">
            <v>North America</v>
          </cell>
          <cell r="B176" t="str">
            <v>NAC</v>
          </cell>
          <cell r="C176" t="str">
            <v>Electricity production from renewable sources, excluding hydroelectric (% of total)</v>
          </cell>
          <cell r="D176" t="str">
            <v>EG.ELC.RNWX.ZS</v>
          </cell>
          <cell r="E176">
            <v>0.0133195256822706</v>
          </cell>
          <cell r="F176">
            <v>0.0189362285545951</v>
          </cell>
          <cell r="G176">
            <v>0.0201230192313716</v>
          </cell>
          <cell r="H176">
            <v>0.0260835299671026</v>
          </cell>
          <cell r="I176">
            <v>0.027126346934359</v>
          </cell>
          <cell r="J176">
            <v>0.0272568375619333</v>
          </cell>
          <cell r="K176">
            <v>0.0278787693772034</v>
          </cell>
          <cell r="L176">
            <v>0.0325847310651786</v>
          </cell>
          <cell r="M176">
            <v>0.0395938776223642</v>
          </cell>
          <cell r="N176">
            <v>0.0463606020606559</v>
          </cell>
          <cell r="O176">
            <v>0.0445471758150432</v>
          </cell>
          <cell r="P176">
            <v>0.0438247773307111</v>
          </cell>
          <cell r="Q176">
            <v>0.0876101169784931</v>
          </cell>
          <cell r="R176">
            <v>0.122879837172502</v>
          </cell>
          <cell r="S176">
            <v>0.127766290072647</v>
          </cell>
          <cell r="T176">
            <v>0.158409886861506</v>
          </cell>
          <cell r="U176">
            <v>0.197128863077569</v>
          </cell>
          <cell r="V176">
            <v>0.209562236896984</v>
          </cell>
          <cell r="W176">
            <v>0.174045064554708</v>
          </cell>
          <cell r="X176">
            <v>0.21962188945774</v>
          </cell>
          <cell r="Y176">
            <v>0.253754525940804</v>
          </cell>
          <cell r="Z176">
            <v>0.294121671478948</v>
          </cell>
          <cell r="AA176">
            <v>0.262613452457298</v>
          </cell>
          <cell r="AB176">
            <v>0.29781472644985</v>
          </cell>
          <cell r="AC176">
            <v>0.351842157543144</v>
          </cell>
          <cell r="AD176">
            <v>0.423737848933511</v>
          </cell>
          <cell r="AE176">
            <v>0.452458947799532</v>
          </cell>
          <cell r="AF176">
            <v>0.476839286264904</v>
          </cell>
          <cell r="AG176">
            <v>0.45179857610291</v>
          </cell>
          <cell r="AH176">
            <v>2.0564640468769</v>
          </cell>
          <cell r="AI176">
            <v>2.7140789613714</v>
          </cell>
          <cell r="AJ176">
            <v>1.75107649319006</v>
          </cell>
          <cell r="AK176">
            <v>1.96382897696245</v>
          </cell>
          <cell r="AL176">
            <v>1.96581465784115</v>
          </cell>
          <cell r="AM176">
            <v>1.98274735665465</v>
          </cell>
          <cell r="AN176">
            <v>1.84307558573033</v>
          </cell>
          <cell r="AO176">
            <v>1.84232989386351</v>
          </cell>
          <cell r="AP176">
            <v>1.81059292274819</v>
          </cell>
          <cell r="AQ176">
            <v>1.75941005709675</v>
          </cell>
          <cell r="AR176">
            <v>1.8376945563999</v>
          </cell>
          <cell r="AS176">
            <v>1.84855813497379</v>
          </cell>
          <cell r="AT176">
            <v>1.83111856030224</v>
          </cell>
          <cell r="AU176">
            <v>1.9563452026918</v>
          </cell>
          <cell r="AV176">
            <v>1.97409211373236</v>
          </cell>
          <cell r="AW176">
            <v>2.03458500881543</v>
          </cell>
          <cell r="AX176">
            <v>2.13323085747268</v>
          </cell>
          <cell r="AY176">
            <v>2.33966000374568</v>
          </cell>
          <cell r="AZ176">
            <v>2.49569668345694</v>
          </cell>
          <cell r="BA176">
            <v>2.91936384783423</v>
          </cell>
          <cell r="BB176">
            <v>3.50915287505446</v>
          </cell>
          <cell r="BC176">
            <v>3.98819513434063</v>
          </cell>
          <cell r="BD176">
            <v>4.59684363156025</v>
          </cell>
          <cell r="BE176">
            <v>5.22777633069246</v>
          </cell>
          <cell r="BF176">
            <v>6.06142427235881</v>
          </cell>
          <cell r="BG176">
            <v>6.71969822206943</v>
          </cell>
          <cell r="BH176">
            <v>7.23337792848908</v>
          </cell>
        </row>
        <row r="177">
          <cell r="A177" t="str">
            <v>Namibia</v>
          </cell>
          <cell r="B177" t="str">
            <v>NAM</v>
          </cell>
          <cell r="C177" t="str">
            <v>Electricity production from renewable sources, excluding hydroelectric (% of total)</v>
          </cell>
          <cell r="D177" t="str">
            <v>EG.ELC.RNWX.ZS</v>
          </cell>
        </row>
        <row r="177"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</row>
        <row r="178">
          <cell r="A178" t="str">
            <v>New Caledonia</v>
          </cell>
          <cell r="B178" t="str">
            <v>NCL</v>
          </cell>
          <cell r="C178" t="str">
            <v>Electricity production from renewable sources, excluding hydroelectric (% of total)</v>
          </cell>
          <cell r="D178" t="str">
            <v>EG.ELC.RNWX.ZS</v>
          </cell>
        </row>
        <row r="179">
          <cell r="A179" t="str">
            <v>Niger</v>
          </cell>
          <cell r="B179" t="str">
            <v>NER</v>
          </cell>
          <cell r="C179" t="str">
            <v>Electricity production from renewable sources, excluding hydroelectric (% of total)</v>
          </cell>
          <cell r="D179" t="str">
            <v>EG.ELC.RNWX.ZS</v>
          </cell>
        </row>
        <row r="179"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0.873362445414847</v>
          </cell>
          <cell r="AY179">
            <v>0.917431192660551</v>
          </cell>
          <cell r="AZ179">
            <v>0.892857142857143</v>
          </cell>
          <cell r="BA179">
            <v>1.31578947368421</v>
          </cell>
          <cell r="BB179">
            <v>1.16731517509728</v>
          </cell>
          <cell r="BC179">
            <v>1.02389078498294</v>
          </cell>
          <cell r="BD179">
            <v>0</v>
          </cell>
          <cell r="BE179">
            <v>0</v>
          </cell>
          <cell r="BF179">
            <v>0.90293453724605</v>
          </cell>
          <cell r="BG179">
            <v>0.90293453724605</v>
          </cell>
          <cell r="BH179">
            <v>0.753295668549906</v>
          </cell>
        </row>
        <row r="180">
          <cell r="A180" t="str">
            <v>Nigeria</v>
          </cell>
          <cell r="B180" t="str">
            <v>NGA</v>
          </cell>
          <cell r="C180" t="str">
            <v>Electricity production from renewable sources, excluding hydroelectric (% of total)</v>
          </cell>
          <cell r="D180" t="str">
            <v>EG.ELC.RNWX.ZS</v>
          </cell>
        </row>
        <row r="180"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</row>
        <row r="181">
          <cell r="A181" t="str">
            <v>Nicaragua</v>
          </cell>
          <cell r="B181" t="str">
            <v>NIC</v>
          </cell>
          <cell r="C181" t="str">
            <v>Electricity production from renewable sources, excluding hydroelectric (% of total)</v>
          </cell>
          <cell r="D181" t="str">
            <v>EG.ELC.RNWX.ZS</v>
          </cell>
        </row>
        <row r="181">
          <cell r="P181">
            <v>1.63398692810458</v>
          </cell>
          <cell r="Q181">
            <v>1.41843971631206</v>
          </cell>
          <cell r="R181">
            <v>1.17994100294985</v>
          </cell>
          <cell r="S181">
            <v>1.46341463414634</v>
          </cell>
          <cell r="T181">
            <v>1.58730158730159</v>
          </cell>
          <cell r="U181">
            <v>1.56555772994129</v>
          </cell>
          <cell r="V181">
            <v>1.29757785467128</v>
          </cell>
          <cell r="W181">
            <v>1.40597539543058</v>
          </cell>
          <cell r="X181">
            <v>1.53340635268346</v>
          </cell>
          <cell r="Y181">
            <v>1.7910447761194</v>
          </cell>
          <cell r="Z181">
            <v>1.6504854368932</v>
          </cell>
          <cell r="AA181">
            <v>1.79640718562874</v>
          </cell>
          <cell r="AB181">
            <v>9.90888382687927</v>
          </cell>
          <cell r="AC181">
            <v>31.4775160599572</v>
          </cell>
          <cell r="AD181">
            <v>31.2015503875969</v>
          </cell>
          <cell r="AE181">
            <v>23.3025984911987</v>
          </cell>
          <cell r="AF181">
            <v>19.7183098591549</v>
          </cell>
          <cell r="AG181">
            <v>22.03125</v>
          </cell>
          <cell r="AH181">
            <v>30.2116741500962</v>
          </cell>
          <cell r="AI181">
            <v>33.6993822923816</v>
          </cell>
          <cell r="AJ181">
            <v>37.8898473788985</v>
          </cell>
          <cell r="AK181">
            <v>35.2654057352044</v>
          </cell>
          <cell r="AL181">
            <v>29.164265129683</v>
          </cell>
          <cell r="AM181">
            <v>26.5177548682703</v>
          </cell>
          <cell r="AN181">
            <v>23.5040431266846</v>
          </cell>
          <cell r="AO181">
            <v>21.8765679879579</v>
          </cell>
          <cell r="AP181">
            <v>21.8581907090465</v>
          </cell>
          <cell r="AQ181">
            <v>14.783759929391</v>
          </cell>
          <cell r="AR181">
            <v>9.23361034164358</v>
          </cell>
          <cell r="AS181">
            <v>12.4627817949809</v>
          </cell>
          <cell r="AT181">
            <v>11.984126984127</v>
          </cell>
          <cell r="AU181">
            <v>13.0152671755725</v>
          </cell>
          <cell r="AV181">
            <v>16.3419913419913</v>
          </cell>
          <cell r="AW181">
            <v>16.735112936345</v>
          </cell>
          <cell r="AX181">
            <v>20.4195345788266</v>
          </cell>
          <cell r="AY181">
            <v>20.2297383535418</v>
          </cell>
          <cell r="AZ181">
            <v>19.4513715710723</v>
          </cell>
          <cell r="BA181">
            <v>19.6370127938114</v>
          </cell>
          <cell r="BB181">
            <v>22.2994497538372</v>
          </cell>
          <cell r="BC181">
            <v>23.2303908171632</v>
          </cell>
          <cell r="BD181">
            <v>22.3849372384937</v>
          </cell>
          <cell r="BE181">
            <v>32.4237161994542</v>
          </cell>
          <cell r="BF181">
            <v>41.3586173787806</v>
          </cell>
          <cell r="BG181">
            <v>44.9842555105713</v>
          </cell>
          <cell r="BH181">
            <v>43.6121423891679</v>
          </cell>
        </row>
        <row r="182">
          <cell r="A182" t="str">
            <v>Netherlands</v>
          </cell>
          <cell r="B182" t="str">
            <v>NLD</v>
          </cell>
          <cell r="C182" t="str">
            <v>Electricity production from renewable sources, excluding hydroelectric (% of total)</v>
          </cell>
          <cell r="D182" t="str">
            <v>EG.ELC.RNWX.ZS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1.47996608795016</v>
          </cell>
          <cell r="U182">
            <v>1.49990539587526</v>
          </cell>
          <cell r="V182">
            <v>1.48749270836908</v>
          </cell>
          <cell r="W182">
            <v>1.96603675563348</v>
          </cell>
          <cell r="X182">
            <v>1.7156862745098</v>
          </cell>
          <cell r="Y182">
            <v>1.5801006079684</v>
          </cell>
          <cell r="Z182">
            <v>1.69390973100401</v>
          </cell>
          <cell r="AA182">
            <v>0.439381880886059</v>
          </cell>
          <cell r="AB182">
            <v>0.387259010896899</v>
          </cell>
          <cell r="AC182">
            <v>0.0270795501608844</v>
          </cell>
          <cell r="AD182">
            <v>0.700589384720479</v>
          </cell>
          <cell r="AE182">
            <v>0.824920337115459</v>
          </cell>
          <cell r="AF182">
            <v>1.02895394554144</v>
          </cell>
          <cell r="AG182">
            <v>1.22250793696399</v>
          </cell>
          <cell r="AH182">
            <v>1.26351813826146</v>
          </cell>
          <cell r="AI182">
            <v>1.00183414851045</v>
          </cell>
          <cell r="AJ182">
            <v>1.11717573671757</v>
          </cell>
          <cell r="AK182">
            <v>1.13258345522089</v>
          </cell>
          <cell r="AL182">
            <v>1.31546546741145</v>
          </cell>
          <cell r="AM182">
            <v>1.44991047616663</v>
          </cell>
          <cell r="AN182">
            <v>1.62258060541846</v>
          </cell>
          <cell r="AO182">
            <v>2.03223956077403</v>
          </cell>
          <cell r="AP182">
            <v>2.22484194953943</v>
          </cell>
          <cell r="AQ182">
            <v>2.43209131317566</v>
          </cell>
          <cell r="AR182">
            <v>2.78713099630996</v>
          </cell>
          <cell r="AS182">
            <v>3.15738974238824</v>
          </cell>
          <cell r="AT182">
            <v>3.40048898711337</v>
          </cell>
          <cell r="AU182">
            <v>4.02579677227785</v>
          </cell>
          <cell r="AV182">
            <v>4.01784792084117</v>
          </cell>
          <cell r="AW182">
            <v>5.14948524907622</v>
          </cell>
          <cell r="AX182">
            <v>7.36281662513386</v>
          </cell>
          <cell r="AY182">
            <v>8.03881294709257</v>
          </cell>
          <cell r="AZ182">
            <v>7.10882898302667</v>
          </cell>
          <cell r="BA182">
            <v>8.76692204700982</v>
          </cell>
          <cell r="BB182">
            <v>9.44489889261243</v>
          </cell>
          <cell r="BC182">
            <v>9.29990777228138</v>
          </cell>
          <cell r="BD182">
            <v>10.7622649456403</v>
          </cell>
          <cell r="BE182">
            <v>12.0137853588646</v>
          </cell>
          <cell r="BF182">
            <v>11.8630573248408</v>
          </cell>
          <cell r="BG182">
            <v>11.2127482643254</v>
          </cell>
          <cell r="BH182">
            <v>12.3575906241483</v>
          </cell>
        </row>
        <row r="183">
          <cell r="A183" t="str">
            <v>Norway</v>
          </cell>
          <cell r="B183" t="str">
            <v>NOR</v>
          </cell>
          <cell r="C183" t="str">
            <v>Electricity production from renewable sources, excluding hydroelectric (% of total)</v>
          </cell>
          <cell r="D183" t="str">
            <v>EG.ELC.RNWX.ZS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0.00486717479971576</v>
          </cell>
          <cell r="AE183">
            <v>0.0268967372188774</v>
          </cell>
          <cell r="AF183">
            <v>0.0202306291725673</v>
          </cell>
          <cell r="AG183">
            <v>0.024695423114916</v>
          </cell>
          <cell r="AH183">
            <v>0.0243904490365773</v>
          </cell>
          <cell r="AI183">
            <v>0.175148629646989</v>
          </cell>
          <cell r="AJ183">
            <v>0.189032497309226</v>
          </cell>
          <cell r="AK183">
            <v>0.19383154587062</v>
          </cell>
          <cell r="AL183">
            <v>0.208824069897593</v>
          </cell>
          <cell r="AM183">
            <v>0.248390801527737</v>
          </cell>
          <cell r="AN183">
            <v>0.24459678342959</v>
          </cell>
          <cell r="AO183">
            <v>0.297999961794877</v>
          </cell>
          <cell r="AP183">
            <v>0.228066682353793</v>
          </cell>
          <cell r="AQ183">
            <v>0.241344659068461</v>
          </cell>
          <cell r="AR183">
            <v>0.243689026634066</v>
          </cell>
          <cell r="AS183">
            <v>0.201387963034432</v>
          </cell>
          <cell r="AT183">
            <v>0.232429714737857</v>
          </cell>
          <cell r="AU183">
            <v>0.249539312039312</v>
          </cell>
          <cell r="AV183">
            <v>0.513738761964582</v>
          </cell>
          <cell r="AW183">
            <v>0.554914764728855</v>
          </cell>
          <cell r="AX183">
            <v>0.606215162665307</v>
          </cell>
          <cell r="AY183">
            <v>0.844731154410915</v>
          </cell>
          <cell r="AZ183">
            <v>0.938932643705184</v>
          </cell>
          <cell r="BA183">
            <v>0.927781751736935</v>
          </cell>
          <cell r="BB183">
            <v>0.919231327159316</v>
          </cell>
          <cell r="BC183">
            <v>0.997257339456986</v>
          </cell>
          <cell r="BD183">
            <v>1.30568964152884</v>
          </cell>
          <cell r="BE183">
            <v>1.29906440086195</v>
          </cell>
          <cell r="BF183">
            <v>1.66072124464163</v>
          </cell>
          <cell r="BG183">
            <v>1.75251016101851</v>
          </cell>
          <cell r="BH183">
            <v>1.88435402509693</v>
          </cell>
        </row>
        <row r="184">
          <cell r="A184" t="str">
            <v>Nepal</v>
          </cell>
          <cell r="B184" t="str">
            <v>NPL</v>
          </cell>
          <cell r="C184" t="str">
            <v>Electricity production from renewable sources, excluding hydroelectric (% of total)</v>
          </cell>
          <cell r="D184" t="str">
            <v>EG.ELC.RNWX.ZS</v>
          </cell>
        </row>
        <row r="184"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0.184356070582038</v>
          </cell>
          <cell r="BH184">
            <v>0.199828718241507</v>
          </cell>
        </row>
        <row r="185">
          <cell r="A185" t="str">
            <v>Nauru</v>
          </cell>
          <cell r="B185" t="str">
            <v>NRU</v>
          </cell>
          <cell r="C185" t="str">
            <v>Electricity production from renewable sources, excluding hydroelectric (% of total)</v>
          </cell>
          <cell r="D185" t="str">
            <v>EG.ELC.RNWX.ZS</v>
          </cell>
        </row>
        <row r="186">
          <cell r="A186" t="str">
            <v>New Zealand</v>
          </cell>
          <cell r="B186" t="str">
            <v>NZL</v>
          </cell>
          <cell r="C186" t="str">
            <v>Electricity production from renewable sources, excluding hydroelectric (% of total)</v>
          </cell>
          <cell r="D186" t="str">
            <v>EG.ELC.RNWX.ZS</v>
          </cell>
          <cell r="E186">
            <v>5.83261679564345</v>
          </cell>
          <cell r="F186">
            <v>6.9202324352879</v>
          </cell>
          <cell r="G186">
            <v>10.0246609124538</v>
          </cell>
          <cell r="H186">
            <v>11.7003827227993</v>
          </cell>
          <cell r="I186">
            <v>12.8533925686591</v>
          </cell>
          <cell r="J186">
            <v>12.4884194923105</v>
          </cell>
          <cell r="K186">
            <v>11.7754094099298</v>
          </cell>
          <cell r="L186">
            <v>9.61587382345459</v>
          </cell>
          <cell r="M186">
            <v>10.4519774011299</v>
          </cell>
          <cell r="N186">
            <v>10.0591267434809</v>
          </cell>
          <cell r="O186">
            <v>9.10391189301295</v>
          </cell>
          <cell r="P186">
            <v>8.11474350691304</v>
          </cell>
          <cell r="Q186">
            <v>7.13677397376938</v>
          </cell>
          <cell r="R186">
            <v>6.7076790243376</v>
          </cell>
          <cell r="S186">
            <v>8.40237943488422</v>
          </cell>
          <cell r="T186">
            <v>7.80490177008364</v>
          </cell>
          <cell r="U186">
            <v>7.33128262490679</v>
          </cell>
          <cell r="V186">
            <v>6.86180202464385</v>
          </cell>
          <cell r="W186">
            <v>6.87544996400288</v>
          </cell>
          <cell r="X186">
            <v>6.34000543429037</v>
          </cell>
          <cell r="Y186">
            <v>6.6250663834307</v>
          </cell>
          <cell r="Z186">
            <v>6.17278691318054</v>
          </cell>
          <cell r="AA186">
            <v>6.00320384461354</v>
          </cell>
          <cell r="AB186">
            <v>5.78643415241762</v>
          </cell>
          <cell r="AC186">
            <v>5.87849411421699</v>
          </cell>
          <cell r="AD186">
            <v>5.51507718943875</v>
          </cell>
          <cell r="AE186">
            <v>5.47312430011198</v>
          </cell>
          <cell r="AF186">
            <v>5.50461866007349</v>
          </cell>
          <cell r="AG186">
            <v>5.54366008698561</v>
          </cell>
          <cell r="AH186">
            <v>7.44307672683207</v>
          </cell>
          <cell r="AI186">
            <v>8.15434681543468</v>
          </cell>
          <cell r="AJ186">
            <v>8.4364488226814</v>
          </cell>
          <cell r="AK186">
            <v>8.46962971970572</v>
          </cell>
          <cell r="AL186">
            <v>8.4872355944566</v>
          </cell>
          <cell r="AM186">
            <v>7.92516714011076</v>
          </cell>
          <cell r="AN186">
            <v>7.50651655482225</v>
          </cell>
          <cell r="AO186">
            <v>7.28484084117018</v>
          </cell>
          <cell r="AP186">
            <v>7.4240750222318</v>
          </cell>
          <cell r="AQ186">
            <v>8.33510581729235</v>
          </cell>
          <cell r="AR186">
            <v>8.92455773858318</v>
          </cell>
          <cell r="AS186">
            <v>9.24656661655668</v>
          </cell>
          <cell r="AT186">
            <v>8.77135348226019</v>
          </cell>
          <cell r="AU186">
            <v>8.26503236604396</v>
          </cell>
          <cell r="AV186">
            <v>8.07072614464036</v>
          </cell>
          <cell r="AW186">
            <v>8.44777653213752</v>
          </cell>
          <cell r="AX186">
            <v>9.95159188233104</v>
          </cell>
          <cell r="AY186">
            <v>10.4192468235402</v>
          </cell>
          <cell r="AZ186">
            <v>11.5489223596096</v>
          </cell>
          <cell r="BA186">
            <v>13.29274132859</v>
          </cell>
          <cell r="BB186">
            <v>15.9781833245115</v>
          </cell>
          <cell r="BC186">
            <v>18.0919294494922</v>
          </cell>
          <cell r="BD186">
            <v>19.5760178045545</v>
          </cell>
          <cell r="BE186">
            <v>20.1292246520875</v>
          </cell>
          <cell r="BF186">
            <v>21.0062864010354</v>
          </cell>
          <cell r="BG186">
            <v>23.3076657855419</v>
          </cell>
          <cell r="BH186">
            <v>24.5786675715417</v>
          </cell>
        </row>
        <row r="187">
          <cell r="A187" t="str">
            <v>OECD members</v>
          </cell>
          <cell r="B187" t="str">
            <v>OED</v>
          </cell>
          <cell r="C187" t="str">
            <v>Electricity production from renewable sources, excluding hydroelectric (% of total)</v>
          </cell>
          <cell r="D187" t="str">
            <v>EG.ELC.RNWX.ZS</v>
          </cell>
          <cell r="E187">
            <v>0.175671574261348</v>
          </cell>
          <cell r="F187">
            <v>0.186495786006021</v>
          </cell>
          <cell r="G187">
            <v>0.192044139418658</v>
          </cell>
          <cell r="H187">
            <v>0.204740524251796</v>
          </cell>
          <cell r="I187">
            <v>0.201902775177923</v>
          </cell>
          <cell r="J187">
            <v>0.202120937394483</v>
          </cell>
          <cell r="K187">
            <v>0.229955802409095</v>
          </cell>
          <cell r="L187">
            <v>0.225362578690047</v>
          </cell>
          <cell r="M187">
            <v>0.233129372968467</v>
          </cell>
          <cell r="N187">
            <v>0.232551747879944</v>
          </cell>
          <cell r="O187">
            <v>0.288856616643483</v>
          </cell>
          <cell r="P187">
            <v>0.283324728968251</v>
          </cell>
          <cell r="Q187">
            <v>0.282460343358467</v>
          </cell>
          <cell r="R187">
            <v>0.305022955392272</v>
          </cell>
          <cell r="S187">
            <v>0.282442967254372</v>
          </cell>
          <cell r="T187">
            <v>0.312771182714142</v>
          </cell>
          <cell r="U187">
            <v>0.319083806761912</v>
          </cell>
          <cell r="V187">
            <v>0.323893492252745</v>
          </cell>
          <cell r="W187">
            <v>0.311840879465313</v>
          </cell>
          <cell r="X187">
            <v>0.341732674917699</v>
          </cell>
          <cell r="Y187">
            <v>0.389660137248421</v>
          </cell>
          <cell r="Z187">
            <v>0.414126077623415</v>
          </cell>
          <cell r="AA187">
            <v>0.542985920116333</v>
          </cell>
          <cell r="AB187">
            <v>0.572769468034206</v>
          </cell>
          <cell r="AC187">
            <v>0.610078708821426</v>
          </cell>
          <cell r="AD187">
            <v>0.649942328608176</v>
          </cell>
          <cell r="AE187">
            <v>0.718244733622193</v>
          </cell>
          <cell r="AF187">
            <v>0.735342039093549</v>
          </cell>
          <cell r="AG187">
            <v>0.740812337232938</v>
          </cell>
          <cell r="AH187">
            <v>1.51460369656021</v>
          </cell>
          <cell r="AI187">
            <v>1.82118822458725</v>
          </cell>
          <cell r="AJ187">
            <v>1.39300605712446</v>
          </cell>
          <cell r="AK187">
            <v>1.53684896404383</v>
          </cell>
          <cell r="AL187">
            <v>1.57044111234609</v>
          </cell>
          <cell r="AM187">
            <v>1.59024479944396</v>
          </cell>
          <cell r="AN187">
            <v>1.5715932224551</v>
          </cell>
          <cell r="AO187">
            <v>1.55887513232963</v>
          </cell>
          <cell r="AP187">
            <v>1.60856505671183</v>
          </cell>
          <cell r="AQ187">
            <v>1.6421017631364</v>
          </cell>
          <cell r="AR187">
            <v>1.72075163450561</v>
          </cell>
          <cell r="AS187">
            <v>1.82246659672238</v>
          </cell>
          <cell r="AT187">
            <v>1.88620047257881</v>
          </cell>
          <cell r="AU187">
            <v>2.09042660474261</v>
          </cell>
          <cell r="AV187">
            <v>2.25985418019764</v>
          </cell>
          <cell r="AW187">
            <v>2.52767198816763</v>
          </cell>
          <cell r="AX187">
            <v>2.80411340764561</v>
          </cell>
          <cell r="AY187">
            <v>3.10455201074932</v>
          </cell>
          <cell r="AZ187">
            <v>3.49194440680406</v>
          </cell>
          <cell r="BA187">
            <v>3.96126196409742</v>
          </cell>
          <cell r="BB187">
            <v>4.64352172297747</v>
          </cell>
          <cell r="BC187">
            <v>5.30143189782885</v>
          </cell>
          <cell r="BD187">
            <v>6.2598181240557</v>
          </cell>
          <cell r="BE187">
            <v>7.20868844108191</v>
          </cell>
          <cell r="BF187">
            <v>8.22715348469043</v>
          </cell>
          <cell r="BG187">
            <v>9.15191722486831</v>
          </cell>
          <cell r="BH187">
            <v>10.2313849411165</v>
          </cell>
        </row>
        <row r="188">
          <cell r="A188" t="str">
            <v>Oman</v>
          </cell>
          <cell r="B188" t="str">
            <v>OMN</v>
          </cell>
          <cell r="C188" t="str">
            <v>Electricity production from renewable sources, excluding hydroelectric (% of total)</v>
          </cell>
          <cell r="D188" t="str">
            <v>EG.ELC.RNWX.ZS</v>
          </cell>
        </row>
        <row r="188"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</row>
        <row r="189">
          <cell r="A189" t="str">
            <v>Other small states</v>
          </cell>
          <cell r="B189" t="str">
            <v>OSS</v>
          </cell>
          <cell r="C189" t="str">
            <v>Electricity production from renewable sources, excluding hydroelectric (% of total)</v>
          </cell>
          <cell r="D189" t="str">
            <v>EG.ELC.RNWX.ZS</v>
          </cell>
        </row>
        <row r="189">
          <cell r="P189">
            <v>0.462782184812655</v>
          </cell>
          <cell r="Q189">
            <v>0.493061806247366</v>
          </cell>
          <cell r="R189">
            <v>0.465555190259837</v>
          </cell>
          <cell r="S189">
            <v>0.294908384355903</v>
          </cell>
          <cell r="T189">
            <v>0.302117791638318</v>
          </cell>
          <cell r="U189">
            <v>0.333866994797349</v>
          </cell>
          <cell r="V189">
            <v>0.266606658805605</v>
          </cell>
          <cell r="W189">
            <v>0.275771589554071</v>
          </cell>
          <cell r="X189">
            <v>0.389700511017478</v>
          </cell>
          <cell r="Y189">
            <v>0.359083936687208</v>
          </cell>
          <cell r="Z189">
            <v>0.734243752264608</v>
          </cell>
          <cell r="AA189">
            <v>0.861089118763381</v>
          </cell>
          <cell r="AB189">
            <v>0.824227836523846</v>
          </cell>
          <cell r="AC189">
            <v>0.601835277197489</v>
          </cell>
          <cell r="AD189">
            <v>0.635328680863488</v>
          </cell>
          <cell r="AE189">
            <v>0.714297393725424</v>
          </cell>
          <cell r="AF189">
            <v>0.745299017657395</v>
          </cell>
          <cell r="AG189">
            <v>0.726544074622101</v>
          </cell>
          <cell r="AH189">
            <v>0.696642564450508</v>
          </cell>
          <cell r="AI189">
            <v>0.935515359269097</v>
          </cell>
          <cell r="AJ189">
            <v>1.0267942787523</v>
          </cell>
          <cell r="AK189">
            <v>0.911991563810638</v>
          </cell>
          <cell r="AL189">
            <v>0.919387509262857</v>
          </cell>
          <cell r="AM189">
            <v>0.914260692489244</v>
          </cell>
          <cell r="AN189">
            <v>1.00316987251374</v>
          </cell>
          <cell r="AO189">
            <v>1.16491915234164</v>
          </cell>
          <cell r="AP189">
            <v>1.23252619591166</v>
          </cell>
          <cell r="AQ189">
            <v>1.77774738737406</v>
          </cell>
          <cell r="AR189">
            <v>2.5187823247686</v>
          </cell>
          <cell r="AS189">
            <v>2.93236327420202</v>
          </cell>
          <cell r="AT189">
            <v>3.09174467271716</v>
          </cell>
          <cell r="AU189">
            <v>2.89114644177058</v>
          </cell>
          <cell r="AV189">
            <v>2.66767627485789</v>
          </cell>
          <cell r="AW189">
            <v>2.7194416581824</v>
          </cell>
          <cell r="AX189">
            <v>2.78775537936742</v>
          </cell>
          <cell r="AY189">
            <v>3.7453086504123</v>
          </cell>
          <cell r="AZ189">
            <v>4.47884940778422</v>
          </cell>
          <cell r="BA189">
            <v>4.65819554322757</v>
          </cell>
          <cell r="BB189">
            <v>5.47107669266954</v>
          </cell>
          <cell r="BC189">
            <v>5.34816563287828</v>
          </cell>
          <cell r="BD189">
            <v>5.633276556471</v>
          </cell>
          <cell r="BE189">
            <v>6.14661434289476</v>
          </cell>
          <cell r="BF189">
            <v>5.8141397055126</v>
          </cell>
          <cell r="BG189">
            <v>5.70383093867473</v>
          </cell>
          <cell r="BH189">
            <v>5.62453103590459</v>
          </cell>
        </row>
        <row r="190">
          <cell r="A190" t="str">
            <v>Pakistan</v>
          </cell>
          <cell r="B190" t="str">
            <v>PAK</v>
          </cell>
          <cell r="C190" t="str">
            <v>Electricity production from renewable sources, excluding hydroelectric (% of total)</v>
          </cell>
          <cell r="D190" t="str">
            <v>EG.ELC.RNWX.ZS</v>
          </cell>
        </row>
        <row r="190"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0.381452015834582</v>
          </cell>
          <cell r="BG190">
            <v>0.749616779451901</v>
          </cell>
          <cell r="BH190">
            <v>0.757705595295009</v>
          </cell>
        </row>
        <row r="191">
          <cell r="A191" t="str">
            <v>Panama</v>
          </cell>
          <cell r="B191" t="str">
            <v>PAN</v>
          </cell>
          <cell r="C191" t="str">
            <v>Electricity production from renewable sources, excluding hydroelectric (% of total)</v>
          </cell>
          <cell r="D191" t="str">
            <v>EG.ELC.RNWX.ZS</v>
          </cell>
        </row>
        <row r="191">
          <cell r="P191">
            <v>0.222469410456062</v>
          </cell>
          <cell r="Q191">
            <v>0.198609731876862</v>
          </cell>
          <cell r="R191">
            <v>0.169635284139101</v>
          </cell>
          <cell r="S191">
            <v>0.667222685571309</v>
          </cell>
          <cell r="T191">
            <v>0.799360511590727</v>
          </cell>
          <cell r="U191">
            <v>0.710227272727273</v>
          </cell>
          <cell r="V191">
            <v>0.874243443174176</v>
          </cell>
          <cell r="W191">
            <v>0.99866844207723</v>
          </cell>
          <cell r="X191">
            <v>1.07042253521127</v>
          </cell>
          <cell r="Y191">
            <v>1.21412803532009</v>
          </cell>
          <cell r="Z191">
            <v>4.0590405904059</v>
          </cell>
          <cell r="AA191">
            <v>4.07088122605364</v>
          </cell>
          <cell r="AB191">
            <v>3.34970969182671</v>
          </cell>
          <cell r="AC191">
            <v>3.48258706467662</v>
          </cell>
          <cell r="AD191">
            <v>2.14876033057851</v>
          </cell>
          <cell r="AE191">
            <v>2.16466950135292</v>
          </cell>
          <cell r="AF191">
            <v>1.94683639086484</v>
          </cell>
          <cell r="AG191">
            <v>2.65728800312622</v>
          </cell>
          <cell r="AH191">
            <v>1.82170542635659</v>
          </cell>
          <cell r="AI191">
            <v>2.10447200300639</v>
          </cell>
          <cell r="AJ191">
            <v>1.4336917562724</v>
          </cell>
          <cell r="AK191">
            <v>1.584567688598</v>
          </cell>
          <cell r="AL191">
            <v>1.33460438512869</v>
          </cell>
          <cell r="AM191">
            <v>0.833085391252603</v>
          </cell>
          <cell r="AN191">
            <v>0.426257459505541</v>
          </cell>
          <cell r="AO191">
            <v>0.47071129707113</v>
          </cell>
          <cell r="AP191">
            <v>0.518390520859047</v>
          </cell>
          <cell r="AQ191">
            <v>0.548795036984013</v>
          </cell>
          <cell r="AR191">
            <v>0.633187772925764</v>
          </cell>
          <cell r="AS191">
            <v>0.49109883364027</v>
          </cell>
          <cell r="AT191">
            <v>0.448868071818891</v>
          </cell>
          <cell r="AU191">
            <v>0.340071792934064</v>
          </cell>
          <cell r="AV191">
            <v>0.37661406025825</v>
          </cell>
          <cell r="AW191">
            <v>0.416594341260198</v>
          </cell>
          <cell r="AX191">
            <v>0.394714261197872</v>
          </cell>
          <cell r="AY191">
            <v>0.40073468024712</v>
          </cell>
          <cell r="AZ191">
            <v>0.294299876084263</v>
          </cell>
          <cell r="BA191">
            <v>0.249027237354086</v>
          </cell>
          <cell r="BB191">
            <v>0.332610267534346</v>
          </cell>
          <cell r="BC191">
            <v>0.297981850196397</v>
          </cell>
          <cell r="BD191">
            <v>0.294042444387625</v>
          </cell>
          <cell r="BE191">
            <v>0.302220155759619</v>
          </cell>
          <cell r="BF191">
            <v>0.390712212547444</v>
          </cell>
          <cell r="BG191">
            <v>1.59362549800797</v>
          </cell>
          <cell r="BH191">
            <v>4.55516705516705</v>
          </cell>
        </row>
        <row r="192">
          <cell r="A192" t="str">
            <v>Peru</v>
          </cell>
          <cell r="B192" t="str">
            <v>PER</v>
          </cell>
          <cell r="C192" t="str">
            <v>Electricity production from renewable sources, excluding hydroelectric (% of total)</v>
          </cell>
          <cell r="D192" t="str">
            <v>EG.ELC.RNWX.ZS</v>
          </cell>
        </row>
        <row r="192">
          <cell r="P192">
            <v>3.81448496051084</v>
          </cell>
          <cell r="Q192">
            <v>3.61005089058524</v>
          </cell>
          <cell r="R192">
            <v>3.45345345345345</v>
          </cell>
          <cell r="S192">
            <v>3.65585486531061</v>
          </cell>
          <cell r="T192">
            <v>3.55377421509686</v>
          </cell>
          <cell r="U192">
            <v>3.09499747347145</v>
          </cell>
          <cell r="V192">
            <v>2.80579710144928</v>
          </cell>
          <cell r="W192">
            <v>2.45321770880876</v>
          </cell>
          <cell r="X192">
            <v>1.75949913644214</v>
          </cell>
          <cell r="Y192">
            <v>0.847373143255907</v>
          </cell>
          <cell r="Z192">
            <v>0.706845238095238</v>
          </cell>
          <cell r="AA192">
            <v>1.33110014104372</v>
          </cell>
          <cell r="AB192">
            <v>1.35742370342632</v>
          </cell>
          <cell r="AC192">
            <v>1.20717504038086</v>
          </cell>
          <cell r="AD192">
            <v>1.39542564610685</v>
          </cell>
          <cell r="AE192">
            <v>1.18937287611986</v>
          </cell>
          <cell r="AF192">
            <v>0.97101242324718</v>
          </cell>
          <cell r="AG192">
            <v>1.00354191263282</v>
          </cell>
          <cell r="AH192">
            <v>1.05631237706709</v>
          </cell>
          <cell r="AI192">
            <v>0.984936268829664</v>
          </cell>
          <cell r="AJ192">
            <v>0.918381439027759</v>
          </cell>
          <cell r="AK192">
            <v>1.01356500533455</v>
          </cell>
          <cell r="AL192">
            <v>0.736088600756348</v>
          </cell>
          <cell r="AM192">
            <v>0.750031513929157</v>
          </cell>
          <cell r="AN192">
            <v>0.879583746283449</v>
          </cell>
          <cell r="AO192">
            <v>0.793191292264937</v>
          </cell>
          <cell r="AP192">
            <v>0.863654092606007</v>
          </cell>
          <cell r="AQ192">
            <v>0.68371467025572</v>
          </cell>
          <cell r="AR192">
            <v>0.735294117647059</v>
          </cell>
          <cell r="AS192">
            <v>0.798433263031033</v>
          </cell>
          <cell r="AT192">
            <v>0.789296371161806</v>
          </cell>
          <cell r="AU192">
            <v>0.850657326115635</v>
          </cell>
          <cell r="AV192">
            <v>0.859361367998604</v>
          </cell>
          <cell r="AW192">
            <v>0.634920634920635</v>
          </cell>
          <cell r="AX192">
            <v>1.36868112474999</v>
          </cell>
          <cell r="AY192">
            <v>1.27567804664084</v>
          </cell>
          <cell r="AZ192">
            <v>1.3965453877251</v>
          </cell>
          <cell r="BA192">
            <v>1.42152328091274</v>
          </cell>
          <cell r="BB192">
            <v>1.39998177897902</v>
          </cell>
          <cell r="BC192">
            <v>1.87796043466147</v>
          </cell>
          <cell r="BD192">
            <v>1.72347857124646</v>
          </cell>
          <cell r="BE192">
            <v>1.82391353298807</v>
          </cell>
          <cell r="BF192">
            <v>2.66170183422976</v>
          </cell>
          <cell r="BG192">
            <v>3.82058347548441</v>
          </cell>
          <cell r="BH192">
            <v>3.58956291061325</v>
          </cell>
        </row>
        <row r="193">
          <cell r="A193" t="str">
            <v>Philippines</v>
          </cell>
          <cell r="B193" t="str">
            <v>PHL</v>
          </cell>
          <cell r="C193" t="str">
            <v>Electricity production from renewable sources, excluding hydroelectric (% of total)</v>
          </cell>
          <cell r="D193" t="str">
            <v>EG.ELC.RNWX.ZS</v>
          </cell>
        </row>
        <row r="193"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0.019302535066272</v>
          </cell>
          <cell r="X193">
            <v>3.82562811057145</v>
          </cell>
          <cell r="Y193">
            <v>11.533122327725</v>
          </cell>
          <cell r="Z193">
            <v>16.7572512511435</v>
          </cell>
          <cell r="AA193">
            <v>20.0144285272596</v>
          </cell>
          <cell r="AB193">
            <v>22.9793977812995</v>
          </cell>
          <cell r="AC193">
            <v>25.3021718602455</v>
          </cell>
          <cell r="AD193">
            <v>25.9992971975753</v>
          </cell>
          <cell r="AE193">
            <v>26.5662248498141</v>
          </cell>
          <cell r="AF193">
            <v>21.667697199894</v>
          </cell>
          <cell r="AG193">
            <v>21.2763356289987</v>
          </cell>
          <cell r="AH193">
            <v>22.3243264380401</v>
          </cell>
          <cell r="AI193">
            <v>22.3990580012915</v>
          </cell>
          <cell r="AJ193">
            <v>22.4492182931108</v>
          </cell>
          <cell r="AK193">
            <v>22.0332431387708</v>
          </cell>
          <cell r="AL193">
            <v>21.3213439181309</v>
          </cell>
          <cell r="AM193">
            <v>20.7410324570903</v>
          </cell>
          <cell r="AN193">
            <v>18.277423583388</v>
          </cell>
          <cell r="AO193">
            <v>17.7907261687587</v>
          </cell>
          <cell r="AP193">
            <v>18.1847877980752</v>
          </cell>
          <cell r="AQ193">
            <v>21.4392226658329</v>
          </cell>
          <cell r="AR193">
            <v>25.5696080324387</v>
          </cell>
          <cell r="AS193">
            <v>25.6701258555973</v>
          </cell>
          <cell r="AT193">
            <v>22.1934112646121</v>
          </cell>
          <cell r="AU193">
            <v>21.1319041822271</v>
          </cell>
          <cell r="AV193">
            <v>18.5530789573102</v>
          </cell>
          <cell r="AW193">
            <v>18.3748235252069</v>
          </cell>
          <cell r="AX193">
            <v>17.5384941750491</v>
          </cell>
          <cell r="AY193">
            <v>18.5249106246588</v>
          </cell>
          <cell r="AZ193">
            <v>17.2350740635118</v>
          </cell>
          <cell r="BA193">
            <v>17.7323621775374</v>
          </cell>
          <cell r="BB193">
            <v>16.77782981541</v>
          </cell>
          <cell r="BC193">
            <v>14.7796049718048</v>
          </cell>
          <cell r="BD193">
            <v>14.6365791604025</v>
          </cell>
          <cell r="BE193">
            <v>14.3854308086834</v>
          </cell>
          <cell r="BF193">
            <v>13.0922328807164</v>
          </cell>
          <cell r="BG193">
            <v>13.7713235484455</v>
          </cell>
          <cell r="BH193">
            <v>14.8993484037713</v>
          </cell>
        </row>
        <row r="194">
          <cell r="A194" t="str">
            <v>Palau</v>
          </cell>
          <cell r="B194" t="str">
            <v>PLW</v>
          </cell>
          <cell r="C194" t="str">
            <v>Electricity production from renewable sources, excluding hydroelectric (% of total)</v>
          </cell>
          <cell r="D194" t="str">
            <v>EG.ELC.RNWX.ZS</v>
          </cell>
        </row>
        <row r="195">
          <cell r="A195" t="str">
            <v>Papua New Guinea</v>
          </cell>
          <cell r="B195" t="str">
            <v>PNG</v>
          </cell>
          <cell r="C195" t="str">
            <v>Electricity production from renewable sources, excluding hydroelectric (% of total)</v>
          </cell>
          <cell r="D195" t="str">
            <v>EG.ELC.RNWX.ZS</v>
          </cell>
        </row>
        <row r="196">
          <cell r="A196" t="str">
            <v>Poland</v>
          </cell>
          <cell r="B196" t="str">
            <v>POL</v>
          </cell>
          <cell r="C196" t="str">
            <v>Electricity production from renewable sources, excluding hydroelectric (% of total)</v>
          </cell>
          <cell r="D196" t="str">
            <v>EG.ELC.RNWX.ZS</v>
          </cell>
          <cell r="E196">
            <v>0.0341506727682535</v>
          </cell>
          <cell r="F196">
            <v>0.0341191066997519</v>
          </cell>
          <cell r="G196">
            <v>0.0508992195453003</v>
          </cell>
          <cell r="H196">
            <v>0.0378982702146666</v>
          </cell>
          <cell r="I196">
            <v>0.0394185760039419</v>
          </cell>
          <cell r="J196">
            <v>0.05937971040972</v>
          </cell>
          <cell r="K196">
            <v>0.0802449582937388</v>
          </cell>
          <cell r="L196">
            <v>0.085902266648445</v>
          </cell>
          <cell r="M196">
            <v>0.0847289574732743</v>
          </cell>
          <cell r="N196">
            <v>0.140102742010808</v>
          </cell>
          <cell r="O196">
            <v>0.0915907291553472</v>
          </cell>
          <cell r="P196">
            <v>0.145246415577319</v>
          </cell>
          <cell r="Q196">
            <v>0.243277007035308</v>
          </cell>
          <cell r="R196">
            <v>0.265767268913572</v>
          </cell>
          <cell r="S196">
            <v>0.257474992056623</v>
          </cell>
          <cell r="T196">
            <v>0.218011241527525</v>
          </cell>
          <cell r="U196">
            <v>0.176559123186169</v>
          </cell>
          <cell r="V196">
            <v>0.243286665136562</v>
          </cell>
          <cell r="W196">
            <v>0.227586626245429</v>
          </cell>
          <cell r="X196">
            <v>0.205447790580219</v>
          </cell>
          <cell r="Y196">
            <v>0.205058664968869</v>
          </cell>
          <cell r="Z196">
            <v>0.235698201158338</v>
          </cell>
          <cell r="AA196">
            <v>0.230818074170685</v>
          </cell>
          <cell r="AB196">
            <v>0.291463031698618</v>
          </cell>
          <cell r="AC196">
            <v>0.259695290858726</v>
          </cell>
          <cell r="AD196">
            <v>0.292639058837405</v>
          </cell>
          <cell r="AE196">
            <v>0.266554636457141</v>
          </cell>
          <cell r="AF196">
            <v>0.134551969826895</v>
          </cell>
          <cell r="AG196">
            <v>0.0662153690097985</v>
          </cell>
          <cell r="AH196">
            <v>0.0718676518814672</v>
          </cell>
          <cell r="AI196">
            <v>0.0409180523007105</v>
          </cell>
          <cell r="AJ196">
            <v>0.0625339039238141</v>
          </cell>
          <cell r="AK196">
            <v>0.0849357625471547</v>
          </cell>
          <cell r="AL196">
            <v>0.0462896212598365</v>
          </cell>
          <cell r="AM196">
            <v>0.0382612870796885</v>
          </cell>
          <cell r="AN196">
            <v>0.049619824579326</v>
          </cell>
          <cell r="AO196">
            <v>0.0941966372508747</v>
          </cell>
          <cell r="AP196">
            <v>0.121332529180118</v>
          </cell>
          <cell r="AQ196">
            <v>0.159123683144966</v>
          </cell>
          <cell r="AR196">
            <v>0.140713280619424</v>
          </cell>
          <cell r="AS196">
            <v>0.157849888946317</v>
          </cell>
          <cell r="AT196">
            <v>0.318672984462953</v>
          </cell>
          <cell r="AU196">
            <v>0.342458543568727</v>
          </cell>
          <cell r="AV196">
            <v>0.385976841389517</v>
          </cell>
          <cell r="AW196">
            <v>0.737463126843658</v>
          </cell>
          <cell r="AX196">
            <v>1.05948158780631</v>
          </cell>
          <cell r="AY196">
            <v>1.39894503744619</v>
          </cell>
          <cell r="AZ196">
            <v>1.93876329829114</v>
          </cell>
          <cell r="BA196">
            <v>2.88022752246138</v>
          </cell>
          <cell r="BB196">
            <v>4.1708299971546</v>
          </cell>
          <cell r="BC196">
            <v>5.07228386456085</v>
          </cell>
          <cell r="BD196">
            <v>6.62465209235032</v>
          </cell>
          <cell r="BE196">
            <v>9.17810167521072</v>
          </cell>
          <cell r="BF196">
            <v>8.91831583568058</v>
          </cell>
          <cell r="BG196">
            <v>11.1413934943347</v>
          </cell>
          <cell r="BH196">
            <v>12.687643375664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Electricity production from renewable sources, excluding hydroelectric (% of total)</v>
          </cell>
          <cell r="D197" t="str">
            <v>EG.ELC.RNWX.ZS</v>
          </cell>
        </row>
        <row r="197">
          <cell r="P197">
            <v>0.816877980389485</v>
          </cell>
          <cell r="Q197">
            <v>0.695649976475848</v>
          </cell>
          <cell r="R197">
            <v>0.654327259565513</v>
          </cell>
          <cell r="S197">
            <v>0.584275087274831</v>
          </cell>
          <cell r="T197">
            <v>0.535362248128112</v>
          </cell>
          <cell r="U197">
            <v>0.505919238379064</v>
          </cell>
          <cell r="V197">
            <v>0.45994983994867</v>
          </cell>
          <cell r="W197">
            <v>0.456245341149507</v>
          </cell>
          <cell r="X197">
            <v>0.402876517265825</v>
          </cell>
          <cell r="Y197">
            <v>0.388639906507782</v>
          </cell>
          <cell r="Z197">
            <v>0.387810447165913</v>
          </cell>
          <cell r="AA197">
            <v>0.36470749299447</v>
          </cell>
          <cell r="AB197">
            <v>0.351968650021204</v>
          </cell>
          <cell r="AC197">
            <v>0.339808941562469</v>
          </cell>
          <cell r="AD197">
            <v>0.321231447607273</v>
          </cell>
          <cell r="AE197">
            <v>0.861461218111919</v>
          </cell>
          <cell r="AF197">
            <v>0.858535416231865</v>
          </cell>
          <cell r="AG197">
            <v>0.787013164407675</v>
          </cell>
          <cell r="AH197">
            <v>0.774215724320245</v>
          </cell>
          <cell r="AI197">
            <v>0.772085589161663</v>
          </cell>
          <cell r="AJ197">
            <v>0.754748359350735</v>
          </cell>
          <cell r="AK197">
            <v>0.694640188041586</v>
          </cell>
          <cell r="AL197">
            <v>0.676833572647346</v>
          </cell>
          <cell r="AM197">
            <v>0.520263789429948</v>
          </cell>
          <cell r="AN197">
            <v>0.641914342729546</v>
          </cell>
          <cell r="AO197">
            <v>0.637831784517781</v>
          </cell>
          <cell r="AP197">
            <v>0.596060842934779</v>
          </cell>
          <cell r="AQ197">
            <v>0.584843423304863</v>
          </cell>
          <cell r="AR197">
            <v>0.550282390391598</v>
          </cell>
          <cell r="AS197">
            <v>0.590693074689852</v>
          </cell>
          <cell r="AT197">
            <v>0.610871565935523</v>
          </cell>
          <cell r="AU197">
            <v>0.481914880152492</v>
          </cell>
          <cell r="AV197">
            <v>0.865999630603797</v>
          </cell>
          <cell r="AW197">
            <v>1.04219011948995</v>
          </cell>
          <cell r="AX197">
            <v>1.02041434615195</v>
          </cell>
          <cell r="AY197">
            <v>1.43254377203897</v>
          </cell>
          <cell r="AZ197">
            <v>1.00227591598401</v>
          </cell>
          <cell r="BA197">
            <v>1.08808753094947</v>
          </cell>
          <cell r="BB197">
            <v>1.20640625736816</v>
          </cell>
          <cell r="BC197">
            <v>1.11466824241595</v>
          </cell>
          <cell r="BD197">
            <v>1.08453412020411</v>
          </cell>
          <cell r="BE197">
            <v>1.15104787554856</v>
          </cell>
          <cell r="BF197">
            <v>1.23792360923544</v>
          </cell>
          <cell r="BG197">
            <v>2.02578850810382</v>
          </cell>
          <cell r="BH197">
            <v>2.16175602364115</v>
          </cell>
        </row>
        <row r="198">
          <cell r="A198" t="str">
            <v>Puerto Rico</v>
          </cell>
          <cell r="B198" t="str">
            <v>PRI</v>
          </cell>
          <cell r="C198" t="str">
            <v>Electricity production from renewable sources, excluding hydroelectric (% of total)</v>
          </cell>
          <cell r="D198" t="str">
            <v>EG.ELC.RNWX.ZS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Electricity production from renewable sources, excluding hydroelectric (% of total)</v>
          </cell>
          <cell r="D199" t="str">
            <v>EG.ELC.RNWX.ZS</v>
          </cell>
        </row>
        <row r="199"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</row>
        <row r="200">
          <cell r="A200" t="str">
            <v>Portugal</v>
          </cell>
          <cell r="B200" t="str">
            <v>PRT</v>
          </cell>
          <cell r="C200" t="str">
            <v>Electricity production from renewable sources, excluding hydroelectric (% of total)</v>
          </cell>
          <cell r="D200" t="str">
            <v>EG.ELC.RNWX.ZS</v>
          </cell>
          <cell r="E200">
            <v>1.37236962488564</v>
          </cell>
          <cell r="F200">
            <v>1.4827018121911</v>
          </cell>
          <cell r="G200">
            <v>1.49793388429752</v>
          </cell>
          <cell r="H200">
            <v>1.72572480441786</v>
          </cell>
          <cell r="I200">
            <v>0.414851690520639</v>
          </cell>
          <cell r="J200">
            <v>4.43825042881647</v>
          </cell>
          <cell r="K200">
            <v>3.58358717075793</v>
          </cell>
          <cell r="L200">
            <v>3.22906155398587</v>
          </cell>
          <cell r="M200">
            <v>3.65033621517771</v>
          </cell>
          <cell r="N200">
            <v>4.08401400233372</v>
          </cell>
          <cell r="O200">
            <v>2.50067222371605</v>
          </cell>
          <cell r="P200">
            <v>1.81104356636272</v>
          </cell>
          <cell r="Q200">
            <v>1.27828054298643</v>
          </cell>
          <cell r="R200">
            <v>2.04248366013072</v>
          </cell>
          <cell r="S200">
            <v>1.68460458586804</v>
          </cell>
          <cell r="T200">
            <v>2.20540136435847</v>
          </cell>
          <cell r="U200">
            <v>2.2894684451523</v>
          </cell>
          <cell r="V200">
            <v>1.69872958257713</v>
          </cell>
          <cell r="W200">
            <v>1.58914994177683</v>
          </cell>
          <cell r="X200">
            <v>1.6009928637915</v>
          </cell>
          <cell r="Y200">
            <v>2.10443246087071</v>
          </cell>
          <cell r="Z200">
            <v>2.24971064814815</v>
          </cell>
          <cell r="AA200">
            <v>2.29862603373055</v>
          </cell>
          <cell r="AB200">
            <v>2.24339444967595</v>
          </cell>
          <cell r="AC200">
            <v>1.94321437874446</v>
          </cell>
          <cell r="AD200">
            <v>2.91334396597554</v>
          </cell>
          <cell r="AE200">
            <v>2.98125645692921</v>
          </cell>
          <cell r="AF200">
            <v>3.05427050688952</v>
          </cell>
          <cell r="AG200">
            <v>2.91257805530776</v>
          </cell>
          <cell r="AH200">
            <v>2.59501350346393</v>
          </cell>
          <cell r="AI200">
            <v>2.45219109448874</v>
          </cell>
          <cell r="AJ200">
            <v>2.74152314316469</v>
          </cell>
          <cell r="AK200">
            <v>3.01117375012659</v>
          </cell>
          <cell r="AL200">
            <v>2.95901903839948</v>
          </cell>
          <cell r="AM200">
            <v>3.14355013723112</v>
          </cell>
          <cell r="AN200">
            <v>3.15894279507603</v>
          </cell>
          <cell r="AO200">
            <v>2.99561263329169</v>
          </cell>
          <cell r="AP200">
            <v>3.30188679245283</v>
          </cell>
          <cell r="AQ200">
            <v>3.00717094610224</v>
          </cell>
          <cell r="AR200">
            <v>3.17844992310202</v>
          </cell>
          <cell r="AS200">
            <v>3.56220603154109</v>
          </cell>
          <cell r="AT200">
            <v>3.69736614105008</v>
          </cell>
          <cell r="AU200">
            <v>4.23439211391019</v>
          </cell>
          <cell r="AV200">
            <v>4.25614238730896</v>
          </cell>
          <cell r="AW200">
            <v>5.4543020947197</v>
          </cell>
          <cell r="AX200">
            <v>7.64051268727808</v>
          </cell>
          <cell r="AY200">
            <v>9.7167325428195</v>
          </cell>
          <cell r="AZ200">
            <v>13.0629477993859</v>
          </cell>
          <cell r="BA200">
            <v>17.2468389224849</v>
          </cell>
          <cell r="BB200">
            <v>20.2235156218423</v>
          </cell>
          <cell r="BC200">
            <v>22.7319290011361</v>
          </cell>
          <cell r="BD200">
            <v>24.2348905334567</v>
          </cell>
          <cell r="BE200">
            <v>30.1649991223451</v>
          </cell>
          <cell r="BF200">
            <v>31.1493252067915</v>
          </cell>
          <cell r="BG200">
            <v>30.7761889181855</v>
          </cell>
          <cell r="BH200">
            <v>30.6390281000761</v>
          </cell>
        </row>
        <row r="201">
          <cell r="A201" t="str">
            <v>Paraguay</v>
          </cell>
          <cell r="B201" t="str">
            <v>PRY</v>
          </cell>
          <cell r="C201" t="str">
            <v>Electricity production from renewable sources, excluding hydroelectric (% of total)</v>
          </cell>
          <cell r="D201" t="str">
            <v>EG.ELC.RNWX.ZS</v>
          </cell>
        </row>
        <row r="201">
          <cell r="P201">
            <v>16.1702127659574</v>
          </cell>
          <cell r="Q201">
            <v>13.4615384615385</v>
          </cell>
          <cell r="R201">
            <v>10.5820105820106</v>
          </cell>
          <cell r="S201">
            <v>8.06142034548944</v>
          </cell>
          <cell r="T201">
            <v>5.73355817875211</v>
          </cell>
          <cell r="U201">
            <v>6.29139072847682</v>
          </cell>
          <cell r="V201">
            <v>6.30472854640981</v>
          </cell>
          <cell r="W201">
            <v>3.52112676056338</v>
          </cell>
          <cell r="X201">
            <v>5.49927641099855</v>
          </cell>
          <cell r="Y201">
            <v>5.34550195567145</v>
          </cell>
          <cell r="Z201">
            <v>5.81542351453856</v>
          </cell>
          <cell r="AA201">
            <v>3.84615384615385</v>
          </cell>
          <cell r="AB201">
            <v>3.91459074733096</v>
          </cell>
          <cell r="AC201">
            <v>3.39761248852158</v>
          </cell>
          <cell r="AD201">
            <v>0.904866715578381</v>
          </cell>
          <cell r="AE201">
            <v>0.235057085292142</v>
          </cell>
          <cell r="AF201">
            <v>0.161307667491128</v>
          </cell>
          <cell r="AG201">
            <v>0.140084050430258</v>
          </cell>
          <cell r="AH201">
            <v>0.090412197427362</v>
          </cell>
          <cell r="AI201">
            <v>0.069891484274416</v>
          </cell>
          <cell r="AJ201">
            <v>0.0545126230792818</v>
          </cell>
          <cell r="AK201">
            <v>0.0515824766957739</v>
          </cell>
          <cell r="AL201">
            <v>0.0890698562158035</v>
          </cell>
          <cell r="AM201">
            <v>0.0439355246176236</v>
          </cell>
          <cell r="AN201">
            <v>0.0615574022776239</v>
          </cell>
          <cell r="AO201">
            <v>0.0713839564557866</v>
          </cell>
          <cell r="AP201">
            <v>0.0707769738911607</v>
          </cell>
          <cell r="AQ201">
            <v>0.0707505453687872</v>
          </cell>
          <cell r="AR201">
            <v>0.0692707331152588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</row>
        <row r="202">
          <cell r="A202" t="str">
            <v>West Bank and Gaza</v>
          </cell>
          <cell r="B202" t="str">
            <v>PSE</v>
          </cell>
          <cell r="C202" t="str">
            <v>Electricity production from renewable sources, excluding hydroelectric (% of total)</v>
          </cell>
          <cell r="D202" t="str">
            <v>EG.ELC.RNWX.ZS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Electricity production from renewable sources, excluding hydroelectric (% of total)</v>
          </cell>
          <cell r="D203" t="str">
            <v>EG.ELC.RNWX.ZS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Electricity production from renewable sources, excluding hydroelectric (% of total)</v>
          </cell>
          <cell r="D204" t="str">
            <v>EG.ELC.RNWX.ZS</v>
          </cell>
          <cell r="E204">
            <v>0.169969635415807</v>
          </cell>
          <cell r="F204">
            <v>0.180705502629571</v>
          </cell>
          <cell r="G204">
            <v>0.18608409986434</v>
          </cell>
          <cell r="H204">
            <v>0.198068439836519</v>
          </cell>
          <cell r="I204">
            <v>0.194092466482423</v>
          </cell>
          <cell r="J204">
            <v>0.194153205517448</v>
          </cell>
          <cell r="K204">
            <v>0.220718146724217</v>
          </cell>
          <cell r="L204">
            <v>0.214664049537666</v>
          </cell>
          <cell r="M204">
            <v>0.222648609676626</v>
          </cell>
          <cell r="N204">
            <v>0.221551176722877</v>
          </cell>
          <cell r="O204">
            <v>0.278375826368746</v>
          </cell>
          <cell r="P204">
            <v>0.29131321796691</v>
          </cell>
          <cell r="Q204">
            <v>0.283429030645207</v>
          </cell>
          <cell r="R204">
            <v>0.302417699590293</v>
          </cell>
          <cell r="S204">
            <v>0.274771775786601</v>
          </cell>
          <cell r="T204">
            <v>0.300300247012913</v>
          </cell>
          <cell r="U204">
            <v>0.307397821058189</v>
          </cell>
          <cell r="V204">
            <v>0.311227791192572</v>
          </cell>
          <cell r="W204">
            <v>0.303029986748139</v>
          </cell>
          <cell r="X204">
            <v>0.325194416817671</v>
          </cell>
          <cell r="Y204">
            <v>0.374853389336508</v>
          </cell>
          <cell r="Z204">
            <v>0.397236957756939</v>
          </cell>
          <cell r="AA204">
            <v>0.522088988166303</v>
          </cell>
          <cell r="AB204">
            <v>0.54893210311549</v>
          </cell>
          <cell r="AC204">
            <v>0.586772449039641</v>
          </cell>
          <cell r="AD204">
            <v>0.62432948510918</v>
          </cell>
          <cell r="AE204">
            <v>0.667663290620609</v>
          </cell>
          <cell r="AF204">
            <v>0.674611316423544</v>
          </cell>
          <cell r="AG204">
            <v>0.680653904877622</v>
          </cell>
          <cell r="AH204">
            <v>1.45570147247208</v>
          </cell>
          <cell r="AI204">
            <v>1.74949482409778</v>
          </cell>
          <cell r="AJ204">
            <v>1.30468182347606</v>
          </cell>
          <cell r="AK204">
            <v>1.43060896326094</v>
          </cell>
          <cell r="AL204">
            <v>1.46466422845326</v>
          </cell>
          <cell r="AM204">
            <v>1.50113611815574</v>
          </cell>
          <cell r="AN204">
            <v>1.47733768109464</v>
          </cell>
          <cell r="AO204">
            <v>1.48559646113559</v>
          </cell>
          <cell r="AP204">
            <v>1.54248320251003</v>
          </cell>
          <cell r="AQ204">
            <v>1.57955799846445</v>
          </cell>
          <cell r="AR204">
            <v>1.66409943733993</v>
          </cell>
          <cell r="AS204">
            <v>1.7684879794021</v>
          </cell>
          <cell r="AT204">
            <v>1.81245340976992</v>
          </cell>
          <cell r="AU204">
            <v>2.02889778583134</v>
          </cell>
          <cell r="AV204">
            <v>2.20389080602921</v>
          </cell>
          <cell r="AW204">
            <v>2.47102874067825</v>
          </cell>
          <cell r="AX204">
            <v>2.7410140317577</v>
          </cell>
          <cell r="AY204">
            <v>3.05111132867634</v>
          </cell>
          <cell r="AZ204">
            <v>3.42310718368562</v>
          </cell>
          <cell r="BA204">
            <v>3.90991192116333</v>
          </cell>
          <cell r="BB204">
            <v>4.57062640003662</v>
          </cell>
          <cell r="BC204">
            <v>5.23103978040954</v>
          </cell>
          <cell r="BD204">
            <v>6.17901516068592</v>
          </cell>
          <cell r="BE204">
            <v>7.12879982875464</v>
          </cell>
          <cell r="BF204">
            <v>8.17192290083635</v>
          </cell>
          <cell r="BG204">
            <v>9.05987993535878</v>
          </cell>
          <cell r="BH204">
            <v>10.1227780122418</v>
          </cell>
        </row>
        <row r="205">
          <cell r="A205" t="str">
            <v>French Polynesia</v>
          </cell>
          <cell r="B205" t="str">
            <v>PYF</v>
          </cell>
          <cell r="C205" t="str">
            <v>Electricity production from renewable sources, excluding hydroelectric (% of total)</v>
          </cell>
          <cell r="D205" t="str">
            <v>EG.ELC.RNWX.ZS</v>
          </cell>
        </row>
        <row r="206">
          <cell r="A206" t="str">
            <v>Qatar</v>
          </cell>
          <cell r="B206" t="str">
            <v>QAT</v>
          </cell>
          <cell r="C206" t="str">
            <v>Electricity production from renewable sources, excluding hydroelectric (% of total)</v>
          </cell>
          <cell r="D206" t="str">
            <v>EG.ELC.RNWX.ZS</v>
          </cell>
        </row>
        <row r="206"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</row>
        <row r="207">
          <cell r="A207" t="str">
            <v>Romania</v>
          </cell>
          <cell r="B207" t="str">
            <v>ROU</v>
          </cell>
          <cell r="C207" t="str">
            <v>Electricity production from renewable sources, excluding hydroelectric (% of total)</v>
          </cell>
          <cell r="D207" t="str">
            <v>EG.ELC.RNWX.ZS</v>
          </cell>
        </row>
        <row r="207"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0.00369037734108313</v>
          </cell>
          <cell r="AL207">
            <v>0.00180258129641647</v>
          </cell>
          <cell r="AM207">
            <v>0</v>
          </cell>
          <cell r="AN207">
            <v>0</v>
          </cell>
          <cell r="AO207">
            <v>0</v>
          </cell>
          <cell r="AP207">
            <v>0.019248267655911</v>
          </cell>
          <cell r="AQ207">
            <v>0.0205622850306565</v>
          </cell>
          <cell r="AR207">
            <v>0</v>
          </cell>
          <cell r="AS207">
            <v>0</v>
          </cell>
          <cell r="AT207">
            <v>0</v>
          </cell>
          <cell r="AU207">
            <v>0.00548095368594135</v>
          </cell>
          <cell r="AV207">
            <v>0.00544069640914037</v>
          </cell>
          <cell r="AW207">
            <v>0.00707977132338625</v>
          </cell>
          <cell r="AX207">
            <v>0.0100987999259421</v>
          </cell>
          <cell r="AY207">
            <v>0.00637989058487647</v>
          </cell>
          <cell r="AZ207">
            <v>0.0616152935644447</v>
          </cell>
          <cell r="BA207">
            <v>0.0446456062565429</v>
          </cell>
          <cell r="BB207">
            <v>0.0329055610398157</v>
          </cell>
          <cell r="BC207">
            <v>0.687903132681173</v>
          </cell>
          <cell r="BD207">
            <v>2.55971870514041</v>
          </cell>
          <cell r="BE207">
            <v>4.86609725388777</v>
          </cell>
          <cell r="BF207">
            <v>8.86975536422031</v>
          </cell>
          <cell r="BG207">
            <v>12.763412165271</v>
          </cell>
          <cell r="BH207">
            <v>14.5156396953976</v>
          </cell>
        </row>
        <row r="208">
          <cell r="A208" t="str">
            <v>Russian Federation</v>
          </cell>
          <cell r="B208" t="str">
            <v>RUS</v>
          </cell>
          <cell r="C208" t="str">
            <v>Electricity production from renewable sources, excluding hydroelectric (% of total)</v>
          </cell>
          <cell r="D208" t="str">
            <v>EG.ELC.RNWX.ZS</v>
          </cell>
        </row>
        <row r="208">
          <cell r="AI208">
            <v>0.00600654991165751</v>
          </cell>
          <cell r="AJ208">
            <v>0.00608521358631595</v>
          </cell>
          <cell r="AK208">
            <v>0.00624721106648818</v>
          </cell>
          <cell r="AL208">
            <v>0.00627810761094986</v>
          </cell>
          <cell r="AM208">
            <v>0.00697237681467537</v>
          </cell>
          <cell r="AN208">
            <v>0.006868243801701</v>
          </cell>
          <cell r="AO208">
            <v>0.00673626687907574</v>
          </cell>
          <cell r="AP208">
            <v>0.00684130805810071</v>
          </cell>
          <cell r="AQ208">
            <v>0.00702018545393366</v>
          </cell>
          <cell r="AR208">
            <v>0.00709767704859661</v>
          </cell>
          <cell r="AS208">
            <v>0.00935573232565251</v>
          </cell>
          <cell r="AT208">
            <v>0.0131559269699876</v>
          </cell>
          <cell r="AU208">
            <v>0.0201279191105034</v>
          </cell>
          <cell r="AV208">
            <v>0.0410137281150747</v>
          </cell>
          <cell r="AW208">
            <v>0.0486071157806443</v>
          </cell>
          <cell r="AX208">
            <v>0.0481517811427953</v>
          </cell>
          <cell r="AY208">
            <v>0.0515160509727176</v>
          </cell>
          <cell r="AZ208">
            <v>0.0499309748677471</v>
          </cell>
          <cell r="BA208">
            <v>0.0475717693327722</v>
          </cell>
          <cell r="BB208">
            <v>0.0506037604351317</v>
          </cell>
          <cell r="BC208">
            <v>0.0526002879986411</v>
          </cell>
          <cell r="BD208">
            <v>0.0533712693530206</v>
          </cell>
          <cell r="BE208">
            <v>0.0492839795270421</v>
          </cell>
          <cell r="BF208">
            <v>0.0459535793205111</v>
          </cell>
          <cell r="BG208">
            <v>0.0699404047506761</v>
          </cell>
          <cell r="BH208">
            <v>0.0910265638035215</v>
          </cell>
        </row>
        <row r="209">
          <cell r="A209" t="str">
            <v>Rwanda</v>
          </cell>
          <cell r="B209" t="str">
            <v>RWA</v>
          </cell>
          <cell r="C209" t="str">
            <v>Electricity production from renewable sources, excluding hydroelectric (% of total)</v>
          </cell>
          <cell r="D209" t="str">
            <v>EG.ELC.RNWX.ZS</v>
          </cell>
        </row>
        <row r="210">
          <cell r="A210" t="str">
            <v>South Asia</v>
          </cell>
          <cell r="B210" t="str">
            <v>SAS</v>
          </cell>
          <cell r="C210" t="str">
            <v>Electricity production from renewable sources, excluding hydroelectric (% of total)</v>
          </cell>
          <cell r="D210" t="str">
            <v>EG.ELC.RNWX.ZS</v>
          </cell>
        </row>
        <row r="210"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0.000833748993547804</v>
          </cell>
          <cell r="AF210">
            <v>0.00114508690405513</v>
          </cell>
          <cell r="AG210">
            <v>0.00206789539733337</v>
          </cell>
          <cell r="AH210">
            <v>0.00187374245995933</v>
          </cell>
          <cell r="AI210">
            <v>0.00926147675720247</v>
          </cell>
          <cell r="AJ210">
            <v>0.0103567921191735</v>
          </cell>
          <cell r="AK210">
            <v>0.0218241453033538</v>
          </cell>
          <cell r="AL210">
            <v>0.0230351072131486</v>
          </cell>
          <cell r="AM210">
            <v>0.043098684724428</v>
          </cell>
          <cell r="AN210">
            <v>0.105515825198432</v>
          </cell>
          <cell r="AO210">
            <v>0.176178034034531</v>
          </cell>
          <cell r="AP210">
            <v>0.186059708389768</v>
          </cell>
          <cell r="AQ210">
            <v>0.189823037073341</v>
          </cell>
          <cell r="AR210">
            <v>0.37882688956113</v>
          </cell>
          <cell r="AS210">
            <v>0.44487573548043</v>
          </cell>
          <cell r="AT210">
            <v>0.576028769916929</v>
          </cell>
          <cell r="AU210">
            <v>0.720034079927099</v>
          </cell>
          <cell r="AV210">
            <v>0.894356190216652</v>
          </cell>
          <cell r="AW210">
            <v>1.05334085234187</v>
          </cell>
          <cell r="AX210">
            <v>1.29046507338272</v>
          </cell>
          <cell r="AY210">
            <v>1.66614569702441</v>
          </cell>
          <cell r="AZ210">
            <v>1.98260735572436</v>
          </cell>
          <cell r="BA210">
            <v>2.33636637245974</v>
          </cell>
          <cell r="BB210">
            <v>2.84687917676016</v>
          </cell>
          <cell r="BC210">
            <v>2.99809744077767</v>
          </cell>
          <cell r="BD210">
            <v>3.43586331860294</v>
          </cell>
          <cell r="BE210">
            <v>4.03917194535572</v>
          </cell>
          <cell r="BF210">
            <v>4.34966588532907</v>
          </cell>
          <cell r="BG210">
            <v>4.58727186835488</v>
          </cell>
          <cell r="BH210">
            <v>4.7679459408725</v>
          </cell>
        </row>
        <row r="211">
          <cell r="A211" t="str">
            <v>Saudi Arabia</v>
          </cell>
          <cell r="B211" t="str">
            <v>SAU</v>
          </cell>
          <cell r="C211" t="str">
            <v>Electricity production from renewable sources, excluding hydroelectric (% of total)</v>
          </cell>
          <cell r="D211" t="str">
            <v>EG.ELC.RNWX.ZS</v>
          </cell>
        </row>
        <row r="211"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0.000368080094228504</v>
          </cell>
          <cell r="BF211">
            <v>0.000352091600150695</v>
          </cell>
          <cell r="BG211">
            <v>0.000320712237737568</v>
          </cell>
          <cell r="BH211">
            <v>0.000295564172893219</v>
          </cell>
        </row>
        <row r="212">
          <cell r="A212" t="str">
            <v>Sudan</v>
          </cell>
          <cell r="B212" t="str">
            <v>SDN</v>
          </cell>
          <cell r="C212" t="str">
            <v>Electricity production from renewable sources, excluding hydroelectric (% of total)</v>
          </cell>
          <cell r="D212" t="str">
            <v>EG.ELC.RNWX.ZS</v>
          </cell>
        </row>
        <row r="212"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</row>
        <row r="213">
          <cell r="A213" t="str">
            <v>Senegal</v>
          </cell>
          <cell r="B213" t="str">
            <v>SEN</v>
          </cell>
          <cell r="C213" t="str">
            <v>Electricity production from renewable sources, excluding hydroelectric (% of total)</v>
          </cell>
          <cell r="D213" t="str">
            <v>EG.ELC.RNWX.ZS</v>
          </cell>
        </row>
        <row r="213">
          <cell r="P213">
            <v>9.71128608923885</v>
          </cell>
          <cell r="Q213">
            <v>9.5</v>
          </cell>
          <cell r="R213">
            <v>8.5972850678733</v>
          </cell>
          <cell r="S213">
            <v>8.66666666666667</v>
          </cell>
          <cell r="T213">
            <v>8.1419624217119</v>
          </cell>
          <cell r="U213">
            <v>7.60233918128655</v>
          </cell>
          <cell r="V213">
            <v>7.05467372134039</v>
          </cell>
          <cell r="W213">
            <v>6.45161290322581</v>
          </cell>
          <cell r="X213">
            <v>5.91715976331361</v>
          </cell>
          <cell r="Y213">
            <v>5.91715976331361</v>
          </cell>
          <cell r="Z213">
            <v>5.61009817671809</v>
          </cell>
          <cell r="AA213">
            <v>6.22222222222222</v>
          </cell>
          <cell r="AB213">
            <v>5.60747663551402</v>
          </cell>
          <cell r="AC213">
            <v>5.20446096654275</v>
          </cell>
          <cell r="AD213">
            <v>5.23038605230386</v>
          </cell>
          <cell r="AE213">
            <v>5.2434456928839</v>
          </cell>
          <cell r="AF213">
            <v>4.97109826589595</v>
          </cell>
          <cell r="AG213">
            <v>4.82603815937149</v>
          </cell>
          <cell r="AH213">
            <v>4.66883821932682</v>
          </cell>
          <cell r="AI213">
            <v>4.65608465608466</v>
          </cell>
          <cell r="AJ213">
            <v>4.54076367389061</v>
          </cell>
          <cell r="AK213">
            <v>4.27756653992395</v>
          </cell>
          <cell r="AL213">
            <v>4.33944069431051</v>
          </cell>
          <cell r="AM213">
            <v>4.20560747663551</v>
          </cell>
          <cell r="AN213">
            <v>4.06360424028269</v>
          </cell>
          <cell r="AO213">
            <v>3.90689941812136</v>
          </cell>
          <cell r="AP213">
            <v>3.71804802478699</v>
          </cell>
          <cell r="AQ213">
            <v>3.61890694239291</v>
          </cell>
          <cell r="AR213">
            <v>3.57653791130186</v>
          </cell>
          <cell r="AS213">
            <v>3.30423940149626</v>
          </cell>
          <cell r="AT213">
            <v>3.276955602537</v>
          </cell>
          <cell r="AU213">
            <v>3.42465753424658</v>
          </cell>
          <cell r="AV213">
            <v>2.6536312849162</v>
          </cell>
          <cell r="AW213">
            <v>1.98763250883392</v>
          </cell>
          <cell r="AX213">
            <v>2.16194968553459</v>
          </cell>
          <cell r="AY213">
            <v>2.2550225502255</v>
          </cell>
          <cell r="AZ213">
            <v>1.50602409638554</v>
          </cell>
          <cell r="BA213">
            <v>1.54565061107117</v>
          </cell>
          <cell r="BB213">
            <v>1.85444366689993</v>
          </cell>
          <cell r="BC213">
            <v>2.50325097529259</v>
          </cell>
          <cell r="BD213">
            <v>2.5388765471279</v>
          </cell>
          <cell r="BE213">
            <v>1.42028985507246</v>
          </cell>
          <cell r="BF213">
            <v>1.76916596461668</v>
          </cell>
          <cell r="BG213">
            <v>1.77658142664872</v>
          </cell>
          <cell r="BH213">
            <v>1.76991150442478</v>
          </cell>
        </row>
        <row r="214">
          <cell r="A214" t="str">
            <v>Singapore</v>
          </cell>
          <cell r="B214" t="str">
            <v>SGP</v>
          </cell>
          <cell r="C214" t="str">
            <v>Electricity production from renewable sources, excluding hydroelectric (% of total)</v>
          </cell>
          <cell r="D214" t="str">
            <v>EG.ELC.RNWX.ZS</v>
          </cell>
        </row>
        <row r="214"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0.798872180451128</v>
          </cell>
          <cell r="AF214">
            <v>0.713745906457301</v>
          </cell>
          <cell r="AG214">
            <v>0.64821169831465</v>
          </cell>
          <cell r="AH214">
            <v>0.601301641199774</v>
          </cell>
          <cell r="AI214">
            <v>0.540918925798651</v>
          </cell>
          <cell r="AJ214">
            <v>1.44790497015543</v>
          </cell>
          <cell r="AK214">
            <v>1.38621704198257</v>
          </cell>
          <cell r="AL214">
            <v>1.29205779981015</v>
          </cell>
          <cell r="AM214">
            <v>1.17511631253298</v>
          </cell>
          <cell r="AN214">
            <v>1.10142060780435</v>
          </cell>
          <cell r="AO214">
            <v>1.01659751037344</v>
          </cell>
          <cell r="AP214">
            <v>0.910848390214886</v>
          </cell>
          <cell r="AQ214">
            <v>0.863436123348018</v>
          </cell>
          <cell r="AR214">
            <v>0.829945799457995</v>
          </cell>
          <cell r="AS214">
            <v>0.773724932891205</v>
          </cell>
          <cell r="AT214">
            <v>1.42947807428451</v>
          </cell>
          <cell r="AU214">
            <v>1.36452804061851</v>
          </cell>
          <cell r="AV214">
            <v>1.40099626400996</v>
          </cell>
          <cell r="AW214">
            <v>1.3012414767325</v>
          </cell>
          <cell r="AX214">
            <v>1.25088320728548</v>
          </cell>
          <cell r="AY214">
            <v>1.20937072156584</v>
          </cell>
          <cell r="AZ214">
            <v>1.18396421364841</v>
          </cell>
          <cell r="BA214">
            <v>1.2584797564542</v>
          </cell>
          <cell r="BB214">
            <v>1.29826008881555</v>
          </cell>
          <cell r="BC214">
            <v>1.3050858667137</v>
          </cell>
          <cell r="BD214">
            <v>1.32774131861446</v>
          </cell>
          <cell r="BE214">
            <v>1.35828489919312</v>
          </cell>
          <cell r="BF214">
            <v>1.54683232921262</v>
          </cell>
          <cell r="BG214">
            <v>1.66261644390441</v>
          </cell>
          <cell r="BH214">
            <v>1.82088664088069</v>
          </cell>
        </row>
        <row r="215">
          <cell r="A215" t="str">
            <v>Solomon Islands</v>
          </cell>
          <cell r="B215" t="str">
            <v>SLB</v>
          </cell>
          <cell r="C215" t="str">
            <v>Electricity production from renewable sources, excluding hydroelectric (% of total)</v>
          </cell>
          <cell r="D215" t="str">
            <v>EG.ELC.RNWX.ZS</v>
          </cell>
        </row>
        <row r="216">
          <cell r="A216" t="str">
            <v>Sierra Leone</v>
          </cell>
          <cell r="B216" t="str">
            <v>SLE</v>
          </cell>
          <cell r="C216" t="str">
            <v>Electricity production from renewable sources, excluding hydroelectric (% of total)</v>
          </cell>
          <cell r="D216" t="str">
            <v>EG.ELC.RNWX.ZS</v>
          </cell>
        </row>
        <row r="217">
          <cell r="A217" t="str">
            <v>El Salvador</v>
          </cell>
          <cell r="B217" t="str">
            <v>SLV</v>
          </cell>
          <cell r="C217" t="str">
            <v>Electricity production from renewable sources, excluding hydroelectric (% of total)</v>
          </cell>
          <cell r="D217" t="str">
            <v>EG.ELC.RNWX.ZS</v>
          </cell>
        </row>
        <row r="217"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16.7676767676768</v>
          </cell>
          <cell r="U217">
            <v>45.980985306828</v>
          </cell>
          <cell r="V217">
            <v>40.4503105590062</v>
          </cell>
          <cell r="W217">
            <v>42.2237860661506</v>
          </cell>
          <cell r="X217">
            <v>31.5754779169413</v>
          </cell>
          <cell r="Y217">
            <v>33.6986301369863</v>
          </cell>
          <cell r="Z217">
            <v>56.8068424803991</v>
          </cell>
          <cell r="AA217">
            <v>62.5964912280702</v>
          </cell>
          <cell r="AB217">
            <v>43.5714285714286</v>
          </cell>
          <cell r="AC217">
            <v>42.1313506815366</v>
          </cell>
          <cell r="AD217">
            <v>24.736225087925</v>
          </cell>
          <cell r="AE217">
            <v>22.3219628964692</v>
          </cell>
          <cell r="AF217">
            <v>22.9793977812995</v>
          </cell>
          <cell r="AG217">
            <v>21.7062089853609</v>
          </cell>
          <cell r="AH217">
            <v>21.7241379310345</v>
          </cell>
          <cell r="AI217">
            <v>18.8908926961226</v>
          </cell>
          <cell r="AJ217">
            <v>18.5023944275141</v>
          </cell>
          <cell r="AK217">
            <v>16.4147774979009</v>
          </cell>
          <cell r="AL217">
            <v>13.6543298598635</v>
          </cell>
          <cell r="AM217">
            <v>12.9329520177947</v>
          </cell>
          <cell r="AN217">
            <v>13.3836858006042</v>
          </cell>
          <cell r="AO217">
            <v>12.7590290112493</v>
          </cell>
          <cell r="AP217">
            <v>13.5527049637479</v>
          </cell>
          <cell r="AQ217">
            <v>11.9470198675497</v>
          </cell>
          <cell r="AR217">
            <v>16.2323561346363</v>
          </cell>
          <cell r="AS217">
            <v>23.2750962392656</v>
          </cell>
          <cell r="AT217">
            <v>24.5738997710506</v>
          </cell>
          <cell r="AU217">
            <v>23.9334779464931</v>
          </cell>
          <cell r="AV217">
            <v>24.1184448462929</v>
          </cell>
          <cell r="AW217">
            <v>23.8116392714349</v>
          </cell>
          <cell r="AX217">
            <v>23.6367406178727</v>
          </cell>
          <cell r="AY217">
            <v>22.6878868258179</v>
          </cell>
          <cell r="AZ217">
            <v>26.277749096541</v>
          </cell>
          <cell r="BA217">
            <v>28.3679624664879</v>
          </cell>
          <cell r="BB217">
            <v>30.3176795580111</v>
          </cell>
          <cell r="BC217">
            <v>30.2139037433155</v>
          </cell>
          <cell r="BD217">
            <v>29.8701298701299</v>
          </cell>
          <cell r="BE217">
            <v>30.623697290364</v>
          </cell>
          <cell r="BF217">
            <v>31.9036989795918</v>
          </cell>
          <cell r="BG217">
            <v>32.0906315282018</v>
          </cell>
          <cell r="BH217">
            <v>35.2312573050593</v>
          </cell>
        </row>
        <row r="218">
          <cell r="A218" t="str">
            <v>San Marino</v>
          </cell>
          <cell r="B218" t="str">
            <v>SMR</v>
          </cell>
          <cell r="C218" t="str">
            <v>Electricity production from renewable sources, excluding hydroelectric (% of total)</v>
          </cell>
          <cell r="D218" t="str">
            <v>EG.ELC.RNWX.ZS</v>
          </cell>
        </row>
        <row r="219">
          <cell r="A219" t="str">
            <v>Somalia</v>
          </cell>
          <cell r="B219" t="str">
            <v>SOM</v>
          </cell>
          <cell r="C219" t="str">
            <v>Electricity production from renewable sources, excluding hydroelectric (% of total)</v>
          </cell>
          <cell r="D219" t="str">
            <v>EG.ELC.RNWX.ZS</v>
          </cell>
        </row>
        <row r="220">
          <cell r="A220" t="str">
            <v>Serbia</v>
          </cell>
          <cell r="B220" t="str">
            <v>SRB</v>
          </cell>
          <cell r="C220" t="str">
            <v>Electricity production from renewable sources, excluding hydroelectric (% of total)</v>
          </cell>
          <cell r="D220" t="str">
            <v>EG.ELC.RNWX.ZS</v>
          </cell>
        </row>
        <row r="220"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0.0165878742639131</v>
          </cell>
          <cell r="BF220">
            <v>0.0535345552808015</v>
          </cell>
          <cell r="BG220">
            <v>0.0867069305746577</v>
          </cell>
          <cell r="BH220">
            <v>0.0930974863678681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Electricity production from renewable sources, excluding hydroelectric (% of total)</v>
          </cell>
          <cell r="D221" t="str">
            <v>EG.ELC.RNWX.ZS</v>
          </cell>
        </row>
        <row r="221">
          <cell r="P221">
            <v>0.197884228275995</v>
          </cell>
          <cell r="Q221">
            <v>0.178485362926119</v>
          </cell>
          <cell r="R221">
            <v>0.16895733219541</v>
          </cell>
          <cell r="S221">
            <v>0.158934803456743</v>
          </cell>
          <cell r="T221">
            <v>0.144628375399479</v>
          </cell>
          <cell r="U221">
            <v>0.146222707646086</v>
          </cell>
          <cell r="V221">
            <v>0.144409243444679</v>
          </cell>
          <cell r="W221">
            <v>0.145247916639017</v>
          </cell>
          <cell r="X221">
            <v>0.138356676413051</v>
          </cell>
          <cell r="Y221">
            <v>0.133264700315198</v>
          </cell>
          <cell r="Z221">
            <v>0.124851747456567</v>
          </cell>
          <cell r="AA221">
            <v>0.130837768601685</v>
          </cell>
          <cell r="AB221">
            <v>0.127282606375018</v>
          </cell>
          <cell r="AC221">
            <v>0.11908671102796</v>
          </cell>
          <cell r="AD221">
            <v>0.128740350491696</v>
          </cell>
          <cell r="AE221">
            <v>0.302818569418997</v>
          </cell>
          <cell r="AF221">
            <v>0.293871454784592</v>
          </cell>
          <cell r="AG221">
            <v>0.267463764005479</v>
          </cell>
          <cell r="AH221">
            <v>0.254106953472542</v>
          </cell>
          <cell r="AI221">
            <v>0.293180243516193</v>
          </cell>
          <cell r="AJ221">
            <v>0.291446253356243</v>
          </cell>
          <cell r="AK221">
            <v>0.289520451358068</v>
          </cell>
          <cell r="AL221">
            <v>0.274810929529518</v>
          </cell>
          <cell r="AM221">
            <v>0.223593348305918</v>
          </cell>
          <cell r="AN221">
            <v>0.26841113862924</v>
          </cell>
          <cell r="AO221">
            <v>0.290872269465553</v>
          </cell>
          <cell r="AP221">
            <v>0.30873505200532</v>
          </cell>
          <cell r="AQ221">
            <v>0.378815435134327</v>
          </cell>
          <cell r="AR221">
            <v>0.352593277598643</v>
          </cell>
          <cell r="AS221">
            <v>0.428483756424949</v>
          </cell>
          <cell r="AT221">
            <v>0.448821280768038</v>
          </cell>
          <cell r="AU221">
            <v>0.374794355540283</v>
          </cell>
          <cell r="AV221">
            <v>0.473154201660822</v>
          </cell>
          <cell r="AW221">
            <v>0.545304254666837</v>
          </cell>
          <cell r="AX221">
            <v>0.530644082190576</v>
          </cell>
          <cell r="AY221">
            <v>0.698930862186353</v>
          </cell>
          <cell r="AZ221">
            <v>0.539104218582075</v>
          </cell>
          <cell r="BA221">
            <v>0.598019266021858</v>
          </cell>
          <cell r="BB221">
            <v>0.663806883909781</v>
          </cell>
          <cell r="BC221">
            <v>0.679116761256941</v>
          </cell>
          <cell r="BD221">
            <v>0.67687549596865</v>
          </cell>
          <cell r="BE221">
            <v>0.736754253497409</v>
          </cell>
          <cell r="BF221">
            <v>0.863927026494356</v>
          </cell>
          <cell r="BG221">
            <v>1.71684245248992</v>
          </cell>
          <cell r="BH221">
            <v>2.41052066462541</v>
          </cell>
        </row>
        <row r="222">
          <cell r="A222" t="str">
            <v>South Sudan</v>
          </cell>
          <cell r="B222" t="str">
            <v>SSD</v>
          </cell>
          <cell r="C222" t="str">
            <v>Electricity production from renewable sources, excluding hydroelectric (% of total)</v>
          </cell>
          <cell r="D222" t="str">
            <v>EG.ELC.RNWX.ZS</v>
          </cell>
        </row>
        <row r="222">
          <cell r="BE222">
            <v>0.449438202247191</v>
          </cell>
          <cell r="BF222">
            <v>0.423728813559322</v>
          </cell>
          <cell r="BG222">
            <v>0.409836065573771</v>
          </cell>
          <cell r="BH222">
            <v>0.606060606060606</v>
          </cell>
        </row>
        <row r="223">
          <cell r="A223" t="str">
            <v>Sub-Saharan Africa</v>
          </cell>
          <cell r="B223" t="str">
            <v>SSF</v>
          </cell>
          <cell r="C223" t="str">
            <v>Electricity production from renewable sources, excluding hydroelectric (% of total)</v>
          </cell>
          <cell r="D223" t="str">
            <v>EG.ELC.RNWX.ZS</v>
          </cell>
        </row>
        <row r="223">
          <cell r="P223">
            <v>0.19773271224111</v>
          </cell>
          <cell r="Q223">
            <v>0.178348700218276</v>
          </cell>
          <cell r="R223">
            <v>0.168827964912014</v>
          </cell>
          <cell r="S223">
            <v>0.158813110225125</v>
          </cell>
          <cell r="T223">
            <v>0.144517636316515</v>
          </cell>
          <cell r="U223">
            <v>0.146110747814493</v>
          </cell>
          <cell r="V223">
            <v>0.144298672146713</v>
          </cell>
          <cell r="W223">
            <v>0.145136703185594</v>
          </cell>
          <cell r="X223">
            <v>0.138250739445802</v>
          </cell>
          <cell r="Y223">
            <v>0.133162662173211</v>
          </cell>
          <cell r="Z223">
            <v>0.124756150945982</v>
          </cell>
          <cell r="AA223">
            <v>0.13073758871325</v>
          </cell>
          <cell r="AB223">
            <v>0.127185148603897</v>
          </cell>
          <cell r="AC223">
            <v>0.118995528691602</v>
          </cell>
          <cell r="AD223">
            <v>0.128641776554772</v>
          </cell>
          <cell r="AE223">
            <v>0.302586707237115</v>
          </cell>
          <cell r="AF223">
            <v>0.293646443231206</v>
          </cell>
          <cell r="AG223">
            <v>0.267258972297971</v>
          </cell>
          <cell r="AH223">
            <v>0.253912388810353</v>
          </cell>
          <cell r="AI223">
            <v>0.292955761209587</v>
          </cell>
          <cell r="AJ223">
            <v>0.291223098731564</v>
          </cell>
          <cell r="AK223">
            <v>0.289298771281843</v>
          </cell>
          <cell r="AL223">
            <v>0.274600512242864</v>
          </cell>
          <cell r="AM223">
            <v>0.223422147306944</v>
          </cell>
          <cell r="AN223">
            <v>0.268205621535743</v>
          </cell>
          <cell r="AO223">
            <v>0.290649554328973</v>
          </cell>
          <cell r="AP223">
            <v>0.308498659689886</v>
          </cell>
          <cell r="AQ223">
            <v>0.378525383657335</v>
          </cell>
          <cell r="AR223">
            <v>0.352323303908398</v>
          </cell>
          <cell r="AS223">
            <v>0.428155674897927</v>
          </cell>
          <cell r="AT223">
            <v>0.448477627201371</v>
          </cell>
          <cell r="AU223">
            <v>0.374507382924307</v>
          </cell>
          <cell r="AV223">
            <v>0.472791916858493</v>
          </cell>
          <cell r="AW223">
            <v>0.54488672599771</v>
          </cell>
          <cell r="AX223">
            <v>0.530237778525198</v>
          </cell>
          <cell r="AY223">
            <v>0.69839570466612</v>
          </cell>
          <cell r="AZ223">
            <v>0.538691437157799</v>
          </cell>
          <cell r="BA223">
            <v>0.597561374512454</v>
          </cell>
          <cell r="BB223">
            <v>0.663298620124153</v>
          </cell>
          <cell r="BC223">
            <v>0.67859677500141</v>
          </cell>
          <cell r="BD223">
            <v>0.676357225805567</v>
          </cell>
          <cell r="BE223">
            <v>0.736190135355466</v>
          </cell>
          <cell r="BF223">
            <v>0.863265534678534</v>
          </cell>
          <cell r="BG223">
            <v>1.71552790022271</v>
          </cell>
          <cell r="BH223">
            <v>2.4086749766881</v>
          </cell>
        </row>
        <row r="224">
          <cell r="A224" t="str">
            <v>Small states</v>
          </cell>
          <cell r="B224" t="str">
            <v>SST</v>
          </cell>
          <cell r="C224" t="str">
            <v>Electricity production from renewable sources, excluding hydroelectric (% of total)</v>
          </cell>
          <cell r="D224" t="str">
            <v>EG.ELC.RNWX.ZS</v>
          </cell>
        </row>
        <row r="224">
          <cell r="P224">
            <v>1.30083263693754</v>
          </cell>
          <cell r="Q224">
            <v>1.35852767247666</v>
          </cell>
          <cell r="R224">
            <v>1.64269628366097</v>
          </cell>
          <cell r="S224">
            <v>1.40728782062418</v>
          </cell>
          <cell r="T224">
            <v>1.52037328297217</v>
          </cell>
          <cell r="U224">
            <v>1.75779106296627</v>
          </cell>
          <cell r="V224">
            <v>1.72412355617296</v>
          </cell>
          <cell r="W224">
            <v>1.79090380719848</v>
          </cell>
          <cell r="X224">
            <v>1.46800857005927</v>
          </cell>
          <cell r="Y224">
            <v>1.34730360663918</v>
          </cell>
          <cell r="Z224">
            <v>1.5140819025751</v>
          </cell>
          <cell r="AA224">
            <v>1.55507923081751</v>
          </cell>
          <cell r="AB224">
            <v>1.64154187759725</v>
          </cell>
          <cell r="AC224">
            <v>0.637004583141856</v>
          </cell>
          <cell r="AD224">
            <v>0.658787637836621</v>
          </cell>
          <cell r="AE224">
            <v>0.73098885469138</v>
          </cell>
          <cell r="AF224">
            <v>0.795880362911655</v>
          </cell>
          <cell r="AG224">
            <v>0.804456186974443</v>
          </cell>
          <cell r="AH224">
            <v>0.785775211563648</v>
          </cell>
          <cell r="AI224">
            <v>0.972617935362208</v>
          </cell>
          <cell r="AJ224">
            <v>0.956735090190824</v>
          </cell>
          <cell r="AK224">
            <v>0.908347275299293</v>
          </cell>
          <cell r="AL224">
            <v>0.975438323391046</v>
          </cell>
          <cell r="AM224">
            <v>1.02960871780501</v>
          </cell>
          <cell r="AN224">
            <v>1.11723247808897</v>
          </cell>
          <cell r="AO224">
            <v>1.27060447779433</v>
          </cell>
          <cell r="AP224">
            <v>1.31313313982143</v>
          </cell>
          <cell r="AQ224">
            <v>1.62716685856836</v>
          </cell>
          <cell r="AR224">
            <v>2.17515837163098</v>
          </cell>
          <cell r="AS224">
            <v>2.49078579282525</v>
          </cell>
          <cell r="AT224">
            <v>2.57794753210845</v>
          </cell>
          <cell r="AU224">
            <v>2.29774136932435</v>
          </cell>
          <cell r="AV224">
            <v>2.10820094125044</v>
          </cell>
          <cell r="AW224">
            <v>2.20782051598797</v>
          </cell>
          <cell r="AX224">
            <v>2.27423093161545</v>
          </cell>
          <cell r="AY224">
            <v>3.05817808253802</v>
          </cell>
          <cell r="AZ224">
            <v>3.68743317485933</v>
          </cell>
          <cell r="BA224">
            <v>3.8932689745908</v>
          </cell>
          <cell r="BB224">
            <v>4.61195835992998</v>
          </cell>
          <cell r="BC224">
            <v>4.52102002862669</v>
          </cell>
          <cell r="BD224">
            <v>4.77463031111091</v>
          </cell>
          <cell r="BE224">
            <v>5.25256894733644</v>
          </cell>
          <cell r="BF224">
            <v>4.96678209573161</v>
          </cell>
          <cell r="BG224">
            <v>4.87036369426621</v>
          </cell>
          <cell r="BH224">
            <v>4.81197768476229</v>
          </cell>
        </row>
        <row r="225">
          <cell r="A225" t="str">
            <v>Sao Tome and Principe</v>
          </cell>
          <cell r="B225" t="str">
            <v>STP</v>
          </cell>
          <cell r="C225" t="str">
            <v>Electricity production from renewable sources, excluding hydroelectric (% of total)</v>
          </cell>
          <cell r="D225" t="str">
            <v>EG.ELC.RNWX.ZS</v>
          </cell>
        </row>
        <row r="226">
          <cell r="A226" t="str">
            <v>Suriname</v>
          </cell>
          <cell r="B226" t="str">
            <v>SUR</v>
          </cell>
          <cell r="C226" t="str">
            <v>Electricity production from renewable sources, excluding hydroelectric (% of total)</v>
          </cell>
          <cell r="D226" t="str">
            <v>EG.ELC.RNWX.ZS</v>
          </cell>
        </row>
        <row r="226"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</row>
        <row r="227">
          <cell r="A227" t="str">
            <v>Slovak Republic</v>
          </cell>
          <cell r="B227" t="str">
            <v>SVK</v>
          </cell>
          <cell r="C227" t="str">
            <v>Electricity production from renewable sources, excluding hydroelectric (% of total)</v>
          </cell>
          <cell r="D227" t="str">
            <v>EG.ELC.RNWX.ZS</v>
          </cell>
        </row>
        <row r="227"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0.483425414364641</v>
          </cell>
          <cell r="AU227">
            <v>0.471873835837576</v>
          </cell>
          <cell r="AV227">
            <v>0.325953656490028</v>
          </cell>
          <cell r="AW227">
            <v>0.0853578463558766</v>
          </cell>
          <cell r="AX227">
            <v>0.121204388874713</v>
          </cell>
          <cell r="AY227">
            <v>1.29275863172378</v>
          </cell>
          <cell r="AZ227">
            <v>1.73167933457622</v>
          </cell>
          <cell r="BA227">
            <v>1.82197496522949</v>
          </cell>
          <cell r="BB227">
            <v>2.0949882325707</v>
          </cell>
          <cell r="BC227">
            <v>2.49417419166909</v>
          </cell>
          <cell r="BD227">
            <v>4.31631787330317</v>
          </cell>
          <cell r="BE227">
            <v>4.83973453826603</v>
          </cell>
          <cell r="BF227">
            <v>5.27810899908817</v>
          </cell>
          <cell r="BG227">
            <v>7.44069544717843</v>
          </cell>
          <cell r="BH227">
            <v>8.16311204565936</v>
          </cell>
        </row>
        <row r="228">
          <cell r="A228" t="str">
            <v>Slovenia</v>
          </cell>
          <cell r="B228" t="str">
            <v>SVN</v>
          </cell>
          <cell r="C228" t="str">
            <v>Electricity production from renewable sources, excluding hydroelectric (% of total)</v>
          </cell>
          <cell r="D228" t="str">
            <v>EG.ELC.RNWX.ZS</v>
          </cell>
        </row>
        <row r="228"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0.233750565525562</v>
          </cell>
          <cell r="AS228">
            <v>0.513799177921315</v>
          </cell>
          <cell r="AT228">
            <v>0.49771878888428</v>
          </cell>
          <cell r="AU228">
            <v>0.698725852856556</v>
          </cell>
          <cell r="AV228">
            <v>0.882778581765557</v>
          </cell>
          <cell r="AW228">
            <v>0.792351515945256</v>
          </cell>
          <cell r="AX228">
            <v>0.754117880531852</v>
          </cell>
          <cell r="AY228">
            <v>0.740985775719484</v>
          </cell>
          <cell r="AZ228">
            <v>0.751179950807685</v>
          </cell>
          <cell r="BA228">
            <v>1.76840051222636</v>
          </cell>
          <cell r="BB228">
            <v>1.17051758824605</v>
          </cell>
          <cell r="BC228">
            <v>1.42110119963088</v>
          </cell>
          <cell r="BD228">
            <v>1.99811498586239</v>
          </cell>
          <cell r="BE228">
            <v>2.76562901980962</v>
          </cell>
          <cell r="BF228">
            <v>3.04257068758302</v>
          </cell>
          <cell r="BG228">
            <v>3.02394686243664</v>
          </cell>
          <cell r="BH228">
            <v>3.69170547344267</v>
          </cell>
        </row>
        <row r="229">
          <cell r="A229" t="str">
            <v>Sweden</v>
          </cell>
          <cell r="B229" t="str">
            <v>SWE</v>
          </cell>
          <cell r="C229" t="str">
            <v>Electricity production from renewable sources, excluding hydroelectric (% of total)</v>
          </cell>
          <cell r="D229" t="str">
            <v>EG.ELC.RNWX.ZS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0.214535612911743</v>
          </cell>
          <cell r="P229">
            <v>0.240478552319115</v>
          </cell>
          <cell r="Q229">
            <v>0.315408984969227</v>
          </cell>
          <cell r="R229">
            <v>0.511145272867025</v>
          </cell>
          <cell r="S229">
            <v>0.475302889095992</v>
          </cell>
          <cell r="T229">
            <v>0.384844572450094</v>
          </cell>
          <cell r="U229">
            <v>0.409760162978054</v>
          </cell>
          <cell r="V229">
            <v>0.400048894864928</v>
          </cell>
          <cell r="W229">
            <v>0.297144825804229</v>
          </cell>
          <cell r="X229">
            <v>0.365009572297141</v>
          </cell>
          <cell r="Y229">
            <v>0.748577598737489</v>
          </cell>
          <cell r="Z229">
            <v>0.895513680648737</v>
          </cell>
          <cell r="AA229">
            <v>1.00691373904655</v>
          </cell>
          <cell r="AB229">
            <v>1.33187592427596</v>
          </cell>
          <cell r="AC229">
            <v>1.50322873738521</v>
          </cell>
          <cell r="AD229">
            <v>1.32416379203012</v>
          </cell>
          <cell r="AE229">
            <v>1.43825497523247</v>
          </cell>
          <cell r="AF229">
            <v>1.34610246819704</v>
          </cell>
          <cell r="AG229">
            <v>1.40482419099017</v>
          </cell>
          <cell r="AH229">
            <v>1.53516751098547</v>
          </cell>
          <cell r="AI229">
            <v>1.33507781674704</v>
          </cell>
          <cell r="AJ229">
            <v>1.27440974348506</v>
          </cell>
          <cell r="AK229">
            <v>1.39855827211929</v>
          </cell>
          <cell r="AL229">
            <v>1.52843087981163</v>
          </cell>
          <cell r="AM229">
            <v>1.61317449194114</v>
          </cell>
          <cell r="AN229">
            <v>1.65483198802371</v>
          </cell>
          <cell r="AO229">
            <v>1.60922155773785</v>
          </cell>
          <cell r="AP229">
            <v>1.99522807393805</v>
          </cell>
          <cell r="AQ229">
            <v>1.95099218469561</v>
          </cell>
          <cell r="AR229">
            <v>1.97367571268035</v>
          </cell>
          <cell r="AS229">
            <v>3.13707128643334</v>
          </cell>
          <cell r="AT229">
            <v>2.63683901110802</v>
          </cell>
          <cell r="AU229">
            <v>3.26175869120654</v>
          </cell>
          <cell r="AV229">
            <v>3.83442040493725</v>
          </cell>
          <cell r="AW229">
            <v>5.3094486164314</v>
          </cell>
          <cell r="AX229">
            <v>5.32251444447953</v>
          </cell>
          <cell r="AY229">
            <v>6.52401490724844</v>
          </cell>
          <cell r="AZ229">
            <v>7.57208227222943</v>
          </cell>
          <cell r="BA229">
            <v>8.23048287456469</v>
          </cell>
          <cell r="BB229">
            <v>10.2134637345905</v>
          </cell>
          <cell r="BC229">
            <v>10.5772598679779</v>
          </cell>
          <cell r="BD229">
            <v>11.7301369680674</v>
          </cell>
          <cell r="BE229">
            <v>11.6429137926891</v>
          </cell>
          <cell r="BF229">
            <v>13.9363919728682</v>
          </cell>
          <cell r="BG229">
            <v>14.3122289227243</v>
          </cell>
          <cell r="BH229">
            <v>16.7540495643206</v>
          </cell>
        </row>
        <row r="230">
          <cell r="A230" t="str">
            <v>Eswatini</v>
          </cell>
          <cell r="B230" t="str">
            <v>SWZ</v>
          </cell>
          <cell r="C230" t="str">
            <v>Electricity production from renewable sources, excluding hydroelectric (% of total)</v>
          </cell>
          <cell r="D230" t="str">
            <v>EG.ELC.RNWX.ZS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Electricity production from renewable sources, excluding hydroelectric (% of total)</v>
          </cell>
          <cell r="D231" t="str">
            <v>EG.ELC.RNWX.ZS</v>
          </cell>
        </row>
        <row r="232">
          <cell r="A232" t="str">
            <v>Seychelles</v>
          </cell>
          <cell r="B232" t="str">
            <v>SYC</v>
          </cell>
          <cell r="C232" t="str">
            <v>Electricity production from renewable sources, excluding hydroelectric (% of total)</v>
          </cell>
          <cell r="D232" t="str">
            <v>EG.ELC.RNWX.ZS</v>
          </cell>
        </row>
        <row r="233">
          <cell r="A233" t="str">
            <v>Syrian Arab Republic</v>
          </cell>
          <cell r="B233" t="str">
            <v>SYR</v>
          </cell>
          <cell r="C233" t="str">
            <v>Electricity production from renewable sources, excluding hydroelectric (% of total)</v>
          </cell>
          <cell r="D233" t="str">
            <v>EG.ELC.RNWX.ZS</v>
          </cell>
        </row>
        <row r="233"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Electricity production from renewable sources, excluding hydroelectric (% of total)</v>
          </cell>
          <cell r="D234" t="str">
            <v>EG.ELC.RNWX.ZS</v>
          </cell>
        </row>
        <row r="235">
          <cell r="A235" t="str">
            <v>Chad</v>
          </cell>
          <cell r="B235" t="str">
            <v>TCD</v>
          </cell>
          <cell r="C235" t="str">
            <v>Electricity production from renewable sources, excluding hydroelectric (% of total)</v>
          </cell>
          <cell r="D235" t="str">
            <v>EG.ELC.RNWX.ZS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Electricity production from renewable sources, excluding hydroelectric (% of total)</v>
          </cell>
          <cell r="D236" t="str">
            <v>EG.ELC.RNWX.ZS</v>
          </cell>
        </row>
        <row r="236"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0.000981489491563548</v>
          </cell>
          <cell r="X236">
            <v>0.19011320768216</v>
          </cell>
          <cell r="Y236">
            <v>0.578408505653888</v>
          </cell>
          <cell r="Z236">
            <v>0.838779150886775</v>
          </cell>
          <cell r="AA236">
            <v>1.00203532187966</v>
          </cell>
          <cell r="AB236">
            <v>1.20535444507873</v>
          </cell>
          <cell r="AC236">
            <v>1.21746542797911</v>
          </cell>
          <cell r="AD236">
            <v>1.23475476076677</v>
          </cell>
          <cell r="AE236">
            <v>1.06714079381442</v>
          </cell>
          <cell r="AF236">
            <v>0.932853564379749</v>
          </cell>
          <cell r="AG236">
            <v>0.941747202599521</v>
          </cell>
          <cell r="AH236">
            <v>0.94115937925499</v>
          </cell>
          <cell r="AI236">
            <v>0.927062177245896</v>
          </cell>
          <cell r="AJ236">
            <v>0.823654098066986</v>
          </cell>
          <cell r="AK236">
            <v>0.746022172218509</v>
          </cell>
          <cell r="AL236">
            <v>0.670979291282199</v>
          </cell>
          <cell r="AM236">
            <v>0.766623529609978</v>
          </cell>
          <cell r="AN236">
            <v>0.936164822440913</v>
          </cell>
          <cell r="AO236">
            <v>0.841013421635395</v>
          </cell>
          <cell r="AP236">
            <v>0.916176878429771</v>
          </cell>
          <cell r="AQ236">
            <v>0.99995693664077</v>
          </cell>
          <cell r="AR236">
            <v>1.10443272265019</v>
          </cell>
          <cell r="AS236">
            <v>1.18684159736854</v>
          </cell>
          <cell r="AT236">
            <v>1.09886352752791</v>
          </cell>
          <cell r="AU236">
            <v>1.00902848581705</v>
          </cell>
          <cell r="AV236">
            <v>0.898054574162333</v>
          </cell>
          <cell r="AW236">
            <v>0.836352319133921</v>
          </cell>
          <cell r="AX236">
            <v>0.8599705481541</v>
          </cell>
          <cell r="AY236">
            <v>0.886547120301331</v>
          </cell>
          <cell r="AZ236">
            <v>0.913662247668936</v>
          </cell>
          <cell r="BA236">
            <v>1.28350092980519</v>
          </cell>
          <cell r="BB236">
            <v>1.67331328568173</v>
          </cell>
          <cell r="BC236">
            <v>1.94589823782206</v>
          </cell>
          <cell r="BD236">
            <v>2.33908892264719</v>
          </cell>
          <cell r="BE236">
            <v>2.78096256884115</v>
          </cell>
          <cell r="BF236">
            <v>3.59681628965569</v>
          </cell>
          <cell r="BG236">
            <v>4.04337831408371</v>
          </cell>
          <cell r="BH236">
            <v>4.76924969116752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Electricity production from renewable sources, excluding hydroelectric (% of total)</v>
          </cell>
          <cell r="D237" t="str">
            <v>EG.ELC.RNWX.ZS</v>
          </cell>
        </row>
        <row r="237">
          <cell r="AI237">
            <v>0.0102685917501295</v>
          </cell>
          <cell r="AJ237">
            <v>0.0138239360870209</v>
          </cell>
          <cell r="AK237">
            <v>0.0158701302874225</v>
          </cell>
          <cell r="AL237">
            <v>0.0153326066769431</v>
          </cell>
          <cell r="AM237">
            <v>0.0148221928909476</v>
          </cell>
          <cell r="AN237">
            <v>0.0267837593664608</v>
          </cell>
          <cell r="AO237">
            <v>0.0278557395809359</v>
          </cell>
          <cell r="AP237">
            <v>0.0379192584108207</v>
          </cell>
          <cell r="AQ237">
            <v>0.0393918505073605</v>
          </cell>
          <cell r="AR237">
            <v>0.0308737267364823</v>
          </cell>
          <cell r="AS237">
            <v>0.0350697843621306</v>
          </cell>
          <cell r="AT237">
            <v>0.0543012255507656</v>
          </cell>
          <cell r="AU237">
            <v>0.0568279887403536</v>
          </cell>
          <cell r="AV237">
            <v>0.0683078285856427</v>
          </cell>
          <cell r="AW237">
            <v>0.101104625331426</v>
          </cell>
          <cell r="AX237">
            <v>0.126142281025801</v>
          </cell>
          <cell r="AY237">
            <v>0.159879653667275</v>
          </cell>
          <cell r="AZ237">
            <v>0.234464701796808</v>
          </cell>
          <cell r="BA237">
            <v>0.329440824302999</v>
          </cell>
          <cell r="BB237">
            <v>0.494490267851475</v>
          </cell>
          <cell r="BC237">
            <v>0.687224514814222</v>
          </cell>
          <cell r="BD237">
            <v>0.96874058010146</v>
          </cell>
          <cell r="BE237">
            <v>1.36214178439728</v>
          </cell>
          <cell r="BF237">
            <v>1.64607396329041</v>
          </cell>
          <cell r="BG237">
            <v>2.07506027513828</v>
          </cell>
          <cell r="BH237">
            <v>2.53091203564618</v>
          </cell>
        </row>
        <row r="238">
          <cell r="A238" t="str">
            <v>Togo</v>
          </cell>
          <cell r="B238" t="str">
            <v>TGO</v>
          </cell>
          <cell r="C238" t="str">
            <v>Electricity production from renewable sources, excluding hydroelectric (% of total)</v>
          </cell>
          <cell r="D238" t="str">
            <v>EG.ELC.RNWX.ZS</v>
          </cell>
        </row>
        <row r="238"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0.813008130081301</v>
          </cell>
          <cell r="AU238">
            <v>0.657894736842105</v>
          </cell>
          <cell r="AV238">
            <v>1.13636363636364</v>
          </cell>
          <cell r="AW238">
            <v>1.0752688172043</v>
          </cell>
          <cell r="AX238">
            <v>1.05820105820106</v>
          </cell>
          <cell r="AY238">
            <v>1.35746606334842</v>
          </cell>
          <cell r="AZ238">
            <v>5.10204081632653</v>
          </cell>
          <cell r="BA238">
            <v>1.6260162601626</v>
          </cell>
          <cell r="BB238">
            <v>2.63157894736842</v>
          </cell>
          <cell r="BC238">
            <v>2.23463687150838</v>
          </cell>
          <cell r="BD238">
            <v>3.90625</v>
          </cell>
          <cell r="BE238">
            <v>4.5045045045045</v>
          </cell>
          <cell r="BF238">
            <v>5.37634408602151</v>
          </cell>
          <cell r="BG238">
            <v>3.44827586206897</v>
          </cell>
          <cell r="BH238">
            <v>6.17283950617284</v>
          </cell>
        </row>
        <row r="239">
          <cell r="A239" t="str">
            <v>Thailand</v>
          </cell>
          <cell r="B239" t="str">
            <v>THA</v>
          </cell>
          <cell r="C239" t="str">
            <v>Electricity production from renewable sources, excluding hydroelectric (% of total)</v>
          </cell>
          <cell r="D239" t="str">
            <v>EG.ELC.RNWX.ZS</v>
          </cell>
        </row>
        <row r="239"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0.00226367258239768</v>
          </cell>
          <cell r="AJ239">
            <v>0.00199262727906745</v>
          </cell>
          <cell r="AK239">
            <v>0.00175137482924095</v>
          </cell>
          <cell r="AL239">
            <v>0.00157711293705742</v>
          </cell>
          <cell r="AM239">
            <v>0.00140494822765781</v>
          </cell>
          <cell r="AN239">
            <v>0.360875591573742</v>
          </cell>
          <cell r="AO239">
            <v>0.959462166915251</v>
          </cell>
          <cell r="AP239">
            <v>0.370068435844078</v>
          </cell>
          <cell r="AQ239">
            <v>0.35646071158886</v>
          </cell>
          <cell r="AR239">
            <v>0.96402669954131</v>
          </cell>
          <cell r="AS239">
            <v>0.532419225439428</v>
          </cell>
          <cell r="AT239">
            <v>0.48232767037688</v>
          </cell>
          <cell r="AU239">
            <v>0.631117389669122</v>
          </cell>
          <cell r="AV239">
            <v>0.985613294239334</v>
          </cell>
          <cell r="AW239">
            <v>1.01966960159711</v>
          </cell>
          <cell r="AX239">
            <v>1.1588765251859</v>
          </cell>
          <cell r="AY239">
            <v>1.06096207348892</v>
          </cell>
          <cell r="AZ239">
            <v>1.25472527165953</v>
          </cell>
          <cell r="BA239">
            <v>1.77309294154355</v>
          </cell>
          <cell r="BB239">
            <v>2.08027278730946</v>
          </cell>
          <cell r="BC239">
            <v>2.13888993367686</v>
          </cell>
          <cell r="BD239">
            <v>2.81490598816598</v>
          </cell>
          <cell r="BE239">
            <v>3.14417913310318</v>
          </cell>
          <cell r="BF239">
            <v>4.90502708063163</v>
          </cell>
          <cell r="BG239">
            <v>5.30390838703695</v>
          </cell>
          <cell r="BH239">
            <v>5.87252475247525</v>
          </cell>
        </row>
        <row r="240">
          <cell r="A240" t="str">
            <v>Tajikistan</v>
          </cell>
          <cell r="B240" t="str">
            <v>TJK</v>
          </cell>
          <cell r="C240" t="str">
            <v>Electricity production from renewable sources, excluding hydroelectric (% of total)</v>
          </cell>
          <cell r="D240" t="str">
            <v>EG.ELC.RNWX.ZS</v>
          </cell>
        </row>
        <row r="240"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</row>
        <row r="241">
          <cell r="A241" t="str">
            <v>Turkmenistan</v>
          </cell>
          <cell r="B241" t="str">
            <v>TKM</v>
          </cell>
          <cell r="C241" t="str">
            <v>Electricity production from renewable sources, excluding hydroelectric (% of total)</v>
          </cell>
          <cell r="D241" t="str">
            <v>EG.ELC.RNWX.ZS</v>
          </cell>
        </row>
        <row r="241"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Electricity production from renewable sources, excluding hydroelectric (% of total)</v>
          </cell>
          <cell r="D242" t="str">
            <v>EG.ELC.RNWX.ZS</v>
          </cell>
        </row>
        <row r="242">
          <cell r="P242">
            <v>0.818016014960208</v>
          </cell>
          <cell r="Q242">
            <v>0.825615610835907</v>
          </cell>
          <cell r="R242">
            <v>0.894047038300228</v>
          </cell>
          <cell r="S242">
            <v>1.00452060924313</v>
          </cell>
          <cell r="T242">
            <v>1.18098839803942</v>
          </cell>
          <cell r="U242">
            <v>1.30461878770549</v>
          </cell>
          <cell r="V242">
            <v>1.28652473365668</v>
          </cell>
          <cell r="W242">
            <v>1.2826109159701</v>
          </cell>
          <cell r="X242">
            <v>1.36688320838726</v>
          </cell>
          <cell r="Y242">
            <v>1.22188381824997</v>
          </cell>
          <cell r="Z242">
            <v>1.30757925186215</v>
          </cell>
          <cell r="AA242">
            <v>1.46974326137588</v>
          </cell>
          <cell r="AB242">
            <v>1.5957392113233</v>
          </cell>
          <cell r="AC242">
            <v>1.44976773268551</v>
          </cell>
          <cell r="AD242">
            <v>1.39257444173038</v>
          </cell>
          <cell r="AE242">
            <v>1.67418369473409</v>
          </cell>
          <cell r="AF242">
            <v>1.85785306301518</v>
          </cell>
          <cell r="AG242">
            <v>1.79473806393164</v>
          </cell>
          <cell r="AH242">
            <v>1.7997446540227</v>
          </cell>
          <cell r="AI242">
            <v>2.04336143737432</v>
          </cell>
          <cell r="AJ242">
            <v>2.25286735002616</v>
          </cell>
          <cell r="AK242">
            <v>2.67636430079778</v>
          </cell>
          <cell r="AL242">
            <v>2.59648647463073</v>
          </cell>
          <cell r="AM242">
            <v>2.50421471056761</v>
          </cell>
          <cell r="AN242">
            <v>2.50874466133568</v>
          </cell>
          <cell r="AO242">
            <v>2.43406999767166</v>
          </cell>
          <cell r="AP242">
            <v>2.36169776763082</v>
          </cell>
          <cell r="AQ242">
            <v>2.20449380067418</v>
          </cell>
          <cell r="AR242">
            <v>2.24499991748911</v>
          </cell>
          <cell r="AS242">
            <v>2.17738582951888</v>
          </cell>
          <cell r="AT242">
            <v>2.50433544640664</v>
          </cell>
          <cell r="AU242">
            <v>2.57905085009178</v>
          </cell>
          <cell r="AV242">
            <v>2.70742676199045</v>
          </cell>
          <cell r="AW242">
            <v>2.74437049065407</v>
          </cell>
          <cell r="AX242">
            <v>2.87754123879339</v>
          </cell>
          <cell r="AY242">
            <v>2.81053664661533</v>
          </cell>
          <cell r="AZ242">
            <v>3.22109388288188</v>
          </cell>
          <cell r="BA242">
            <v>3.19053109583055</v>
          </cell>
          <cell r="BB242">
            <v>3.56233194069622</v>
          </cell>
          <cell r="BC242">
            <v>4.29470165824934</v>
          </cell>
          <cell r="BD242">
            <v>4.38068571905361</v>
          </cell>
          <cell r="BE242">
            <v>4.87559366474447</v>
          </cell>
          <cell r="BF242">
            <v>5.48911090464409</v>
          </cell>
          <cell r="BG242">
            <v>6.52367578225791</v>
          </cell>
          <cell r="BH242">
            <v>7.8226939177958</v>
          </cell>
        </row>
        <row r="243">
          <cell r="A243" t="str">
            <v>Timor-Leste</v>
          </cell>
          <cell r="B243" t="str">
            <v>TLS</v>
          </cell>
          <cell r="C243" t="str">
            <v>Electricity production from renewable sources, excluding hydroelectric (% of total)</v>
          </cell>
          <cell r="D243" t="str">
            <v>EG.ELC.RNWX.ZS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Electricity production from renewable sources, excluding hydroelectric (% of total)</v>
          </cell>
          <cell r="D244" t="str">
            <v>EG.ELC.RNWX.ZS</v>
          </cell>
        </row>
        <row r="244"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0.000538200987770164</v>
          </cell>
          <cell r="AJ244">
            <v>0.000516847941254423</v>
          </cell>
          <cell r="AK244">
            <v>0.000480355867218362</v>
          </cell>
          <cell r="AL244">
            <v>0.000450028155843107</v>
          </cell>
          <cell r="AM244">
            <v>0.000421433317348402</v>
          </cell>
          <cell r="AN244">
            <v>0.000403251798046428</v>
          </cell>
          <cell r="AO244">
            <v>0.000379462035828647</v>
          </cell>
          <cell r="AP244">
            <v>0.00107007130779313</v>
          </cell>
          <cell r="AQ244">
            <v>0.00100768105613703</v>
          </cell>
          <cell r="AR244">
            <v>0.0194765825559345</v>
          </cell>
          <cell r="AS244">
            <v>0.0771766967865859</v>
          </cell>
          <cell r="AT244">
            <v>0.13561490011683</v>
          </cell>
          <cell r="AU244">
            <v>0.119916772285472</v>
          </cell>
          <cell r="AV244">
            <v>0.156584597644932</v>
          </cell>
          <cell r="AW244">
            <v>0.186730614879216</v>
          </cell>
          <cell r="AX244">
            <v>0.187730690577781</v>
          </cell>
          <cell r="AY244">
            <v>0.193807432141126</v>
          </cell>
          <cell r="AZ244">
            <v>0.246961507358749</v>
          </cell>
          <cell r="BA244">
            <v>0.259441919719586</v>
          </cell>
          <cell r="BB244">
            <v>0.318915616784433</v>
          </cell>
          <cell r="BC244">
            <v>0.424810164091401</v>
          </cell>
          <cell r="BD244">
            <v>0.430576708342958</v>
          </cell>
          <cell r="BE244">
            <v>0.393801728795398</v>
          </cell>
          <cell r="BF244">
            <v>0.545415701306325</v>
          </cell>
          <cell r="BG244">
            <v>0.621820476215646</v>
          </cell>
          <cell r="BH244">
            <v>0.673722518971066</v>
          </cell>
        </row>
        <row r="245">
          <cell r="A245" t="str">
            <v>Tonga</v>
          </cell>
          <cell r="B245" t="str">
            <v>TON</v>
          </cell>
          <cell r="C245" t="str">
            <v>Electricity production from renewable sources, excluding hydroelectric (% of total)</v>
          </cell>
          <cell r="D245" t="str">
            <v>EG.ELC.RNWX.ZS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Electricity production from renewable sources, excluding hydroelectric (% of total)</v>
          </cell>
          <cell r="D246" t="str">
            <v>EG.ELC.RNWX.ZS</v>
          </cell>
        </row>
        <row r="246"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0.000833748993547804</v>
          </cell>
          <cell r="AF246">
            <v>0.00114508690405513</v>
          </cell>
          <cell r="AG246">
            <v>0.00206789539733337</v>
          </cell>
          <cell r="AH246">
            <v>0.00187374245995933</v>
          </cell>
          <cell r="AI246">
            <v>0.00926147675720248</v>
          </cell>
          <cell r="AJ246">
            <v>0.0103567921191735</v>
          </cell>
          <cell r="AK246">
            <v>0.0218241453033538</v>
          </cell>
          <cell r="AL246">
            <v>0.0230351072131486</v>
          </cell>
          <cell r="AM246">
            <v>0.043098684724428</v>
          </cell>
          <cell r="AN246">
            <v>0.105515825198432</v>
          </cell>
          <cell r="AO246">
            <v>0.176178034034531</v>
          </cell>
          <cell r="AP246">
            <v>0.186059708389768</v>
          </cell>
          <cell r="AQ246">
            <v>0.189823037073341</v>
          </cell>
          <cell r="AR246">
            <v>0.37882688956113</v>
          </cell>
          <cell r="AS246">
            <v>0.44487573548043</v>
          </cell>
          <cell r="AT246">
            <v>0.576028769916929</v>
          </cell>
          <cell r="AU246">
            <v>0.720034079927099</v>
          </cell>
          <cell r="AV246">
            <v>0.894356190216652</v>
          </cell>
          <cell r="AW246">
            <v>1.05334085234187</v>
          </cell>
          <cell r="AX246">
            <v>1.29046507338272</v>
          </cell>
          <cell r="AY246">
            <v>1.66614569702441</v>
          </cell>
          <cell r="AZ246">
            <v>1.98260735572436</v>
          </cell>
          <cell r="BA246">
            <v>2.33636637245974</v>
          </cell>
          <cell r="BB246">
            <v>2.84687917676016</v>
          </cell>
          <cell r="BC246">
            <v>2.99809744077767</v>
          </cell>
          <cell r="BD246">
            <v>3.43586331860294</v>
          </cell>
          <cell r="BE246">
            <v>4.03917194535572</v>
          </cell>
          <cell r="BF246">
            <v>4.34966588532907</v>
          </cell>
          <cell r="BG246">
            <v>4.58727186835488</v>
          </cell>
          <cell r="BH246">
            <v>4.7679459408725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Electricity production from renewable sources, excluding hydroelectric (% of total)</v>
          </cell>
          <cell r="D247" t="str">
            <v>EG.ELC.RNWX.ZS</v>
          </cell>
        </row>
        <row r="247">
          <cell r="P247">
            <v>0.19773271224111</v>
          </cell>
          <cell r="Q247">
            <v>0.178348700218276</v>
          </cell>
          <cell r="R247">
            <v>0.168827964912014</v>
          </cell>
          <cell r="S247">
            <v>0.158813110225125</v>
          </cell>
          <cell r="T247">
            <v>0.144517636316515</v>
          </cell>
          <cell r="U247">
            <v>0.146110747814493</v>
          </cell>
          <cell r="V247">
            <v>0.144298672146713</v>
          </cell>
          <cell r="W247">
            <v>0.145136703185594</v>
          </cell>
          <cell r="X247">
            <v>0.138250739445802</v>
          </cell>
          <cell r="Y247">
            <v>0.133162662173211</v>
          </cell>
          <cell r="Z247">
            <v>0.124756150945982</v>
          </cell>
          <cell r="AA247">
            <v>0.13073758871325</v>
          </cell>
          <cell r="AB247">
            <v>0.127185148603897</v>
          </cell>
          <cell r="AC247">
            <v>0.118995528691602</v>
          </cell>
          <cell r="AD247">
            <v>0.128641776554772</v>
          </cell>
          <cell r="AE247">
            <v>0.302586707237115</v>
          </cell>
          <cell r="AF247">
            <v>0.293646443231206</v>
          </cell>
          <cell r="AG247">
            <v>0.267258972297971</v>
          </cell>
          <cell r="AH247">
            <v>0.253912388810353</v>
          </cell>
          <cell r="AI247">
            <v>0.292955761209587</v>
          </cell>
          <cell r="AJ247">
            <v>0.291223098731564</v>
          </cell>
          <cell r="AK247">
            <v>0.289298771281843</v>
          </cell>
          <cell r="AL247">
            <v>0.274600512242864</v>
          </cell>
          <cell r="AM247">
            <v>0.223422147306944</v>
          </cell>
          <cell r="AN247">
            <v>0.268205621535743</v>
          </cell>
          <cell r="AO247">
            <v>0.290649554328973</v>
          </cell>
          <cell r="AP247">
            <v>0.308498659689886</v>
          </cell>
          <cell r="AQ247">
            <v>0.378525383657335</v>
          </cell>
          <cell r="AR247">
            <v>0.352323303908398</v>
          </cell>
          <cell r="AS247">
            <v>0.428155674897927</v>
          </cell>
          <cell r="AT247">
            <v>0.448477627201371</v>
          </cell>
          <cell r="AU247">
            <v>0.374507382924307</v>
          </cell>
          <cell r="AV247">
            <v>0.472791916858493</v>
          </cell>
          <cell r="AW247">
            <v>0.54488672599771</v>
          </cell>
          <cell r="AX247">
            <v>0.530237778525198</v>
          </cell>
          <cell r="AY247">
            <v>0.69839570466612</v>
          </cell>
          <cell r="AZ247">
            <v>0.538691437157798</v>
          </cell>
          <cell r="BA247">
            <v>0.597561374512454</v>
          </cell>
          <cell r="BB247">
            <v>0.663298620124153</v>
          </cell>
          <cell r="BC247">
            <v>0.67859677500141</v>
          </cell>
          <cell r="BD247">
            <v>0.676357225805567</v>
          </cell>
          <cell r="BE247">
            <v>0.736190135355466</v>
          </cell>
          <cell r="BF247">
            <v>0.863265534678534</v>
          </cell>
          <cell r="BG247">
            <v>1.71552790022271</v>
          </cell>
          <cell r="BH247">
            <v>2.4086749766881</v>
          </cell>
        </row>
        <row r="248">
          <cell r="A248" t="str">
            <v>Trinidad and Tobago</v>
          </cell>
          <cell r="B248" t="str">
            <v>TTO</v>
          </cell>
          <cell r="C248" t="str">
            <v>Electricity production from renewable sources, excluding hydroelectric (% of total)</v>
          </cell>
          <cell r="D248" t="str">
            <v>EG.ELC.RNWX.ZS</v>
          </cell>
        </row>
        <row r="248">
          <cell r="P248">
            <v>3.53178607467205</v>
          </cell>
          <cell r="Q248">
            <v>3.15315315315315</v>
          </cell>
          <cell r="R248">
            <v>2.62443438914027</v>
          </cell>
          <cell r="S248">
            <v>2.17013888888889</v>
          </cell>
          <cell r="T248">
            <v>2.0052310374891</v>
          </cell>
          <cell r="U248">
            <v>1.46604938271605</v>
          </cell>
          <cell r="V248">
            <v>1.5818431911967</v>
          </cell>
          <cell r="W248">
            <v>1.86255619781631</v>
          </cell>
          <cell r="X248">
            <v>1.5633423180593</v>
          </cell>
          <cell r="Y248">
            <v>1.27764127764128</v>
          </cell>
          <cell r="Z248">
            <v>0.831146106736658</v>
          </cell>
          <cell r="AA248">
            <v>0.667655786350148</v>
          </cell>
          <cell r="AB248">
            <v>0.550774526678141</v>
          </cell>
          <cell r="AC248">
            <v>0.432468396540253</v>
          </cell>
          <cell r="AD248">
            <v>0.56235527621568</v>
          </cell>
          <cell r="AE248">
            <v>0.790033424491036</v>
          </cell>
          <cell r="AF248">
            <v>0.890548692904338</v>
          </cell>
          <cell r="AG248">
            <v>0.774748923959828</v>
          </cell>
          <cell r="AH248">
            <v>0.758459743290548</v>
          </cell>
          <cell r="AI248">
            <v>0.866648029074644</v>
          </cell>
          <cell r="AJ248">
            <v>0.672043010752688</v>
          </cell>
          <cell r="AK248">
            <v>0.754527162977867</v>
          </cell>
          <cell r="AL248">
            <v>0.733560387739062</v>
          </cell>
          <cell r="AM248">
            <v>0.786434013271074</v>
          </cell>
          <cell r="AN248">
            <v>0.76619456698398</v>
          </cell>
          <cell r="AO248">
            <v>0.374366879541951</v>
          </cell>
          <cell r="AP248">
            <v>0.360866078588613</v>
          </cell>
          <cell r="AQ248">
            <v>0.348229831688915</v>
          </cell>
          <cell r="AR248">
            <v>0.343053173241852</v>
          </cell>
          <cell r="AS248">
            <v>0.366367466568969</v>
          </cell>
          <cell r="AT248">
            <v>0.513819985825656</v>
          </cell>
          <cell r="AU248">
            <v>0.460666194188519</v>
          </cell>
          <cell r="AV248">
            <v>0.186422246388069</v>
          </cell>
          <cell r="AW248">
            <v>0.357698289269051</v>
          </cell>
          <cell r="AX248">
            <v>0.311703032020402</v>
          </cell>
          <cell r="AY248">
            <v>0.62586926286509</v>
          </cell>
          <cell r="AZ248">
            <v>0.247524752475248</v>
          </cell>
          <cell r="BA248">
            <v>0.258698745311085</v>
          </cell>
          <cell r="BB248">
            <v>0.24225423944919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</row>
        <row r="249">
          <cell r="A249" t="str">
            <v>Tunisia</v>
          </cell>
          <cell r="B249" t="str">
            <v>TUN</v>
          </cell>
          <cell r="C249" t="str">
            <v>Electricity production from renewable sources, excluding hydroelectric (% of total)</v>
          </cell>
          <cell r="D249" t="str">
            <v>EG.ELC.RNWX.ZS</v>
          </cell>
        </row>
        <row r="249"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0.217063042657607</v>
          </cell>
          <cell r="AT249">
            <v>0.210674157303371</v>
          </cell>
          <cell r="AU249">
            <v>0.253356979984799</v>
          </cell>
          <cell r="AV249">
            <v>0.29229406554473</v>
          </cell>
          <cell r="AW249">
            <v>0.368509212730318</v>
          </cell>
          <cell r="AX249">
            <v>0.331727351709976</v>
          </cell>
          <cell r="AY249">
            <v>0.290942500574229</v>
          </cell>
          <cell r="AZ249">
            <v>0.312977654851154</v>
          </cell>
          <cell r="BA249">
            <v>0.271531017196964</v>
          </cell>
          <cell r="BB249">
            <v>0.635982166273276</v>
          </cell>
          <cell r="BC249">
            <v>0.855118494991449</v>
          </cell>
          <cell r="BD249">
            <v>0.672849609019822</v>
          </cell>
          <cell r="BE249">
            <v>1.11289518852777</v>
          </cell>
          <cell r="BF249">
            <v>2.00750775257059</v>
          </cell>
          <cell r="BG249">
            <v>2.77040045826173</v>
          </cell>
          <cell r="BH249">
            <v>2.48526123195771</v>
          </cell>
        </row>
        <row r="250">
          <cell r="A250" t="str">
            <v>Turkiye</v>
          </cell>
          <cell r="B250" t="str">
            <v>TUR</v>
          </cell>
          <cell r="C250" t="str">
            <v>Electricity production from renewable sources, excluding hydroelectric (% of total)</v>
          </cell>
          <cell r="D250" t="str">
            <v>EG.ELC.RNWX.ZS</v>
          </cell>
          <cell r="E250">
            <v>1.45648312611012</v>
          </cell>
          <cell r="F250">
            <v>1.46130853537031</v>
          </cell>
          <cell r="G250">
            <v>1.26404494382022</v>
          </cell>
          <cell r="H250">
            <v>1.5817223198594</v>
          </cell>
          <cell r="I250">
            <v>2.17928555380813</v>
          </cell>
          <cell r="J250">
            <v>2.01897839693115</v>
          </cell>
          <cell r="K250">
            <v>2.1978021978022</v>
          </cell>
          <cell r="L250">
            <v>2.78538077604251</v>
          </cell>
          <cell r="M250">
            <v>2.58073817762399</v>
          </cell>
          <cell r="N250">
            <v>2.27098749681041</v>
          </cell>
          <cell r="O250">
            <v>1.92508407746724</v>
          </cell>
          <cell r="P250">
            <v>1.65627236478888</v>
          </cell>
          <cell r="Q250">
            <v>1.55652405941475</v>
          </cell>
          <cell r="R250">
            <v>1.58551307847082</v>
          </cell>
          <cell r="S250">
            <v>1.53595013727091</v>
          </cell>
          <cell r="T250">
            <v>1.40818024707163</v>
          </cell>
          <cell r="U250">
            <v>0.880599463982935</v>
          </cell>
          <cell r="V250">
            <v>1.06005348893752</v>
          </cell>
          <cell r="W250">
            <v>0.630580870845991</v>
          </cell>
          <cell r="X250">
            <v>0.643814936506527</v>
          </cell>
          <cell r="Y250">
            <v>0.584317937701396</v>
          </cell>
          <cell r="Z250">
            <v>0.445831475702185</v>
          </cell>
          <cell r="AA250">
            <v>0</v>
          </cell>
          <cell r="AB250">
            <v>0</v>
          </cell>
          <cell r="AC250">
            <v>0.0718648939992814</v>
          </cell>
          <cell r="AD250">
            <v>0.0175341184721938</v>
          </cell>
          <cell r="AE250">
            <v>0.110845194608893</v>
          </cell>
          <cell r="AF250">
            <v>0.130769057335468</v>
          </cell>
          <cell r="AG250">
            <v>0.143606393606394</v>
          </cell>
          <cell r="AH250">
            <v>0.121051418030897</v>
          </cell>
          <cell r="AI250">
            <v>0.139026467163686</v>
          </cell>
          <cell r="AJ250">
            <v>0.197523487036484</v>
          </cell>
          <cell r="AK250">
            <v>0.173740013661608</v>
          </cell>
          <cell r="AL250">
            <v>0.181552135269889</v>
          </cell>
          <cell r="AM250">
            <v>0.165983580393509</v>
          </cell>
          <cell r="AN250">
            <v>0.357113870627384</v>
          </cell>
          <cell r="AO250">
            <v>0.274082351204908</v>
          </cell>
          <cell r="AP250">
            <v>0.364970570012392</v>
          </cell>
          <cell r="AQ250">
            <v>0.298139107564267</v>
          </cell>
          <cell r="AR250">
            <v>0.201820680178633</v>
          </cell>
          <cell r="AS250">
            <v>0.220137365716207</v>
          </cell>
          <cell r="AT250">
            <v>0.273782847830515</v>
          </cell>
          <cell r="AU250">
            <v>0.21870170015456</v>
          </cell>
          <cell r="AV250">
            <v>0.162895412609101</v>
          </cell>
          <cell r="AW250">
            <v>0.150632390609033</v>
          </cell>
          <cell r="AX250">
            <v>0.115463459211144</v>
          </cell>
          <cell r="AY250">
            <v>0.157686657326474</v>
          </cell>
          <cell r="AZ250">
            <v>0.316353271593982</v>
          </cell>
          <cell r="BA250">
            <v>0.580088500035279</v>
          </cell>
          <cell r="BB250">
            <v>1.12056752150792</v>
          </cell>
          <cell r="BC250">
            <v>1.85409643574107</v>
          </cell>
          <cell r="BD250">
            <v>2.510974615616</v>
          </cell>
          <cell r="BE250">
            <v>3.06936232755453</v>
          </cell>
          <cell r="BF250">
            <v>4.08071487462212</v>
          </cell>
          <cell r="BG250">
            <v>4.75585701075158</v>
          </cell>
          <cell r="BH250">
            <v>6.30713224311739</v>
          </cell>
        </row>
        <row r="251">
          <cell r="A251" t="str">
            <v>Tuvalu</v>
          </cell>
          <cell r="B251" t="str">
            <v>TUV</v>
          </cell>
          <cell r="C251" t="str">
            <v>Electricity production from renewable sources, excluding hydroelectric (% of total)</v>
          </cell>
          <cell r="D251" t="str">
            <v>EG.ELC.RNWX.ZS</v>
          </cell>
        </row>
        <row r="252">
          <cell r="A252" t="str">
            <v>Tanzania</v>
          </cell>
          <cell r="B252" t="str">
            <v>TZA</v>
          </cell>
          <cell r="C252" t="str">
            <v>Electricity production from renewable sources, excluding hydroelectric (% of total)</v>
          </cell>
          <cell r="D252" t="str">
            <v>EG.ELC.RNWX.ZS</v>
          </cell>
        </row>
        <row r="252"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0.0290023201856148</v>
          </cell>
          <cell r="AZ252">
            <v>0.0478011472275335</v>
          </cell>
          <cell r="BA252">
            <v>0.0683526999316473</v>
          </cell>
          <cell r="BB252">
            <v>0.105462982493145</v>
          </cell>
          <cell r="BC252">
            <v>0.474023511566174</v>
          </cell>
          <cell r="BD252">
            <v>0.667582956999804</v>
          </cell>
          <cell r="BE252">
            <v>0.57255322955806</v>
          </cell>
          <cell r="BF252">
            <v>0.60595859282949</v>
          </cell>
          <cell r="BG252">
            <v>0.643190223508603</v>
          </cell>
          <cell r="BH252">
            <v>0.667196187450357</v>
          </cell>
        </row>
        <row r="253">
          <cell r="A253" t="str">
            <v>Uganda</v>
          </cell>
          <cell r="B253" t="str">
            <v>UGA</v>
          </cell>
          <cell r="C253" t="str">
            <v>Electricity production from renewable sources, excluding hydroelectric (% of total)</v>
          </cell>
          <cell r="D253" t="str">
            <v>EG.ELC.RNWX.ZS</v>
          </cell>
        </row>
        <row r="254">
          <cell r="A254" t="str">
            <v>Ukraine</v>
          </cell>
          <cell r="B254" t="str">
            <v>UKR</v>
          </cell>
          <cell r="C254" t="str">
            <v>Electricity production from renewable sources, excluding hydroelectric (% of total)</v>
          </cell>
          <cell r="D254" t="str">
            <v>EG.ELC.RNWX.ZS</v>
          </cell>
        </row>
        <row r="254"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0.00173765971988925</v>
          </cell>
          <cell r="AR254">
            <v>0.001744754105988</v>
          </cell>
          <cell r="AS254">
            <v>0.00350326095206955</v>
          </cell>
          <cell r="AT254">
            <v>0.00925909851102122</v>
          </cell>
          <cell r="AU254">
            <v>0.0126748553914226</v>
          </cell>
          <cell r="AV254">
            <v>0.0172023439580929</v>
          </cell>
          <cell r="AW254">
            <v>0.018128879854969</v>
          </cell>
          <cell r="AX254">
            <v>0.0204396680167605</v>
          </cell>
          <cell r="AY254">
            <v>0.018112848219507</v>
          </cell>
          <cell r="AZ254">
            <v>0.166113803241767</v>
          </cell>
          <cell r="BA254">
            <v>0.160447799943921</v>
          </cell>
          <cell r="BB254">
            <v>0.104827236650367</v>
          </cell>
          <cell r="BC254">
            <v>0.126570212044824</v>
          </cell>
          <cell r="BD254">
            <v>0.130291154564294</v>
          </cell>
          <cell r="BE254">
            <v>0.380615336529494</v>
          </cell>
          <cell r="BF254">
            <v>0.676282613858115</v>
          </cell>
          <cell r="BG254">
            <v>0.928149471081192</v>
          </cell>
          <cell r="BH254">
            <v>1.05238482986651</v>
          </cell>
        </row>
        <row r="255">
          <cell r="A255" t="str">
            <v>Upper middle income</v>
          </cell>
          <cell r="B255" t="str">
            <v>UMC</v>
          </cell>
          <cell r="C255" t="str">
            <v>Electricity production from renewable sources, excluding hydroelectric (% of total)</v>
          </cell>
          <cell r="D255" t="str">
            <v>EG.ELC.RNWX.ZS</v>
          </cell>
        </row>
        <row r="255">
          <cell r="P255">
            <v>0.303993120575777</v>
          </cell>
          <cell r="Q255">
            <v>0.273640398220991</v>
          </cell>
          <cell r="R255">
            <v>0.293919486771858</v>
          </cell>
          <cell r="S255">
            <v>0.322396522567429</v>
          </cell>
          <cell r="T255">
            <v>0.326504738056027</v>
          </cell>
          <cell r="U255">
            <v>0.314284746481433</v>
          </cell>
          <cell r="V255">
            <v>0.321549373435936</v>
          </cell>
          <cell r="W255">
            <v>0.31070327182435</v>
          </cell>
          <cell r="X255">
            <v>0.341331557862902</v>
          </cell>
          <cell r="Y255">
            <v>0.306669382118482</v>
          </cell>
          <cell r="Z255">
            <v>0.30002927853197</v>
          </cell>
          <cell r="AA255">
            <v>0.325204811773652</v>
          </cell>
          <cell r="AB255">
            <v>0.361662170008944</v>
          </cell>
          <cell r="AC255">
            <v>0.317905190533476</v>
          </cell>
          <cell r="AD255">
            <v>0.317474246031899</v>
          </cell>
          <cell r="AE255">
            <v>0.381464492474216</v>
          </cell>
          <cell r="AF255">
            <v>0.415471259553189</v>
          </cell>
          <cell r="AG255">
            <v>0.394291018744836</v>
          </cell>
          <cell r="AH255">
            <v>0.378512344573073</v>
          </cell>
          <cell r="AI255">
            <v>0.411551686435179</v>
          </cell>
          <cell r="AJ255">
            <v>0.463024630561998</v>
          </cell>
          <cell r="AK255">
            <v>0.549632525161837</v>
          </cell>
          <cell r="AL255">
            <v>0.537629929615146</v>
          </cell>
          <cell r="AM255">
            <v>0.549757945007141</v>
          </cell>
          <cell r="AN255">
            <v>0.646093257815062</v>
          </cell>
          <cell r="AO255">
            <v>0.618743750191334</v>
          </cell>
          <cell r="AP255">
            <v>0.640942400688154</v>
          </cell>
          <cell r="AQ255">
            <v>0.638297904231539</v>
          </cell>
          <cell r="AR255">
            <v>0.667559444136769</v>
          </cell>
          <cell r="AS255">
            <v>0.639143890570736</v>
          </cell>
          <cell r="AT255">
            <v>0.664893518928901</v>
          </cell>
          <cell r="AU255">
            <v>0.670693973623248</v>
          </cell>
          <cell r="AV255">
            <v>0.687420272979797</v>
          </cell>
          <cell r="AW255">
            <v>0.672319218089814</v>
          </cell>
          <cell r="AX255">
            <v>0.739325986851343</v>
          </cell>
          <cell r="AY255">
            <v>0.750812651905436</v>
          </cell>
          <cell r="AZ255">
            <v>0.850776775543013</v>
          </cell>
          <cell r="BA255">
            <v>1.04910158632853</v>
          </cell>
          <cell r="BB255">
            <v>1.37542919045855</v>
          </cell>
          <cell r="BC255">
            <v>1.76214236102822</v>
          </cell>
          <cell r="BD255">
            <v>2.05592863744335</v>
          </cell>
          <cell r="BE255">
            <v>2.48035509994736</v>
          </cell>
          <cell r="BF255">
            <v>3.20010595017635</v>
          </cell>
          <cell r="BG255">
            <v>3.70179141580115</v>
          </cell>
          <cell r="BH255">
            <v>4.45062249396776</v>
          </cell>
        </row>
        <row r="256">
          <cell r="A256" t="str">
            <v>Uruguay</v>
          </cell>
          <cell r="B256" t="str">
            <v>URY</v>
          </cell>
          <cell r="C256" t="str">
            <v>Electricity production from renewable sources, excluding hydroelectric (% of total)</v>
          </cell>
          <cell r="D256" t="str">
            <v>EG.ELC.RNWX.ZS</v>
          </cell>
        </row>
        <row r="256">
          <cell r="P256">
            <v>0.37328909166321</v>
          </cell>
          <cell r="Q256">
            <v>0.411861614497529</v>
          </cell>
          <cell r="R256">
            <v>0.352802822422579</v>
          </cell>
          <cell r="S256">
            <v>0.458524385160484</v>
          </cell>
          <cell r="T256">
            <v>0.35828025477707</v>
          </cell>
          <cell r="U256">
            <v>0.370096225018505</v>
          </cell>
          <cell r="V256">
            <v>0.377877018206802</v>
          </cell>
          <cell r="W256">
            <v>0.324149108589951</v>
          </cell>
          <cell r="X256">
            <v>0.301507537688442</v>
          </cell>
          <cell r="Y256">
            <v>0.195652173913043</v>
          </cell>
          <cell r="Z256">
            <v>0.225271349580176</v>
          </cell>
          <cell r="AA256">
            <v>0.454840805717999</v>
          </cell>
          <cell r="AB256">
            <v>0.285792052259118</v>
          </cell>
          <cell r="AC256">
            <v>0.359712230215827</v>
          </cell>
          <cell r="AD256">
            <v>0.423792946874527</v>
          </cell>
          <cell r="AE256">
            <v>0.566343042071197</v>
          </cell>
          <cell r="AF256">
            <v>0.463330685729415</v>
          </cell>
          <cell r="AG256">
            <v>0.459044613398365</v>
          </cell>
          <cell r="AH256">
            <v>0.55914730036694</v>
          </cell>
          <cell r="AI256">
            <v>0.792584631918324</v>
          </cell>
          <cell r="AJ256">
            <v>0.812081493090184</v>
          </cell>
          <cell r="AK256">
            <v>0.741656365883807</v>
          </cell>
          <cell r="AL256">
            <v>0.73953371772374</v>
          </cell>
          <cell r="AM256">
            <v>0.774379839873999</v>
          </cell>
          <cell r="AN256">
            <v>0.697637545584271</v>
          </cell>
          <cell r="AO256">
            <v>0.614692653673163</v>
          </cell>
          <cell r="AP256">
            <v>0.433687744823727</v>
          </cell>
          <cell r="AQ256">
            <v>0.449414715719063</v>
          </cell>
          <cell r="AR256">
            <v>0.65332221295524</v>
          </cell>
          <cell r="AS256">
            <v>0.461254612546125</v>
          </cell>
          <cell r="AT256">
            <v>0.4</v>
          </cell>
          <cell r="AU256">
            <v>0.406038521603332</v>
          </cell>
          <cell r="AV256">
            <v>0.442942067840075</v>
          </cell>
          <cell r="AW256">
            <v>0.612140792382248</v>
          </cell>
          <cell r="AX256">
            <v>0.507680291590732</v>
          </cell>
          <cell r="AY256">
            <v>0.890154886950329</v>
          </cell>
          <cell r="AZ256">
            <v>1.45342669212816</v>
          </cell>
          <cell r="BA256">
            <v>9.59060326148934</v>
          </cell>
          <cell r="BB256">
            <v>9.41693921281155</v>
          </cell>
          <cell r="BC256">
            <v>8.80400181900864</v>
          </cell>
          <cell r="BD256">
            <v>9.40641918020108</v>
          </cell>
          <cell r="BE256">
            <v>10.587902236482</v>
          </cell>
          <cell r="BF256">
            <v>10.4870519636426</v>
          </cell>
          <cell r="BG256">
            <v>16.5885516711487</v>
          </cell>
          <cell r="BH256">
            <v>28.3988355167394</v>
          </cell>
        </row>
        <row r="257">
          <cell r="A257" t="str">
            <v>United States</v>
          </cell>
          <cell r="B257" t="str">
            <v>USA</v>
          </cell>
          <cell r="C257" t="str">
            <v>Electricity production from renewable sources, excluding hydroelectric (% of total)</v>
          </cell>
          <cell r="D257" t="str">
            <v>EG.ELC.RNWX.ZS</v>
          </cell>
          <cell r="E257">
            <v>0.0152561215187594</v>
          </cell>
          <cell r="F257">
            <v>0.0215417719952203</v>
          </cell>
          <cell r="G257">
            <v>0.0227867031843865</v>
          </cell>
          <cell r="H257">
            <v>0.0294348609614496</v>
          </cell>
          <cell r="I257">
            <v>0.0307168349373281</v>
          </cell>
          <cell r="J257">
            <v>0.0308555023409935</v>
          </cell>
          <cell r="K257">
            <v>0.0315988871911477</v>
          </cell>
          <cell r="L257">
            <v>0.0368847483899885</v>
          </cell>
          <cell r="M257">
            <v>0.0446859903381643</v>
          </cell>
          <cell r="N257">
            <v>0.0523093703169529</v>
          </cell>
          <cell r="O257">
            <v>0.0503112585758527</v>
          </cell>
          <cell r="P257">
            <v>0.0495485446582677</v>
          </cell>
          <cell r="Q257">
            <v>0.099291829924656</v>
          </cell>
          <cell r="R257">
            <v>0.139811112541332</v>
          </cell>
          <cell r="S257">
            <v>0.146321401293085</v>
          </cell>
          <cell r="T257">
            <v>0.180293959704847</v>
          </cell>
          <cell r="U257">
            <v>0.191631543571737</v>
          </cell>
          <cell r="V257">
            <v>0.191986038682096</v>
          </cell>
          <cell r="W257">
            <v>0.151007450218913</v>
          </cell>
          <cell r="X257">
            <v>0.196129701571792</v>
          </cell>
          <cell r="Y257">
            <v>0.239317436514345</v>
          </cell>
          <cell r="Z257">
            <v>0.263477093372901</v>
          </cell>
          <cell r="AA257">
            <v>0.2155147929741</v>
          </cell>
          <cell r="AB257">
            <v>0.262388527749649</v>
          </cell>
          <cell r="AC257">
            <v>0.320785336820702</v>
          </cell>
          <cell r="AD257">
            <v>0.434107864858278</v>
          </cell>
          <cell r="AE257">
            <v>0.462283178089831</v>
          </cell>
          <cell r="AF257">
            <v>0.479024815001691</v>
          </cell>
          <cell r="AG257">
            <v>0.444989961659066</v>
          </cell>
          <cell r="AH257">
            <v>2.27447547640803</v>
          </cell>
          <cell r="AI257">
            <v>3.00014393597128</v>
          </cell>
          <cell r="AJ257">
            <v>1.90289072749002</v>
          </cell>
          <cell r="AK257">
            <v>2.1386003839666</v>
          </cell>
          <cell r="AL257">
            <v>2.13113884040194</v>
          </cell>
          <cell r="AM257">
            <v>2.134809651692</v>
          </cell>
          <cell r="AN257">
            <v>1.97356995076965</v>
          </cell>
          <cell r="AO257">
            <v>1.97036955076133</v>
          </cell>
          <cell r="AP257">
            <v>1.90492399692829</v>
          </cell>
          <cell r="AQ257">
            <v>1.82583590397066</v>
          </cell>
          <cell r="AR257">
            <v>1.89473048333376</v>
          </cell>
          <cell r="AS257">
            <v>1.91659722023853</v>
          </cell>
          <cell r="AT257">
            <v>1.88010360445667</v>
          </cell>
          <cell r="AU257">
            <v>2.01428124733788</v>
          </cell>
          <cell r="AV257">
            <v>2.01802918082428</v>
          </cell>
          <cell r="AW257">
            <v>2.09419779753525</v>
          </cell>
          <cell r="AX257">
            <v>2.19635703638911</v>
          </cell>
          <cell r="AY257">
            <v>2.41730372155768</v>
          </cell>
          <cell r="AZ257">
            <v>2.59477811196566</v>
          </cell>
          <cell r="BA257">
            <v>3.09253093498013</v>
          </cell>
          <cell r="BB257">
            <v>3.67566581320619</v>
          </cell>
          <cell r="BC257">
            <v>4.0972927613063</v>
          </cell>
          <cell r="BD257">
            <v>4.78961132612296</v>
          </cell>
          <cell r="BE257">
            <v>5.48624125590861</v>
          </cell>
          <cell r="BF257">
            <v>6.32000921832263</v>
          </cell>
          <cell r="BG257">
            <v>6.90002861670197</v>
          </cell>
          <cell r="BH257">
            <v>7.38695495139919</v>
          </cell>
        </row>
        <row r="258">
          <cell r="A258" t="str">
            <v>Uzbekistan</v>
          </cell>
          <cell r="B258" t="str">
            <v>UZB</v>
          </cell>
          <cell r="C258" t="str">
            <v>Electricity production from renewable sources, excluding hydroelectric (% of total)</v>
          </cell>
          <cell r="D258" t="str">
            <v>EG.ELC.RNWX.ZS</v>
          </cell>
        </row>
        <row r="258"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Electricity production from renewable sources, excluding hydroelectric (% of total)</v>
          </cell>
          <cell r="D259" t="str">
            <v>EG.ELC.RNWX.ZS</v>
          </cell>
        </row>
        <row r="260">
          <cell r="A260" t="str">
            <v>Venezuela, RB</v>
          </cell>
          <cell r="B260" t="str">
            <v>VEN</v>
          </cell>
          <cell r="C260" t="str">
            <v>Electricity production from renewable sources, excluding hydroelectric (% of total)</v>
          </cell>
          <cell r="D260" t="str">
            <v>EG.ELC.RNWX.ZS</v>
          </cell>
        </row>
        <row r="260"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</row>
        <row r="261">
          <cell r="A261" t="str">
            <v>British Virgin Islands</v>
          </cell>
          <cell r="B261" t="str">
            <v>VGB</v>
          </cell>
          <cell r="C261" t="str">
            <v>Electricity production from renewable sources, excluding hydroelectric (% of total)</v>
          </cell>
          <cell r="D261" t="str">
            <v>EG.ELC.RNWX.ZS</v>
          </cell>
        </row>
        <row r="262">
          <cell r="A262" t="str">
            <v>Virgin Islands (U.S.)</v>
          </cell>
          <cell r="B262" t="str">
            <v>VIR</v>
          </cell>
          <cell r="C262" t="str">
            <v>Electricity production from renewable sources, excluding hydroelectric (% of total)</v>
          </cell>
          <cell r="D262" t="str">
            <v>EG.ELC.RNWX.ZS</v>
          </cell>
        </row>
        <row r="263">
          <cell r="A263" t="str">
            <v>Vietnam</v>
          </cell>
          <cell r="B263" t="str">
            <v>VNM</v>
          </cell>
          <cell r="C263" t="str">
            <v>Electricity production from renewable sources, excluding hydroelectric (% of total)</v>
          </cell>
          <cell r="D263" t="str">
            <v>EG.ELC.RNWX.ZS</v>
          </cell>
        </row>
        <row r="263"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0.0931862233487401</v>
          </cell>
          <cell r="AY263">
            <v>0.107450448812259</v>
          </cell>
          <cell r="AZ263">
            <v>0.117896370582617</v>
          </cell>
          <cell r="BA263">
            <v>0.0762984358820644</v>
          </cell>
          <cell r="BB263">
            <v>0.0865644724977457</v>
          </cell>
          <cell r="BC263">
            <v>0.110639284321887</v>
          </cell>
          <cell r="BD263">
            <v>0.137404873549081</v>
          </cell>
          <cell r="BE263">
            <v>0.12245731002109</v>
          </cell>
          <cell r="BF263">
            <v>0.115949909639036</v>
          </cell>
          <cell r="BG263">
            <v>0.104610754845413</v>
          </cell>
          <cell r="BH263">
            <v>0.118082240039665</v>
          </cell>
        </row>
        <row r="264">
          <cell r="A264" t="str">
            <v>Vanuatu</v>
          </cell>
          <cell r="B264" t="str">
            <v>VUT</v>
          </cell>
          <cell r="C264" t="str">
            <v>Electricity production from renewable sources, excluding hydroelectric (% of total)</v>
          </cell>
          <cell r="D264" t="str">
            <v>EG.ELC.RNWX.ZS</v>
          </cell>
        </row>
        <row r="265">
          <cell r="A265" t="str">
            <v>World</v>
          </cell>
          <cell r="B265" t="str">
            <v>WLD</v>
          </cell>
          <cell r="C265" t="str">
            <v>Electricity production from renewable sources, excluding hydroelectric (% of total)</v>
          </cell>
          <cell r="D265" t="str">
            <v>EG.ELC.RNWX.ZS</v>
          </cell>
        </row>
        <row r="265">
          <cell r="P265">
            <v>0.251775089911312</v>
          </cell>
          <cell r="Q265">
            <v>0.246963812139579</v>
          </cell>
          <cell r="R265">
            <v>0.263438878840295</v>
          </cell>
          <cell r="S265">
            <v>0.246539970206631</v>
          </cell>
          <cell r="T265">
            <v>0.269217925564189</v>
          </cell>
          <cell r="U265">
            <v>0.27727204259055</v>
          </cell>
          <cell r="V265">
            <v>0.281926657176611</v>
          </cell>
          <cell r="W265">
            <v>0.274224952955305</v>
          </cell>
          <cell r="X265">
            <v>0.302429491178874</v>
          </cell>
          <cell r="Y265">
            <v>0.349196071880597</v>
          </cell>
          <cell r="Z265">
            <v>0.380435213999688</v>
          </cell>
          <cell r="AA265">
            <v>0.482015087351808</v>
          </cell>
          <cell r="AB265">
            <v>0.517459711867087</v>
          </cell>
          <cell r="AC265">
            <v>0.535766024622219</v>
          </cell>
          <cell r="AD265">
            <v>0.560406917421976</v>
          </cell>
          <cell r="AE265">
            <v>0.599225171202684</v>
          </cell>
          <cell r="AF265">
            <v>0.603998462311763</v>
          </cell>
          <cell r="AG265">
            <v>0.603446091320504</v>
          </cell>
          <cell r="AH265">
            <v>1.10905192249011</v>
          </cell>
          <cell r="AI265">
            <v>1.31127780212105</v>
          </cell>
          <cell r="AJ265">
            <v>1.03012014484586</v>
          </cell>
          <cell r="AK265">
            <v>1.13004976360982</v>
          </cell>
          <cell r="AL265">
            <v>1.14496781037003</v>
          </cell>
          <cell r="AM265">
            <v>1.17663377484453</v>
          </cell>
          <cell r="AN265">
            <v>1.182349264363</v>
          </cell>
          <cell r="AO265">
            <v>1.17874927270317</v>
          </cell>
          <cell r="AP265">
            <v>1.22336411063627</v>
          </cell>
          <cell r="AQ265">
            <v>1.25124082447905</v>
          </cell>
          <cell r="AR265">
            <v>1.32447684372551</v>
          </cell>
          <cell r="AS265">
            <v>1.39977105977894</v>
          </cell>
          <cell r="AT265">
            <v>1.43627804256932</v>
          </cell>
          <cell r="AU265">
            <v>1.55951266674136</v>
          </cell>
          <cell r="AV265">
            <v>1.65069511101688</v>
          </cell>
          <cell r="AW265">
            <v>1.79590056200895</v>
          </cell>
          <cell r="AX265">
            <v>1.95643707211402</v>
          </cell>
          <cell r="AY265">
            <v>2.12472874827046</v>
          </cell>
          <cell r="AZ265">
            <v>2.3485740453029</v>
          </cell>
          <cell r="BA265">
            <v>2.67918818913419</v>
          </cell>
          <cell r="BB265">
            <v>3.12705312967933</v>
          </cell>
          <cell r="BC265">
            <v>3.55100843195103</v>
          </cell>
          <cell r="BD265">
            <v>4.09588757670914</v>
          </cell>
          <cell r="BE265">
            <v>4.69283819508853</v>
          </cell>
          <cell r="BF265">
            <v>5.40778146428244</v>
          </cell>
          <cell r="BG265">
            <v>6.00337142681483</v>
          </cell>
          <cell r="BH265">
            <v>6.76182546031486</v>
          </cell>
        </row>
        <row r="266">
          <cell r="A266" t="str">
            <v>Samoa</v>
          </cell>
          <cell r="B266" t="str">
            <v>WSM</v>
          </cell>
          <cell r="C266" t="str">
            <v>Electricity production from renewable sources, excluding hydroelectric (% of total)</v>
          </cell>
          <cell r="D266" t="str">
            <v>EG.ELC.RNWX.ZS</v>
          </cell>
        </row>
        <row r="267">
          <cell r="A267" t="str">
            <v>Kosovo</v>
          </cell>
          <cell r="B267" t="str">
            <v>XKX</v>
          </cell>
          <cell r="C267" t="str">
            <v>Electricity production from renewable sources, excluding hydroelectric (% of total)</v>
          </cell>
          <cell r="D267" t="str">
            <v>EG.ELC.RNWX.ZS</v>
          </cell>
        </row>
        <row r="267"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0.0193498452012384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</row>
        <row r="268">
          <cell r="A268" t="str">
            <v>Yemen, Rep.</v>
          </cell>
          <cell r="B268" t="str">
            <v>YEM</v>
          </cell>
          <cell r="C268" t="str">
            <v>Electricity production from renewable sources, excluding hydroelectric (% of total)</v>
          </cell>
          <cell r="D268" t="str">
            <v>EG.ELC.RNWX.ZS</v>
          </cell>
        </row>
        <row r="268"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</row>
        <row r="269">
          <cell r="A269" t="str">
            <v>South Africa</v>
          </cell>
          <cell r="B269" t="str">
            <v>ZAF</v>
          </cell>
          <cell r="C269" t="str">
            <v>Electricity production from renewable sources, excluding hydroelectric (% of total)</v>
          </cell>
          <cell r="D269" t="str">
            <v>EG.ELC.RNWX.ZS</v>
          </cell>
        </row>
        <row r="269"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0.0300757909933031</v>
          </cell>
          <cell r="AP269">
            <v>0.0702754218932006</v>
          </cell>
          <cell r="AQ269">
            <v>0.113818894922002</v>
          </cell>
          <cell r="AR269">
            <v>0.0982926026084961</v>
          </cell>
          <cell r="AS269">
            <v>0.147711908851648</v>
          </cell>
          <cell r="AT269">
            <v>0.147473495602215</v>
          </cell>
          <cell r="AU269">
            <v>0.118500759502937</v>
          </cell>
          <cell r="AV269">
            <v>0.114595585691552</v>
          </cell>
          <cell r="AW269">
            <v>0.113725978499979</v>
          </cell>
          <cell r="AX269">
            <v>0.114849930800851</v>
          </cell>
          <cell r="AY269">
            <v>0.112417331403901</v>
          </cell>
          <cell r="AZ269">
            <v>0.10978886756238</v>
          </cell>
          <cell r="BA269">
            <v>0.117016738481287</v>
          </cell>
          <cell r="BB269">
            <v>0.1264104693799</v>
          </cell>
          <cell r="BC269">
            <v>0.124684392631152</v>
          </cell>
          <cell r="BD269">
            <v>0.125974666379018</v>
          </cell>
          <cell r="BE269">
            <v>0.130240513430072</v>
          </cell>
          <cell r="BF269">
            <v>0.151268602483491</v>
          </cell>
          <cell r="BG269">
            <v>0.902309286450128</v>
          </cell>
          <cell r="BH269">
            <v>1.93040334608651</v>
          </cell>
        </row>
        <row r="270">
          <cell r="A270" t="str">
            <v>Zambia</v>
          </cell>
          <cell r="B270" t="str">
            <v>ZMB</v>
          </cell>
          <cell r="C270" t="str">
            <v>Electricity production from renewable sources, excluding hydroelectric (% of total)</v>
          </cell>
          <cell r="D270" t="str">
            <v>EG.ELC.RNWX.ZS</v>
          </cell>
        </row>
        <row r="270"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</row>
        <row r="271">
          <cell r="A271" t="str">
            <v>Zimbabwe</v>
          </cell>
          <cell r="B271" t="str">
            <v>ZWE</v>
          </cell>
          <cell r="C271" t="str">
            <v>Electricity production from renewable sources, excluding hydroelectric (% of total)</v>
          </cell>
          <cell r="D271" t="str">
            <v>EG.ELC.RNWX.ZS</v>
          </cell>
        </row>
        <row r="271"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1.29169801856032</v>
          </cell>
          <cell r="AZ271">
            <v>0.827966881324747</v>
          </cell>
          <cell r="BA271">
            <v>1.03606557377049</v>
          </cell>
          <cell r="BB271">
            <v>0.781785763269785</v>
          </cell>
          <cell r="BC271">
            <v>1.08482400461627</v>
          </cell>
          <cell r="BD271">
            <v>1.42144097222222</v>
          </cell>
          <cell r="BE271">
            <v>1.82549168749321</v>
          </cell>
          <cell r="BF271">
            <v>1.73458725182863</v>
          </cell>
          <cell r="BG271">
            <v>1.43626570915619</v>
          </cell>
          <cell r="BH271">
            <v>1.3286641260686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PI_IS.SHP.GCNW.XQ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Liner shipping connectivity index (maximum value in 2004 = 100)</v>
          </cell>
          <cell r="D6" t="str">
            <v>IS.SHP.GCNW.XQ</v>
          </cell>
        </row>
        <row r="6">
          <cell r="AY6">
            <v>6.6624510554</v>
          </cell>
          <cell r="AZ6">
            <v>7.4083679165</v>
          </cell>
          <cell r="BA6">
            <v>5.8936666617</v>
          </cell>
          <cell r="BB6">
            <v>6.2584418581</v>
          </cell>
          <cell r="BC6">
            <v>8.4257379908</v>
          </cell>
          <cell r="BD6">
            <v>7.553097284</v>
          </cell>
          <cell r="BE6">
            <v>7.8707592623</v>
          </cell>
          <cell r="BF6">
            <v>8.3296303304</v>
          </cell>
          <cell r="BG6">
            <v>7.9110404862</v>
          </cell>
          <cell r="BH6">
            <v>7.552258475</v>
          </cell>
          <cell r="BI6">
            <v>7.7386762298</v>
          </cell>
          <cell r="BJ6">
            <v>8.5066278749</v>
          </cell>
          <cell r="BK6">
            <v>8.3066805683</v>
          </cell>
          <cell r="BL6">
            <v>8.3820318527</v>
          </cell>
          <cell r="BM6">
            <v>9.5437176077</v>
          </cell>
        </row>
        <row r="7">
          <cell r="A7" t="str">
            <v>Africa Eastern and Southern</v>
          </cell>
          <cell r="B7" t="str">
            <v>AFE</v>
          </cell>
          <cell r="C7" t="str">
            <v>Liner shipping connectivity index (maximum value in 2004 = 100)</v>
          </cell>
          <cell r="D7" t="str">
            <v>IS.SHP.GCNW.XQ</v>
          </cell>
        </row>
        <row r="8">
          <cell r="A8" t="str">
            <v>Afghanistan</v>
          </cell>
          <cell r="B8" t="str">
            <v>AFG</v>
          </cell>
          <cell r="C8" t="str">
            <v>Liner shipping connectivity index (maximum value in 2004 = 100)</v>
          </cell>
          <cell r="D8" t="str">
            <v>IS.SHP.GCNW.XQ</v>
          </cell>
        </row>
        <row r="9">
          <cell r="A9" t="str">
            <v>Africa Western and Central</v>
          </cell>
          <cell r="B9" t="str">
            <v>AFW</v>
          </cell>
          <cell r="C9" t="str">
            <v>Liner shipping connectivity index (maximum value in 2004 = 100)</v>
          </cell>
          <cell r="D9" t="str">
            <v>IS.SHP.GCNW.XQ</v>
          </cell>
        </row>
        <row r="10">
          <cell r="A10" t="str">
            <v>Angola</v>
          </cell>
          <cell r="B10" t="str">
            <v>AGO</v>
          </cell>
          <cell r="C10" t="str">
            <v>Liner shipping connectivity index (maximum value in 2004 = 100)</v>
          </cell>
          <cell r="D10" t="str">
            <v>IS.SHP.GCNW.XQ</v>
          </cell>
        </row>
        <row r="10">
          <cell r="AY10">
            <v>13.4430150297</v>
          </cell>
          <cell r="AZ10">
            <v>13.572184053</v>
          </cell>
          <cell r="BA10">
            <v>13.7025685992</v>
          </cell>
          <cell r="BB10">
            <v>16.0825996528</v>
          </cell>
          <cell r="BC10">
            <v>15.3336111726</v>
          </cell>
          <cell r="BD10">
            <v>15.4927237614</v>
          </cell>
          <cell r="BE10">
            <v>19.2942747925</v>
          </cell>
          <cell r="BF10">
            <v>19.4019161092</v>
          </cell>
          <cell r="BG10">
            <v>22.3164471107</v>
          </cell>
          <cell r="BH10">
            <v>20.7492970884</v>
          </cell>
          <cell r="BI10">
            <v>26.6666499601</v>
          </cell>
          <cell r="BJ10">
            <v>25.08878115</v>
          </cell>
          <cell r="BK10">
            <v>23.4332774455</v>
          </cell>
          <cell r="BL10">
            <v>30.4678320108</v>
          </cell>
          <cell r="BM10">
            <v>23.6039730155</v>
          </cell>
        </row>
        <row r="11">
          <cell r="A11" t="str">
            <v>Albania</v>
          </cell>
          <cell r="B11" t="str">
            <v>ALB</v>
          </cell>
          <cell r="C11" t="str">
            <v>Liner shipping connectivity index (maximum value in 2004 = 100)</v>
          </cell>
          <cell r="D11" t="str">
            <v>IS.SHP.GCNW.XQ</v>
          </cell>
        </row>
        <row r="11">
          <cell r="AY11">
            <v>1.5528144298</v>
          </cell>
          <cell r="AZ11">
            <v>1.7637203359</v>
          </cell>
          <cell r="BA11">
            <v>3.7118681592</v>
          </cell>
          <cell r="BB11">
            <v>3.5242601242</v>
          </cell>
          <cell r="BC11">
            <v>3.8923117814</v>
          </cell>
          <cell r="BD11">
            <v>3.3990677183</v>
          </cell>
          <cell r="BE11">
            <v>3.762082183</v>
          </cell>
          <cell r="BF11">
            <v>5.1262113778</v>
          </cell>
          <cell r="BG11">
            <v>4.81926407</v>
          </cell>
          <cell r="BH11">
            <v>4.7271518222</v>
          </cell>
          <cell r="BI11">
            <v>5.7331076262</v>
          </cell>
          <cell r="BJ11">
            <v>4.0096872496</v>
          </cell>
          <cell r="BK11">
            <v>4.324902891</v>
          </cell>
          <cell r="BL11">
            <v>6.1563514982</v>
          </cell>
          <cell r="BM11">
            <v>4.1970724236</v>
          </cell>
        </row>
        <row r="12">
          <cell r="A12" t="str">
            <v>Andorra</v>
          </cell>
          <cell r="B12" t="str">
            <v>AND</v>
          </cell>
          <cell r="C12" t="str">
            <v>Liner shipping connectivity index (maximum value in 2004 = 100)</v>
          </cell>
          <cell r="D12" t="str">
            <v>IS.SHP.GCNW.XQ</v>
          </cell>
        </row>
        <row r="13">
          <cell r="A13" t="str">
            <v>Arab World</v>
          </cell>
          <cell r="B13" t="str">
            <v>ARB</v>
          </cell>
          <cell r="C13" t="str">
            <v>Liner shipping connectivity index (maximum value in 2004 = 100)</v>
          </cell>
          <cell r="D13" t="str">
            <v>IS.SHP.GCNW.XQ</v>
          </cell>
        </row>
        <row r="14">
          <cell r="A14" t="str">
            <v>United Arab Emirates</v>
          </cell>
          <cell r="B14" t="str">
            <v>ARE</v>
          </cell>
          <cell r="C14" t="str">
            <v>Liner shipping connectivity index (maximum value in 2004 = 100)</v>
          </cell>
          <cell r="D14" t="str">
            <v>IS.SHP.GCNW.XQ</v>
          </cell>
        </row>
        <row r="14">
          <cell r="AY14">
            <v>48.4759793784</v>
          </cell>
          <cell r="AZ14">
            <v>50.7514177572</v>
          </cell>
          <cell r="BA14">
            <v>58.3127645188</v>
          </cell>
          <cell r="BB14">
            <v>62.3635843518</v>
          </cell>
          <cell r="BC14">
            <v>61.0506946881</v>
          </cell>
          <cell r="BD14">
            <v>61.2757581724</v>
          </cell>
          <cell r="BE14">
            <v>65.2144604598</v>
          </cell>
          <cell r="BF14">
            <v>63.7287040707</v>
          </cell>
          <cell r="BG14">
            <v>64.034032589</v>
          </cell>
          <cell r="BH14">
            <v>69.0497396167</v>
          </cell>
          <cell r="BI14">
            <v>70.0950961659</v>
          </cell>
          <cell r="BJ14">
            <v>71.8084905504</v>
          </cell>
          <cell r="BK14">
            <v>71.6990324675</v>
          </cell>
          <cell r="BL14">
            <v>72.1336403449</v>
          </cell>
          <cell r="BM14">
            <v>76.4964988805</v>
          </cell>
        </row>
        <row r="15">
          <cell r="A15" t="str">
            <v>Argentina</v>
          </cell>
          <cell r="B15" t="str">
            <v>ARG</v>
          </cell>
          <cell r="C15" t="str">
            <v>Liner shipping connectivity index (maximum value in 2004 = 100)</v>
          </cell>
          <cell r="D15" t="str">
            <v>IS.SHP.GCNW.XQ</v>
          </cell>
        </row>
        <row r="15">
          <cell r="AY15">
            <v>25.1728356258</v>
          </cell>
          <cell r="AZ15">
            <v>24.7785162458</v>
          </cell>
          <cell r="BA15">
            <v>26.7313326641</v>
          </cell>
          <cell r="BB15">
            <v>24.9913184239</v>
          </cell>
          <cell r="BC15">
            <v>27.8839303744</v>
          </cell>
          <cell r="BD15">
            <v>27.2408096742</v>
          </cell>
          <cell r="BE15">
            <v>30.4442166642</v>
          </cell>
          <cell r="BF15">
            <v>30.3170868717</v>
          </cell>
          <cell r="BG15">
            <v>33.3707108156</v>
          </cell>
          <cell r="BH15">
            <v>31.1218666171</v>
          </cell>
          <cell r="BI15">
            <v>32.2972064139</v>
          </cell>
          <cell r="BJ15">
            <v>33.1984930686</v>
          </cell>
          <cell r="BK15">
            <v>32.8881444802</v>
          </cell>
          <cell r="BL15">
            <v>33.9198070243</v>
          </cell>
          <cell r="BM15">
            <v>33.0659050704</v>
          </cell>
        </row>
        <row r="16">
          <cell r="A16" t="str">
            <v>Armenia</v>
          </cell>
          <cell r="B16" t="str">
            <v>ARM</v>
          </cell>
          <cell r="C16" t="str">
            <v>Liner shipping connectivity index (maximum value in 2004 = 100)</v>
          </cell>
          <cell r="D16" t="str">
            <v>IS.SHP.GCNW.XQ</v>
          </cell>
        </row>
        <row r="17">
          <cell r="A17" t="str">
            <v>American Samoa</v>
          </cell>
          <cell r="B17" t="str">
            <v>ASM</v>
          </cell>
          <cell r="C17" t="str">
            <v>Liner shipping connectivity index (maximum value in 2004 = 100)</v>
          </cell>
          <cell r="D17" t="str">
            <v>IS.SHP.GCNW.XQ</v>
          </cell>
        </row>
        <row r="17">
          <cell r="AY17">
            <v>9.3564180781</v>
          </cell>
          <cell r="AZ17">
            <v>8.4642480704</v>
          </cell>
          <cell r="BA17">
            <v>7.9818971707</v>
          </cell>
          <cell r="BB17">
            <v>5.9467108177</v>
          </cell>
          <cell r="BC17">
            <v>5.6041565417</v>
          </cell>
          <cell r="BD17">
            <v>5.5102957227</v>
          </cell>
          <cell r="BE17">
            <v>5.4990272739</v>
          </cell>
          <cell r="BF17">
            <v>6.1125918868</v>
          </cell>
          <cell r="BG17">
            <v>6.132319711</v>
          </cell>
          <cell r="BH17">
            <v>6.2928606759</v>
          </cell>
          <cell r="BI17">
            <v>6.8810848922</v>
          </cell>
          <cell r="BJ17">
            <v>6.9101058795</v>
          </cell>
          <cell r="BK17">
            <v>7.0191152074</v>
          </cell>
          <cell r="BL17">
            <v>7.3201439877</v>
          </cell>
          <cell r="BM17">
            <v>7.5270874278</v>
          </cell>
        </row>
        <row r="18">
          <cell r="A18" t="str">
            <v>Antigua and Barbuda</v>
          </cell>
          <cell r="B18" t="str">
            <v>ATG</v>
          </cell>
          <cell r="C18" t="str">
            <v>Liner shipping connectivity index (maximum value in 2004 = 100)</v>
          </cell>
          <cell r="D18" t="str">
            <v>IS.SHP.GCNW.XQ</v>
          </cell>
        </row>
        <row r="18">
          <cell r="AY18">
            <v>6.2403804285</v>
          </cell>
          <cell r="AZ18">
            <v>6.273557941</v>
          </cell>
          <cell r="BA18">
            <v>5.4282549846</v>
          </cell>
          <cell r="BB18">
            <v>5.5072241364</v>
          </cell>
          <cell r="BC18">
            <v>5.0180353964</v>
          </cell>
          <cell r="BD18">
            <v>5.168668641</v>
          </cell>
          <cell r="BE18">
            <v>5.1684568011</v>
          </cell>
          <cell r="BF18">
            <v>6.77181628</v>
          </cell>
          <cell r="BG18">
            <v>5.3190900457</v>
          </cell>
          <cell r="BH18">
            <v>4.7504415023</v>
          </cell>
          <cell r="BI18">
            <v>3.7343418642</v>
          </cell>
          <cell r="BJ18">
            <v>5.1654335393</v>
          </cell>
          <cell r="BK18">
            <v>4.6045383385</v>
          </cell>
          <cell r="BL18">
            <v>5.0184168814</v>
          </cell>
          <cell r="BM18">
            <v>5.0184168814</v>
          </cell>
        </row>
        <row r="19">
          <cell r="A19" t="str">
            <v>Australia</v>
          </cell>
          <cell r="B19" t="str">
            <v>AUS</v>
          </cell>
          <cell r="C19" t="str">
            <v>Liner shipping connectivity index (maximum value in 2004 = 100)</v>
          </cell>
          <cell r="D19" t="str">
            <v>IS.SHP.GCNW.XQ</v>
          </cell>
        </row>
        <row r="19">
          <cell r="AY19">
            <v>26.2165948181</v>
          </cell>
          <cell r="AZ19">
            <v>27.9033221826</v>
          </cell>
          <cell r="BA19">
            <v>29.2907757234</v>
          </cell>
          <cell r="BB19">
            <v>28.9702964267</v>
          </cell>
          <cell r="BC19">
            <v>30.8698537772</v>
          </cell>
          <cell r="BD19">
            <v>29.3097066829</v>
          </cell>
          <cell r="BE19">
            <v>29.0216146654</v>
          </cell>
          <cell r="BF19">
            <v>31.0187482866</v>
          </cell>
          <cell r="BG19">
            <v>33.3886128847</v>
          </cell>
          <cell r="BH19">
            <v>32.406980102</v>
          </cell>
          <cell r="BI19">
            <v>34.2468472929</v>
          </cell>
          <cell r="BJ19">
            <v>32.5961142706</v>
          </cell>
          <cell r="BK19">
            <v>34.1643048892</v>
          </cell>
          <cell r="BL19">
            <v>35.6691751858</v>
          </cell>
          <cell r="BM19">
            <v>37.242980096</v>
          </cell>
        </row>
        <row r="20">
          <cell r="A20" t="str">
            <v>Austria</v>
          </cell>
          <cell r="B20" t="str">
            <v>AUT</v>
          </cell>
          <cell r="C20" t="str">
            <v>Liner shipping connectivity index (maximum value in 2004 = 100)</v>
          </cell>
          <cell r="D20" t="str">
            <v>IS.SHP.GCNW.XQ</v>
          </cell>
        </row>
        <row r="21">
          <cell r="A21" t="str">
            <v>Azerbaijan</v>
          </cell>
          <cell r="B21" t="str">
            <v>AZE</v>
          </cell>
          <cell r="C21" t="str">
            <v>Liner shipping connectivity index (maximum value in 2004 = 100)</v>
          </cell>
          <cell r="D21" t="str">
            <v>IS.SHP.GCNW.XQ</v>
          </cell>
        </row>
        <row r="22">
          <cell r="A22" t="str">
            <v>Burundi</v>
          </cell>
          <cell r="B22" t="str">
            <v>BDI</v>
          </cell>
          <cell r="C22" t="str">
            <v>Liner shipping connectivity index (maximum value in 2004 = 100)</v>
          </cell>
          <cell r="D22" t="str">
            <v>IS.SHP.GCNW.XQ</v>
          </cell>
        </row>
        <row r="23">
          <cell r="A23" t="str">
            <v>Belgium</v>
          </cell>
          <cell r="B23" t="str">
            <v>BEL</v>
          </cell>
          <cell r="C23" t="str">
            <v>Liner shipping connectivity index (maximum value in 2004 = 100)</v>
          </cell>
          <cell r="D23" t="str">
            <v>IS.SHP.GCNW.XQ</v>
          </cell>
        </row>
        <row r="23">
          <cell r="AY23">
            <v>73.479682703</v>
          </cell>
          <cell r="AZ23">
            <v>76.4410125464</v>
          </cell>
          <cell r="BA23">
            <v>77.6598451971</v>
          </cell>
          <cell r="BB23">
            <v>79.8011618452</v>
          </cell>
          <cell r="BC23">
            <v>79.6430090616</v>
          </cell>
          <cell r="BD23">
            <v>78.1657944462</v>
          </cell>
          <cell r="BE23">
            <v>80.3770907727</v>
          </cell>
          <cell r="BF23">
            <v>78.1197403073</v>
          </cell>
          <cell r="BG23">
            <v>82.2476467649</v>
          </cell>
          <cell r="BH23">
            <v>86.3885287951</v>
          </cell>
          <cell r="BI23">
            <v>83.5441363106</v>
          </cell>
          <cell r="BJ23">
            <v>84.3734142636</v>
          </cell>
          <cell r="BK23">
            <v>85.3864088176</v>
          </cell>
          <cell r="BL23">
            <v>89.5359564294</v>
          </cell>
          <cell r="BM23">
            <v>87.7538919455</v>
          </cell>
        </row>
        <row r="24">
          <cell r="A24" t="str">
            <v>Benin</v>
          </cell>
          <cell r="B24" t="str">
            <v>BEN</v>
          </cell>
          <cell r="C24" t="str">
            <v>Liner shipping connectivity index (maximum value in 2004 = 100)</v>
          </cell>
          <cell r="D24" t="str">
            <v>IS.SHP.GCNW.XQ</v>
          </cell>
        </row>
        <row r="24">
          <cell r="AY24">
            <v>11.4054570385</v>
          </cell>
          <cell r="AZ24">
            <v>11.006240827</v>
          </cell>
          <cell r="BA24">
            <v>11.2900551948</v>
          </cell>
          <cell r="BB24">
            <v>12.7693677522</v>
          </cell>
          <cell r="BC24">
            <v>11.9371671727</v>
          </cell>
          <cell r="BD24">
            <v>13.2121436296</v>
          </cell>
          <cell r="BE24">
            <v>14.1036154</v>
          </cell>
          <cell r="BF24">
            <v>15.7335421005</v>
          </cell>
          <cell r="BG24">
            <v>17.017950773</v>
          </cell>
          <cell r="BH24">
            <v>17.636388968</v>
          </cell>
          <cell r="BI24">
            <v>17.6330366094</v>
          </cell>
          <cell r="BJ24">
            <v>18.1177787252</v>
          </cell>
          <cell r="BK24">
            <v>18.8513912953</v>
          </cell>
          <cell r="BL24">
            <v>17.9510312217</v>
          </cell>
          <cell r="BM24">
            <v>18.4002866426</v>
          </cell>
        </row>
        <row r="25">
          <cell r="A25" t="str">
            <v>Burkina Faso</v>
          </cell>
          <cell r="B25" t="str">
            <v>BFA</v>
          </cell>
          <cell r="C25" t="str">
            <v>Liner shipping connectivity index (maximum value in 2004 = 100)</v>
          </cell>
          <cell r="D25" t="str">
            <v>IS.SHP.GCNW.XQ</v>
          </cell>
        </row>
        <row r="26">
          <cell r="A26" t="str">
            <v>Bangladesh</v>
          </cell>
          <cell r="B26" t="str">
            <v>BGD</v>
          </cell>
          <cell r="C26" t="str">
            <v>Liner shipping connectivity index (maximum value in 2004 = 100)</v>
          </cell>
          <cell r="D26" t="str">
            <v>IS.SHP.GCNW.XQ</v>
          </cell>
        </row>
        <row r="26">
          <cell r="AY26">
            <v>8.1402441345</v>
          </cell>
          <cell r="AZ26">
            <v>9.4931578656</v>
          </cell>
          <cell r="BA26">
            <v>8.7440647064</v>
          </cell>
          <cell r="BB26">
            <v>8.1371330395</v>
          </cell>
          <cell r="BC26">
            <v>7.6635518017</v>
          </cell>
          <cell r="BD26">
            <v>7.558767567</v>
          </cell>
          <cell r="BE26">
            <v>7.7836635669</v>
          </cell>
          <cell r="BF26">
            <v>9.029053744</v>
          </cell>
          <cell r="BG26">
            <v>9.6371961532</v>
          </cell>
          <cell r="BH26">
            <v>11.7443999601</v>
          </cell>
          <cell r="BI26">
            <v>11.2942514557</v>
          </cell>
          <cell r="BJ26">
            <v>11.3430275512</v>
          </cell>
          <cell r="BK26">
            <v>13.1612489073</v>
          </cell>
          <cell r="BL26">
            <v>12.191119859</v>
          </cell>
          <cell r="BM26">
            <v>13.8044915393</v>
          </cell>
        </row>
        <row r="27">
          <cell r="A27" t="str">
            <v>Bulgaria</v>
          </cell>
          <cell r="B27" t="str">
            <v>BGR</v>
          </cell>
          <cell r="C27" t="str">
            <v>Liner shipping connectivity index (maximum value in 2004 = 100)</v>
          </cell>
          <cell r="D27" t="str">
            <v>IS.SHP.GCNW.XQ</v>
          </cell>
        </row>
        <row r="27">
          <cell r="AY27">
            <v>7.3118016506</v>
          </cell>
          <cell r="AZ27">
            <v>6.8538003148</v>
          </cell>
          <cell r="BA27">
            <v>16.5672578526</v>
          </cell>
          <cell r="BB27">
            <v>5.745420503</v>
          </cell>
          <cell r="BC27">
            <v>5.9082024528</v>
          </cell>
          <cell r="BD27">
            <v>5.8534192071</v>
          </cell>
          <cell r="BE27">
            <v>6.7908561715</v>
          </cell>
          <cell r="BF27">
            <v>5.8307952883</v>
          </cell>
          <cell r="BG27">
            <v>10.2351019414</v>
          </cell>
          <cell r="BH27">
            <v>8.3758816598</v>
          </cell>
          <cell r="BI27">
            <v>6.4349677657</v>
          </cell>
          <cell r="BJ27">
            <v>6.7995213361</v>
          </cell>
          <cell r="BK27">
            <v>7.3381633083</v>
          </cell>
          <cell r="BL27">
            <v>8.0686695272</v>
          </cell>
          <cell r="BM27">
            <v>7.8370165932</v>
          </cell>
        </row>
        <row r="28">
          <cell r="A28" t="str">
            <v>Bahrain</v>
          </cell>
          <cell r="B28" t="str">
            <v>BHR</v>
          </cell>
          <cell r="C28" t="str">
            <v>Liner shipping connectivity index (maximum value in 2004 = 100)</v>
          </cell>
          <cell r="D28" t="str">
            <v>IS.SHP.GCNW.XQ</v>
          </cell>
        </row>
        <row r="28">
          <cell r="AY28">
            <v>7.9201772197</v>
          </cell>
          <cell r="AZ28">
            <v>8.720313515</v>
          </cell>
          <cell r="BA28">
            <v>7.5392928438</v>
          </cell>
          <cell r="BB28">
            <v>10.9524546627</v>
          </cell>
          <cell r="BC28">
            <v>17.0302445449</v>
          </cell>
          <cell r="BD28">
            <v>16.8424187598</v>
          </cell>
          <cell r="BE28">
            <v>16.7564050035</v>
          </cell>
          <cell r="BF28">
            <v>23.1018607732</v>
          </cell>
          <cell r="BG28">
            <v>23.0730112961</v>
          </cell>
          <cell r="BH28">
            <v>21.4290483364</v>
          </cell>
          <cell r="BI28">
            <v>10.6873473635</v>
          </cell>
          <cell r="BJ28">
            <v>30.1916172547</v>
          </cell>
          <cell r="BK28">
            <v>29.7320186909</v>
          </cell>
          <cell r="BL28">
            <v>9.3094660098</v>
          </cell>
          <cell r="BM28">
            <v>25.1249649889</v>
          </cell>
        </row>
        <row r="29">
          <cell r="A29" t="str">
            <v>Bahamas, The</v>
          </cell>
          <cell r="B29" t="str">
            <v>BHS</v>
          </cell>
          <cell r="C29" t="str">
            <v>Liner shipping connectivity index (maximum value in 2004 = 100)</v>
          </cell>
          <cell r="D29" t="str">
            <v>IS.SHP.GCNW.XQ</v>
          </cell>
        </row>
        <row r="29">
          <cell r="AY29">
            <v>19.0829956463</v>
          </cell>
          <cell r="AZ29">
            <v>20.2069793125</v>
          </cell>
          <cell r="BA29">
            <v>19.8307799932</v>
          </cell>
          <cell r="BB29">
            <v>20.6304500625</v>
          </cell>
          <cell r="BC29">
            <v>24.2391755783</v>
          </cell>
          <cell r="BD29">
            <v>25.3102630196</v>
          </cell>
          <cell r="BE29">
            <v>25.575157332</v>
          </cell>
          <cell r="BF29">
            <v>25.0495697691</v>
          </cell>
          <cell r="BG29">
            <v>26.0233703523</v>
          </cell>
          <cell r="BH29">
            <v>26.0382126821</v>
          </cell>
          <cell r="BI29">
            <v>27.7471735427</v>
          </cell>
          <cell r="BJ29">
            <v>29.7425825386</v>
          </cell>
          <cell r="BK29">
            <v>29.1833504816</v>
          </cell>
          <cell r="BL29">
            <v>31.1902991638</v>
          </cell>
          <cell r="BM29">
            <v>32.2416827587</v>
          </cell>
        </row>
        <row r="30">
          <cell r="A30" t="str">
            <v>Bosnia and Herzegovina</v>
          </cell>
          <cell r="B30" t="str">
            <v>BIH</v>
          </cell>
          <cell r="C30" t="str">
            <v>Liner shipping connectivity index (maximum value in 2004 = 100)</v>
          </cell>
          <cell r="D30" t="str">
            <v>IS.SHP.GCNW.XQ</v>
          </cell>
        </row>
        <row r="31">
          <cell r="A31" t="str">
            <v>Belarus</v>
          </cell>
          <cell r="B31" t="str">
            <v>BLR</v>
          </cell>
          <cell r="C31" t="str">
            <v>Liner shipping connectivity index (maximum value in 2004 = 100)</v>
          </cell>
          <cell r="D31" t="str">
            <v>IS.SHP.GCNW.XQ</v>
          </cell>
        </row>
        <row r="32">
          <cell r="A32" t="str">
            <v>Belize</v>
          </cell>
          <cell r="B32" t="str">
            <v>BLZ</v>
          </cell>
          <cell r="C32" t="str">
            <v>Liner shipping connectivity index (maximum value in 2004 = 100)</v>
          </cell>
          <cell r="D32" t="str">
            <v>IS.SHP.GCNW.XQ</v>
          </cell>
        </row>
        <row r="32">
          <cell r="AY32">
            <v>2.9263107164</v>
          </cell>
          <cell r="AZ32">
            <v>2.5894930352</v>
          </cell>
          <cell r="BA32">
            <v>2.7252460815</v>
          </cell>
          <cell r="BB32">
            <v>4.5387082757</v>
          </cell>
          <cell r="BC32">
            <v>3.0185457399</v>
          </cell>
          <cell r="BD32">
            <v>3.8545748819</v>
          </cell>
          <cell r="BE32">
            <v>7.8982106849</v>
          </cell>
          <cell r="BF32">
            <v>8.1227437644</v>
          </cell>
          <cell r="BG32">
            <v>8.7070265237</v>
          </cell>
          <cell r="BH32">
            <v>8.3004499156</v>
          </cell>
          <cell r="BI32">
            <v>8.9964060025</v>
          </cell>
          <cell r="BJ32">
            <v>8.8013562568</v>
          </cell>
          <cell r="BK32">
            <v>10.9944460241</v>
          </cell>
          <cell r="BL32">
            <v>11.1726230925</v>
          </cell>
          <cell r="BM32">
            <v>7.7326423547</v>
          </cell>
        </row>
        <row r="33">
          <cell r="A33" t="str">
            <v>Bermuda</v>
          </cell>
          <cell r="B33" t="str">
            <v>BMU</v>
          </cell>
          <cell r="C33" t="str">
            <v>Liner shipping connectivity index (maximum value in 2004 = 100)</v>
          </cell>
          <cell r="D33" t="str">
            <v>IS.SHP.GCNW.XQ</v>
          </cell>
        </row>
        <row r="33">
          <cell r="AY33">
            <v>1.6292518612</v>
          </cell>
          <cell r="AZ33">
            <v>1.6059847956</v>
          </cell>
          <cell r="BA33">
            <v>1.6159789264</v>
          </cell>
          <cell r="BB33">
            <v>1.6159789264</v>
          </cell>
          <cell r="BC33">
            <v>1.6159789264</v>
          </cell>
          <cell r="BD33">
            <v>1.6159789264</v>
          </cell>
          <cell r="BE33">
            <v>1.6159789264</v>
          </cell>
          <cell r="BF33">
            <v>1.6159789264</v>
          </cell>
          <cell r="BG33">
            <v>1.6074953774</v>
          </cell>
          <cell r="BH33">
            <v>1.6074953774</v>
          </cell>
          <cell r="BI33">
            <v>1.6074953774</v>
          </cell>
          <cell r="BJ33">
            <v>1.6074953774</v>
          </cell>
          <cell r="BK33">
            <v>1.6074953774</v>
          </cell>
          <cell r="BL33">
            <v>1.7937036887</v>
          </cell>
          <cell r="BM33">
            <v>1.7937036887</v>
          </cell>
        </row>
        <row r="34">
          <cell r="A34" t="str">
            <v>Bolivia</v>
          </cell>
          <cell r="B34" t="str">
            <v>BOL</v>
          </cell>
          <cell r="C34" t="str">
            <v>Liner shipping connectivity index (maximum value in 2004 = 100)</v>
          </cell>
          <cell r="D34" t="str">
            <v>IS.SHP.GCNW.XQ</v>
          </cell>
        </row>
        <row r="35">
          <cell r="A35" t="str">
            <v>Brazil</v>
          </cell>
          <cell r="B35" t="str">
            <v>BRA</v>
          </cell>
          <cell r="C35" t="str">
            <v>Liner shipping connectivity index (maximum value in 2004 = 100)</v>
          </cell>
          <cell r="D35" t="str">
            <v>IS.SHP.GCNW.XQ</v>
          </cell>
        </row>
        <row r="35">
          <cell r="AY35">
            <v>32.1479533553</v>
          </cell>
          <cell r="AZ35">
            <v>33.1066462927</v>
          </cell>
          <cell r="BA35">
            <v>34.3241460021</v>
          </cell>
          <cell r="BB35">
            <v>30.9489918691</v>
          </cell>
          <cell r="BC35">
            <v>32.5248578449</v>
          </cell>
          <cell r="BD35">
            <v>33.6927649007</v>
          </cell>
          <cell r="BE35">
            <v>33.8492400942</v>
          </cell>
          <cell r="BF35">
            <v>35.7414886178</v>
          </cell>
          <cell r="BG35">
            <v>36.5000823136</v>
          </cell>
          <cell r="BH35">
            <v>35.2271001245</v>
          </cell>
          <cell r="BI35">
            <v>34.3248847961</v>
          </cell>
          <cell r="BJ35">
            <v>35.316179019</v>
          </cell>
          <cell r="BK35">
            <v>34.9561709531</v>
          </cell>
          <cell r="BL35">
            <v>36.2423406857</v>
          </cell>
          <cell r="BM35">
            <v>36.813579733</v>
          </cell>
        </row>
        <row r="36">
          <cell r="A36" t="str">
            <v>Barbados</v>
          </cell>
          <cell r="B36" t="str">
            <v>BRB</v>
          </cell>
          <cell r="C36" t="str">
            <v>Liner shipping connectivity index (maximum value in 2004 = 100)</v>
          </cell>
          <cell r="D36" t="str">
            <v>IS.SHP.GCNW.XQ</v>
          </cell>
        </row>
        <row r="36">
          <cell r="AY36">
            <v>7.9181790965</v>
          </cell>
          <cell r="AZ36">
            <v>6.9680775942</v>
          </cell>
          <cell r="BA36">
            <v>8.2281114609</v>
          </cell>
          <cell r="BB36">
            <v>8.0150212972</v>
          </cell>
          <cell r="BC36">
            <v>10.1315293537</v>
          </cell>
          <cell r="BD36">
            <v>7.1812516046</v>
          </cell>
          <cell r="BE36">
            <v>7.4785204289</v>
          </cell>
          <cell r="BF36">
            <v>7.912639869</v>
          </cell>
          <cell r="BG36">
            <v>7.6057603609</v>
          </cell>
          <cell r="BH36">
            <v>7.2254263727</v>
          </cell>
          <cell r="BI36">
            <v>8.9323175548</v>
          </cell>
          <cell r="BJ36">
            <v>8.2984627294</v>
          </cell>
          <cell r="BK36">
            <v>8.05733974</v>
          </cell>
          <cell r="BL36">
            <v>7.5310401283</v>
          </cell>
          <cell r="BM36">
            <v>8.0065223588</v>
          </cell>
        </row>
        <row r="37">
          <cell r="A37" t="str">
            <v>Brunei Darussalam</v>
          </cell>
          <cell r="B37" t="str">
            <v>BRN</v>
          </cell>
          <cell r="C37" t="str">
            <v>Liner shipping connectivity index (maximum value in 2004 = 100)</v>
          </cell>
          <cell r="D37" t="str">
            <v>IS.SHP.GCNW.XQ</v>
          </cell>
        </row>
        <row r="37">
          <cell r="AY37">
            <v>3.7656103003</v>
          </cell>
          <cell r="AZ37">
            <v>3.7343895292</v>
          </cell>
          <cell r="BA37">
            <v>3.4648584932</v>
          </cell>
          <cell r="BB37">
            <v>4.8143168917</v>
          </cell>
          <cell r="BC37">
            <v>5.4022155602</v>
          </cell>
          <cell r="BD37">
            <v>4.511415658</v>
          </cell>
          <cell r="BE37">
            <v>5.4624683043</v>
          </cell>
          <cell r="BF37">
            <v>4.971616732</v>
          </cell>
          <cell r="BG37">
            <v>6.2252675568</v>
          </cell>
          <cell r="BH37">
            <v>5.9957638583</v>
          </cell>
          <cell r="BI37">
            <v>5.937048009</v>
          </cell>
          <cell r="BJ37">
            <v>5.6006432522</v>
          </cell>
          <cell r="BK37">
            <v>5.2008142797</v>
          </cell>
          <cell r="BL37">
            <v>6.8665725873</v>
          </cell>
          <cell r="BM37">
            <v>6.5424039905</v>
          </cell>
        </row>
        <row r="38">
          <cell r="A38" t="str">
            <v>Bhutan</v>
          </cell>
          <cell r="B38" t="str">
            <v>BTN</v>
          </cell>
          <cell r="C38" t="str">
            <v>Liner shipping connectivity index (maximum value in 2004 = 100)</v>
          </cell>
          <cell r="D38" t="str">
            <v>IS.SHP.GCNW.XQ</v>
          </cell>
        </row>
        <row r="39">
          <cell r="A39" t="str">
            <v>Botswana</v>
          </cell>
          <cell r="B39" t="str">
            <v>BWA</v>
          </cell>
          <cell r="C39" t="str">
            <v>Liner shipping connectivity index (maximum value in 2004 = 100)</v>
          </cell>
          <cell r="D39" t="str">
            <v>IS.SHP.GCNW.XQ</v>
          </cell>
        </row>
        <row r="40">
          <cell r="A40" t="str">
            <v>Central African Republic</v>
          </cell>
          <cell r="B40" t="str">
            <v>CAF</v>
          </cell>
          <cell r="C40" t="str">
            <v>Liner shipping connectivity index (maximum value in 2004 = 100)</v>
          </cell>
          <cell r="D40" t="str">
            <v>IS.SHP.GCNW.XQ</v>
          </cell>
        </row>
        <row r="41">
          <cell r="A41" t="str">
            <v>Canada</v>
          </cell>
          <cell r="B41" t="str">
            <v>CAN</v>
          </cell>
          <cell r="C41" t="str">
            <v>Liner shipping connectivity index (maximum value in 2004 = 100)</v>
          </cell>
          <cell r="D41" t="str">
            <v>IS.SHP.GCNW.XQ</v>
          </cell>
        </row>
        <row r="41">
          <cell r="AY41">
            <v>32.8073882922</v>
          </cell>
          <cell r="AZ41">
            <v>33.2097943621</v>
          </cell>
          <cell r="BA41">
            <v>35.3923476425</v>
          </cell>
          <cell r="BB41">
            <v>36.7282155509</v>
          </cell>
          <cell r="BC41">
            <v>37.8180021377</v>
          </cell>
          <cell r="BD41">
            <v>35.1853612741</v>
          </cell>
          <cell r="BE41">
            <v>36.6596831177</v>
          </cell>
          <cell r="BF41">
            <v>39.2637590529</v>
          </cell>
          <cell r="BG41">
            <v>38.3650340513</v>
          </cell>
          <cell r="BH41">
            <v>44.3956624888</v>
          </cell>
          <cell r="BI41">
            <v>43.6191683407</v>
          </cell>
          <cell r="BJ41">
            <v>45.2751434238</v>
          </cell>
          <cell r="BK41">
            <v>45.3850805038</v>
          </cell>
          <cell r="BL41">
            <v>44.7617136022</v>
          </cell>
          <cell r="BM41">
            <v>47.2290853849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Liner shipping connectivity index (maximum value in 2004 = 100)</v>
          </cell>
          <cell r="D42" t="str">
            <v>IS.SHP.GCNW.XQ</v>
          </cell>
        </row>
        <row r="43">
          <cell r="A43" t="str">
            <v>Switzerland</v>
          </cell>
          <cell r="B43" t="str">
            <v>CHE</v>
          </cell>
          <cell r="C43" t="str">
            <v>Liner shipping connectivity index (maximum value in 2004 = 100)</v>
          </cell>
          <cell r="D43" t="str">
            <v>IS.SHP.GCNW.XQ</v>
          </cell>
        </row>
        <row r="44">
          <cell r="A44" t="str">
            <v>Channel Islands</v>
          </cell>
          <cell r="B44" t="str">
            <v>CHI</v>
          </cell>
          <cell r="C44" t="str">
            <v>Liner shipping connectivity index (maximum value in 2004 = 100)</v>
          </cell>
          <cell r="D44" t="str">
            <v>IS.SHP.GCNW.XQ</v>
          </cell>
        </row>
        <row r="45">
          <cell r="A45" t="str">
            <v>Chile</v>
          </cell>
          <cell r="B45" t="str">
            <v>CHL</v>
          </cell>
          <cell r="C45" t="str">
            <v>Liner shipping connectivity index (maximum value in 2004 = 100)</v>
          </cell>
          <cell r="D45" t="str">
            <v>IS.SHP.GCNW.XQ</v>
          </cell>
        </row>
        <row r="45">
          <cell r="AY45">
            <v>17.5269521879</v>
          </cell>
          <cell r="AZ45">
            <v>17.0637534565</v>
          </cell>
          <cell r="BA45">
            <v>19.1098528283</v>
          </cell>
          <cell r="BB45">
            <v>22.0647736757</v>
          </cell>
          <cell r="BC45">
            <v>22.4122789396</v>
          </cell>
          <cell r="BD45">
            <v>28.9990470286</v>
          </cell>
          <cell r="BE45">
            <v>28.4174462947</v>
          </cell>
          <cell r="BF45">
            <v>28.5912329011</v>
          </cell>
          <cell r="BG45">
            <v>29.0461566607</v>
          </cell>
          <cell r="BH45">
            <v>29.8715693776</v>
          </cell>
          <cell r="BI45">
            <v>34.7454587829</v>
          </cell>
          <cell r="BJ45">
            <v>35.8537436825</v>
          </cell>
          <cell r="BK45">
            <v>36.1605769121</v>
          </cell>
          <cell r="BL45">
            <v>36.7149125003</v>
          </cell>
          <cell r="BM45">
            <v>36.215161659</v>
          </cell>
        </row>
        <row r="46">
          <cell r="A46" t="str">
            <v>China</v>
          </cell>
          <cell r="B46" t="str">
            <v>CHN</v>
          </cell>
          <cell r="C46" t="str">
            <v>Liner shipping connectivity index (maximum value in 2004 = 100)</v>
          </cell>
          <cell r="D46" t="str">
            <v>IS.SHP.GCNW.XQ</v>
          </cell>
        </row>
        <row r="46">
          <cell r="AY46">
            <v>106.7126567958</v>
          </cell>
          <cell r="AZ46">
            <v>117.9017761774</v>
          </cell>
          <cell r="BA46">
            <v>118.4558760366</v>
          </cell>
          <cell r="BB46">
            <v>118.6376554664</v>
          </cell>
          <cell r="BC46">
            <v>129.556949515</v>
          </cell>
          <cell r="BD46">
            <v>132.4579758986</v>
          </cell>
          <cell r="BE46">
            <v>133.8154206143</v>
          </cell>
          <cell r="BF46">
            <v>136.0112695419</v>
          </cell>
          <cell r="BG46">
            <v>137.1612175342</v>
          </cell>
          <cell r="BH46">
            <v>141.2827640334</v>
          </cell>
          <cell r="BI46">
            <v>138.8543553807</v>
          </cell>
          <cell r="BJ46">
            <v>148.6562163354</v>
          </cell>
          <cell r="BK46">
            <v>153.3767454106</v>
          </cell>
          <cell r="BL46">
            <v>158.6153205517</v>
          </cell>
          <cell r="BM46">
            <v>162.3664733057</v>
          </cell>
        </row>
        <row r="47">
          <cell r="A47" t="str">
            <v>Cote d'Ivoire</v>
          </cell>
          <cell r="B47" t="str">
            <v>CIV</v>
          </cell>
          <cell r="C47" t="str">
            <v>Liner shipping connectivity index (maximum value in 2004 = 100)</v>
          </cell>
          <cell r="D47" t="str">
            <v>IS.SHP.GCNW.XQ</v>
          </cell>
        </row>
        <row r="47">
          <cell r="AY47">
            <v>17.0312079416</v>
          </cell>
          <cell r="AZ47">
            <v>16.2631013574</v>
          </cell>
          <cell r="BA47">
            <v>19.9860895975</v>
          </cell>
          <cell r="BB47">
            <v>19.3033930144</v>
          </cell>
          <cell r="BC47">
            <v>19.9469291655</v>
          </cell>
          <cell r="BD47">
            <v>19.959116331</v>
          </cell>
          <cell r="BE47">
            <v>19.5016811904</v>
          </cell>
          <cell r="BF47">
            <v>21.3572389453</v>
          </cell>
          <cell r="BG47">
            <v>22.4579503436</v>
          </cell>
          <cell r="BH47">
            <v>21.5692586524</v>
          </cell>
          <cell r="BI47">
            <v>20.6383670749</v>
          </cell>
          <cell r="BJ47">
            <v>18.9750549279</v>
          </cell>
          <cell r="BK47">
            <v>19.605379262</v>
          </cell>
          <cell r="BL47">
            <v>19.9702011986</v>
          </cell>
          <cell r="BM47">
            <v>19.9814975669</v>
          </cell>
        </row>
        <row r="48">
          <cell r="A48" t="str">
            <v>Cameroon</v>
          </cell>
          <cell r="B48" t="str">
            <v>CMR</v>
          </cell>
          <cell r="C48" t="str">
            <v>Liner shipping connectivity index (maximum value in 2004 = 100)</v>
          </cell>
          <cell r="D48" t="str">
            <v>IS.SHP.GCNW.XQ</v>
          </cell>
        </row>
        <row r="48">
          <cell r="AY48">
            <v>14.5301604248</v>
          </cell>
          <cell r="AZ48">
            <v>14.2537067958</v>
          </cell>
          <cell r="BA48">
            <v>15.3459155095</v>
          </cell>
          <cell r="BB48">
            <v>15.2692764406</v>
          </cell>
          <cell r="BC48">
            <v>14.5169036808</v>
          </cell>
          <cell r="BD48">
            <v>16.7353542548</v>
          </cell>
          <cell r="BE48">
            <v>16.5792427676</v>
          </cell>
          <cell r="BF48">
            <v>16.2851776808</v>
          </cell>
          <cell r="BG48">
            <v>16.7541583881</v>
          </cell>
          <cell r="BH48">
            <v>13.5363213846</v>
          </cell>
          <cell r="BI48">
            <v>16.780951793</v>
          </cell>
          <cell r="BJ48">
            <v>15.3811266707</v>
          </cell>
          <cell r="BK48">
            <v>24.4495545809</v>
          </cell>
          <cell r="BL48">
            <v>15.4146205335</v>
          </cell>
          <cell r="BM48">
            <v>18.9457722405</v>
          </cell>
        </row>
        <row r="49">
          <cell r="A49" t="str">
            <v>Congo, Dem. Rep.</v>
          </cell>
          <cell r="B49" t="str">
            <v>COD</v>
          </cell>
          <cell r="C49" t="str">
            <v>Liner shipping connectivity index (maximum value in 2004 = 100)</v>
          </cell>
          <cell r="D49" t="str">
            <v>IS.SHP.GCNW.XQ</v>
          </cell>
        </row>
        <row r="49">
          <cell r="AY49">
            <v>4.1580229712</v>
          </cell>
          <cell r="AZ49">
            <v>4.0801230107</v>
          </cell>
          <cell r="BA49">
            <v>5.1797512451</v>
          </cell>
          <cell r="BB49">
            <v>4.3164456083</v>
          </cell>
          <cell r="BC49">
            <v>5.7161292434</v>
          </cell>
          <cell r="BD49">
            <v>5.9371625142</v>
          </cell>
          <cell r="BE49">
            <v>7.684272263</v>
          </cell>
          <cell r="BF49">
            <v>8.5769278707</v>
          </cell>
          <cell r="BG49">
            <v>6.3558126198</v>
          </cell>
          <cell r="BH49">
            <v>4.7583975865</v>
          </cell>
          <cell r="BI49">
            <v>5.7495063416</v>
          </cell>
          <cell r="BJ49">
            <v>4.5383291927</v>
          </cell>
          <cell r="BK49">
            <v>5.5048161104</v>
          </cell>
          <cell r="BL49">
            <v>5.7922155596</v>
          </cell>
          <cell r="BM49">
            <v>5.1251319869</v>
          </cell>
        </row>
        <row r="50">
          <cell r="A50" t="str">
            <v>Congo, Rep.</v>
          </cell>
          <cell r="B50" t="str">
            <v>COG</v>
          </cell>
          <cell r="C50" t="str">
            <v>Liner shipping connectivity index (maximum value in 2004 = 100)</v>
          </cell>
          <cell r="D50" t="str">
            <v>IS.SHP.GCNW.XQ</v>
          </cell>
        </row>
        <row r="50">
          <cell r="AY50">
            <v>11.7983028619</v>
          </cell>
          <cell r="AZ50">
            <v>12.8256055786</v>
          </cell>
          <cell r="BA50">
            <v>13.743541823</v>
          </cell>
          <cell r="BB50">
            <v>12.6271862421</v>
          </cell>
          <cell r="BC50">
            <v>12.0749195214</v>
          </cell>
          <cell r="BD50">
            <v>13.1081636744</v>
          </cell>
          <cell r="BE50">
            <v>16.9106501061</v>
          </cell>
          <cell r="BF50">
            <v>18.7806073638</v>
          </cell>
          <cell r="BG50">
            <v>20.8151656883</v>
          </cell>
          <cell r="BH50">
            <v>19.0704124694</v>
          </cell>
          <cell r="BI50">
            <v>25.973572254</v>
          </cell>
          <cell r="BJ50">
            <v>25.2631975236</v>
          </cell>
          <cell r="BK50">
            <v>23.5562742961</v>
          </cell>
          <cell r="BL50">
            <v>29.7547292976</v>
          </cell>
          <cell r="BM50">
            <v>24.8303027392</v>
          </cell>
        </row>
        <row r="51">
          <cell r="A51" t="str">
            <v>Colombia</v>
          </cell>
          <cell r="B51" t="str">
            <v>COL</v>
          </cell>
          <cell r="C51" t="str">
            <v>Liner shipping connectivity index (maximum value in 2004 = 100)</v>
          </cell>
          <cell r="D51" t="str">
            <v>IS.SHP.GCNW.XQ</v>
          </cell>
        </row>
        <row r="51">
          <cell r="AY51">
            <v>26.2532922859</v>
          </cell>
          <cell r="AZ51">
            <v>24.5301450704</v>
          </cell>
          <cell r="BA51">
            <v>26.8908012031</v>
          </cell>
          <cell r="BB51">
            <v>28.7453415033</v>
          </cell>
          <cell r="BC51">
            <v>32.819830414</v>
          </cell>
          <cell r="BD51">
            <v>32.0675842188</v>
          </cell>
          <cell r="BE51">
            <v>35.3682511215</v>
          </cell>
          <cell r="BF51">
            <v>35.9761737992</v>
          </cell>
          <cell r="BG51">
            <v>39.331980584</v>
          </cell>
          <cell r="BH51">
            <v>48.725885378</v>
          </cell>
          <cell r="BI51">
            <v>47.9400141875</v>
          </cell>
          <cell r="BJ51">
            <v>47.3219536384</v>
          </cell>
          <cell r="BK51">
            <v>45.7317350558</v>
          </cell>
          <cell r="BL51">
            <v>48.6031387639</v>
          </cell>
          <cell r="BM51">
            <v>49.3657872982</v>
          </cell>
        </row>
        <row r="52">
          <cell r="A52" t="str">
            <v>Comoros</v>
          </cell>
          <cell r="B52" t="str">
            <v>COM</v>
          </cell>
          <cell r="C52" t="str">
            <v>Liner shipping connectivity index (maximum value in 2004 = 100)</v>
          </cell>
          <cell r="D52" t="str">
            <v>IS.SHP.GCNW.XQ</v>
          </cell>
        </row>
        <row r="52">
          <cell r="AY52">
            <v>4.9871221104</v>
          </cell>
          <cell r="AZ52">
            <v>4.7499286828</v>
          </cell>
          <cell r="BA52">
            <v>1.5091303162</v>
          </cell>
          <cell r="BB52">
            <v>5.1096530384</v>
          </cell>
          <cell r="BC52">
            <v>6.2887776016</v>
          </cell>
          <cell r="BD52">
            <v>6.172932813</v>
          </cell>
          <cell r="BE52">
            <v>6.1954861409</v>
          </cell>
          <cell r="BF52">
            <v>5.9857652924</v>
          </cell>
          <cell r="BG52">
            <v>6.2191639376</v>
          </cell>
          <cell r="BH52">
            <v>6.2292794882</v>
          </cell>
          <cell r="BI52">
            <v>5.6856624246</v>
          </cell>
          <cell r="BJ52">
            <v>5.1722672073</v>
          </cell>
          <cell r="BK52">
            <v>5.3161172138</v>
          </cell>
          <cell r="BL52">
            <v>5.9258868493</v>
          </cell>
          <cell r="BM52">
            <v>6.129598168</v>
          </cell>
        </row>
        <row r="53">
          <cell r="A53" t="str">
            <v>Cabo Verde</v>
          </cell>
          <cell r="B53" t="str">
            <v>CPV</v>
          </cell>
          <cell r="C53" t="str">
            <v>Liner shipping connectivity index (maximum value in 2004 = 100)</v>
          </cell>
          <cell r="D53" t="str">
            <v>IS.SHP.GCNW.XQ</v>
          </cell>
        </row>
        <row r="53">
          <cell r="AY53">
            <v>5.1930177726</v>
          </cell>
          <cell r="AZ53">
            <v>4.069604485</v>
          </cell>
          <cell r="BA53">
            <v>6.2498936208</v>
          </cell>
          <cell r="BB53">
            <v>4.9682149637</v>
          </cell>
          <cell r="BC53">
            <v>4.8430530761</v>
          </cell>
          <cell r="BD53">
            <v>5.8011277338</v>
          </cell>
          <cell r="BE53">
            <v>5.3971352215</v>
          </cell>
          <cell r="BF53">
            <v>4.1834434759</v>
          </cell>
          <cell r="BG53">
            <v>4.5010552087</v>
          </cell>
          <cell r="BH53">
            <v>5.0580999474</v>
          </cell>
          <cell r="BI53">
            <v>4.828645253</v>
          </cell>
          <cell r="BJ53">
            <v>5.9937333531</v>
          </cell>
          <cell r="BK53">
            <v>5.895069048</v>
          </cell>
          <cell r="BL53">
            <v>5.8177707026</v>
          </cell>
          <cell r="BM53">
            <v>4.2314954429</v>
          </cell>
        </row>
        <row r="54">
          <cell r="A54" t="str">
            <v>Costa Rica</v>
          </cell>
          <cell r="B54" t="str">
            <v>CRI</v>
          </cell>
          <cell r="C54" t="str">
            <v>Liner shipping connectivity index (maximum value in 2004 = 100)</v>
          </cell>
          <cell r="D54" t="str">
            <v>IS.SHP.GCNW.XQ</v>
          </cell>
        </row>
        <row r="54">
          <cell r="AY54">
            <v>17.9220066146</v>
          </cell>
          <cell r="AZ54">
            <v>16.4528573139</v>
          </cell>
          <cell r="BA54">
            <v>17.211987737</v>
          </cell>
          <cell r="BB54">
            <v>16.855062679</v>
          </cell>
          <cell r="BC54">
            <v>20.0463216075</v>
          </cell>
          <cell r="BD54">
            <v>17.1290933291</v>
          </cell>
          <cell r="BE54">
            <v>18.5065008985</v>
          </cell>
          <cell r="BF54">
            <v>18.4792889489</v>
          </cell>
          <cell r="BG54">
            <v>19.5943100836</v>
          </cell>
          <cell r="BH54">
            <v>17.7839127102</v>
          </cell>
          <cell r="BI54">
            <v>18.6274405469</v>
          </cell>
          <cell r="BJ54">
            <v>17.5844891708</v>
          </cell>
          <cell r="BK54">
            <v>18.3556194905</v>
          </cell>
          <cell r="BL54">
            <v>24.2901417484</v>
          </cell>
          <cell r="BM54">
            <v>24.5505720298</v>
          </cell>
        </row>
        <row r="55">
          <cell r="A55" t="str">
            <v>Caribbean small states</v>
          </cell>
          <cell r="B55" t="str">
            <v>CSS</v>
          </cell>
          <cell r="C55" t="str">
            <v>Liner shipping connectivity index (maximum value in 2004 = 100)</v>
          </cell>
          <cell r="D55" t="str">
            <v>IS.SHP.GCNW.XQ</v>
          </cell>
        </row>
        <row r="56">
          <cell r="A56" t="str">
            <v>Cuba</v>
          </cell>
          <cell r="B56" t="str">
            <v>CUB</v>
          </cell>
          <cell r="C56" t="str">
            <v>Liner shipping connectivity index (maximum value in 2004 = 100)</v>
          </cell>
          <cell r="D56" t="str">
            <v>IS.SHP.GCNW.XQ</v>
          </cell>
        </row>
        <row r="56">
          <cell r="AY56">
            <v>7.6534200378</v>
          </cell>
          <cell r="AZ56">
            <v>7.9042949768</v>
          </cell>
          <cell r="BA56">
            <v>7.7770131736</v>
          </cell>
          <cell r="BB56">
            <v>7.6609163651</v>
          </cell>
          <cell r="BC56">
            <v>8.0982904434</v>
          </cell>
          <cell r="BD56">
            <v>10.0783962913</v>
          </cell>
          <cell r="BE56">
            <v>9.3934135411</v>
          </cell>
          <cell r="BF56">
            <v>9.2442578802</v>
          </cell>
          <cell r="BG56">
            <v>8.3831797102</v>
          </cell>
          <cell r="BH56">
            <v>8.2688350766</v>
          </cell>
          <cell r="BI56">
            <v>10.4441958055</v>
          </cell>
          <cell r="BJ56">
            <v>9.6440228793</v>
          </cell>
          <cell r="BK56">
            <v>9.4508720372</v>
          </cell>
          <cell r="BL56">
            <v>8.2577865736</v>
          </cell>
          <cell r="BM56">
            <v>8.5053057278</v>
          </cell>
        </row>
        <row r="57">
          <cell r="A57" t="str">
            <v>Curacao</v>
          </cell>
          <cell r="B57" t="str">
            <v>CUW</v>
          </cell>
          <cell r="C57" t="str">
            <v>Liner shipping connectivity index (maximum value in 2004 = 100)</v>
          </cell>
          <cell r="D57" t="str">
            <v>IS.SHP.GCNW.XQ</v>
          </cell>
        </row>
        <row r="57">
          <cell r="BD57">
            <v>9.11426213</v>
          </cell>
          <cell r="BE57">
            <v>9.9485028958</v>
          </cell>
          <cell r="BF57">
            <v>9.7166537111</v>
          </cell>
          <cell r="BG57">
            <v>8.8474098584</v>
          </cell>
          <cell r="BH57">
            <v>9.7172986309</v>
          </cell>
          <cell r="BI57">
            <v>10.6802128651</v>
          </cell>
          <cell r="BJ57">
            <v>8.5066278749</v>
          </cell>
          <cell r="BK57">
            <v>8.2305880234</v>
          </cell>
          <cell r="BL57">
            <v>8.3820318527</v>
          </cell>
          <cell r="BM57">
            <v>9.5437176077</v>
          </cell>
        </row>
        <row r="58">
          <cell r="A58" t="str">
            <v>Cayman Islands</v>
          </cell>
          <cell r="B58" t="str">
            <v>CYM</v>
          </cell>
          <cell r="C58" t="str">
            <v>Liner shipping connectivity index (maximum value in 2004 = 100)</v>
          </cell>
          <cell r="D58" t="str">
            <v>IS.SHP.GCNW.XQ</v>
          </cell>
        </row>
        <row r="58">
          <cell r="AY58">
            <v>2.2829859304</v>
          </cell>
          <cell r="AZ58">
            <v>2.2814309439</v>
          </cell>
          <cell r="BA58">
            <v>1.7430266417</v>
          </cell>
          <cell r="BB58">
            <v>2.1632597852</v>
          </cell>
          <cell r="BC58">
            <v>1.7430266417</v>
          </cell>
          <cell r="BD58">
            <v>2.2711356133</v>
          </cell>
          <cell r="BE58">
            <v>2.0087953502</v>
          </cell>
          <cell r="BF58">
            <v>2.0087953502</v>
          </cell>
          <cell r="BG58">
            <v>2.0087953502</v>
          </cell>
          <cell r="BH58">
            <v>1.5979402421</v>
          </cell>
          <cell r="BI58">
            <v>1.6547733144</v>
          </cell>
          <cell r="BJ58">
            <v>1.6547733144</v>
          </cell>
          <cell r="BK58">
            <v>1.4738093261</v>
          </cell>
          <cell r="BL58">
            <v>1.8849115809</v>
          </cell>
          <cell r="BM58">
            <v>2.0403402784</v>
          </cell>
        </row>
        <row r="59">
          <cell r="A59" t="str">
            <v>Cyprus</v>
          </cell>
          <cell r="B59" t="str">
            <v>CYP</v>
          </cell>
          <cell r="C59" t="str">
            <v>Liner shipping connectivity index (maximum value in 2004 = 100)</v>
          </cell>
          <cell r="D59" t="str">
            <v>IS.SHP.GCNW.XQ</v>
          </cell>
        </row>
        <row r="59">
          <cell r="AY59">
            <v>16.5240967148</v>
          </cell>
          <cell r="AZ59">
            <v>17.8212777054</v>
          </cell>
          <cell r="BA59">
            <v>12.293630465</v>
          </cell>
          <cell r="BB59">
            <v>16.1172262266</v>
          </cell>
          <cell r="BC59">
            <v>18.0624675704</v>
          </cell>
          <cell r="BD59">
            <v>15.5122605373</v>
          </cell>
          <cell r="BE59">
            <v>16.5995861445</v>
          </cell>
          <cell r="BF59">
            <v>15.8838308658</v>
          </cell>
          <cell r="BG59">
            <v>16.6888894698</v>
          </cell>
          <cell r="BH59">
            <v>18.2203940377</v>
          </cell>
          <cell r="BI59">
            <v>19.6274053159</v>
          </cell>
          <cell r="BJ59">
            <v>17.372956939</v>
          </cell>
          <cell r="BK59">
            <v>17.857605049</v>
          </cell>
          <cell r="BL59">
            <v>18.5518290235</v>
          </cell>
          <cell r="BM59">
            <v>17.9382740189</v>
          </cell>
        </row>
        <row r="60">
          <cell r="A60" t="str">
            <v>Czech Republic</v>
          </cell>
          <cell r="B60" t="str">
            <v>CZE</v>
          </cell>
          <cell r="C60" t="str">
            <v>Liner shipping connectivity index (maximum value in 2004 = 100)</v>
          </cell>
          <cell r="D60" t="str">
            <v>IS.SHP.GCNW.XQ</v>
          </cell>
        </row>
        <row r="61">
          <cell r="A61" t="str">
            <v>Germany</v>
          </cell>
          <cell r="B61" t="str">
            <v>DEU</v>
          </cell>
          <cell r="C61" t="str">
            <v>Liner shipping connectivity index (maximum value in 2004 = 100)</v>
          </cell>
          <cell r="D61" t="str">
            <v>IS.SHP.GCNW.XQ</v>
          </cell>
        </row>
        <row r="61">
          <cell r="AY61">
            <v>79.4567531445</v>
          </cell>
          <cell r="AZ61">
            <v>82.347862591</v>
          </cell>
          <cell r="BA61">
            <v>82.6514208167</v>
          </cell>
          <cell r="BB61">
            <v>79.0059296737</v>
          </cell>
          <cell r="BC61">
            <v>78.2609640364</v>
          </cell>
          <cell r="BD61">
            <v>79.7782707275</v>
          </cell>
          <cell r="BE61">
            <v>78.8292260979</v>
          </cell>
          <cell r="BF61">
            <v>83.2739235729</v>
          </cell>
          <cell r="BG61">
            <v>81.0408218424</v>
          </cell>
          <cell r="BH61">
            <v>85.1239726416</v>
          </cell>
          <cell r="BI61">
            <v>82.9015582716</v>
          </cell>
          <cell r="BJ61">
            <v>84.0411527099</v>
          </cell>
          <cell r="BK61">
            <v>82.5809926954</v>
          </cell>
          <cell r="BL61">
            <v>85.5307710286</v>
          </cell>
          <cell r="BM61">
            <v>83.3399373636</v>
          </cell>
        </row>
        <row r="62">
          <cell r="A62" t="str">
            <v>Djibouti</v>
          </cell>
          <cell r="B62" t="str">
            <v>DJI</v>
          </cell>
          <cell r="C62" t="str">
            <v>Liner shipping connectivity index (maximum value in 2004 = 100)</v>
          </cell>
          <cell r="D62" t="str">
            <v>IS.SHP.GCNW.XQ</v>
          </cell>
        </row>
        <row r="62">
          <cell r="AY62">
            <v>13.4696492614</v>
          </cell>
          <cell r="AZ62">
            <v>14.941001965</v>
          </cell>
          <cell r="BA62">
            <v>10.163355621</v>
          </cell>
          <cell r="BB62">
            <v>20.7932847066</v>
          </cell>
          <cell r="BC62">
            <v>17.432597585</v>
          </cell>
          <cell r="BD62">
            <v>16.3107712727</v>
          </cell>
          <cell r="BE62">
            <v>19.131408876</v>
          </cell>
          <cell r="BF62">
            <v>20.0164023612</v>
          </cell>
          <cell r="BG62">
            <v>21.555317361</v>
          </cell>
          <cell r="BH62">
            <v>26.5796348276</v>
          </cell>
          <cell r="BI62">
            <v>31.5958991857</v>
          </cell>
          <cell r="BJ62">
            <v>27.376175795</v>
          </cell>
          <cell r="BK62">
            <v>31.8226423438</v>
          </cell>
          <cell r="BL62">
            <v>32.6985958249</v>
          </cell>
          <cell r="BM62">
            <v>32.4964394701</v>
          </cell>
        </row>
        <row r="63">
          <cell r="A63" t="str">
            <v>Dominica</v>
          </cell>
          <cell r="B63" t="str">
            <v>DMA</v>
          </cell>
          <cell r="C63" t="str">
            <v>Liner shipping connectivity index (maximum value in 2004 = 100)</v>
          </cell>
          <cell r="D63" t="str">
            <v>IS.SHP.GCNW.XQ</v>
          </cell>
        </row>
        <row r="63">
          <cell r="AY63">
            <v>4.7306563477</v>
          </cell>
          <cell r="AZ63">
            <v>3.9219531944</v>
          </cell>
          <cell r="BA63">
            <v>3.8818966506</v>
          </cell>
          <cell r="BB63">
            <v>4.2239119162</v>
          </cell>
          <cell r="BC63">
            <v>4.5972935331</v>
          </cell>
          <cell r="BD63">
            <v>4.2960270438</v>
          </cell>
          <cell r="BE63">
            <v>4.2958152039</v>
          </cell>
          <cell r="BF63">
            <v>4.7529733834</v>
          </cell>
          <cell r="BG63">
            <v>4.4858031691</v>
          </cell>
          <cell r="BH63">
            <v>4.4858031691</v>
          </cell>
          <cell r="BI63">
            <v>5.1704230388</v>
          </cell>
          <cell r="BJ63">
            <v>5.2043385814</v>
          </cell>
          <cell r="BK63">
            <v>5.9226713264</v>
          </cell>
          <cell r="BL63">
            <v>6.3457665475</v>
          </cell>
          <cell r="BM63">
            <v>6.3454311342</v>
          </cell>
        </row>
        <row r="64">
          <cell r="A64" t="str">
            <v>Denmark</v>
          </cell>
          <cell r="B64" t="str">
            <v>DNK</v>
          </cell>
          <cell r="C64" t="str">
            <v>Liner shipping connectivity index (maximum value in 2004 = 100)</v>
          </cell>
          <cell r="D64" t="str">
            <v>IS.SHP.GCNW.XQ</v>
          </cell>
        </row>
        <row r="64">
          <cell r="AY64">
            <v>29.7507991906</v>
          </cell>
          <cell r="AZ64">
            <v>22.714187685</v>
          </cell>
          <cell r="BA64">
            <v>28.0973116025</v>
          </cell>
          <cell r="BB64">
            <v>25.5683819107</v>
          </cell>
          <cell r="BC64">
            <v>25.5667984802</v>
          </cell>
          <cell r="BD64">
            <v>38.1936999736</v>
          </cell>
          <cell r="BE64">
            <v>38.7349219847</v>
          </cell>
          <cell r="BF64">
            <v>43.7204805851</v>
          </cell>
          <cell r="BG64">
            <v>42.9997365947</v>
          </cell>
          <cell r="BH64">
            <v>42.9102165412</v>
          </cell>
          <cell r="BI64">
            <v>44.3347424126</v>
          </cell>
          <cell r="BJ64">
            <v>47.1412900372</v>
          </cell>
          <cell r="BK64">
            <v>46.9945201589</v>
          </cell>
          <cell r="BL64">
            <v>47.4982570108</v>
          </cell>
          <cell r="BM64">
            <v>46.5399267691</v>
          </cell>
        </row>
        <row r="65">
          <cell r="A65" t="str">
            <v>Dominican Republic</v>
          </cell>
          <cell r="B65" t="str">
            <v>DOM</v>
          </cell>
          <cell r="C65" t="str">
            <v>Liner shipping connectivity index (maximum value in 2004 = 100)</v>
          </cell>
          <cell r="D65" t="str">
            <v>IS.SHP.GCNW.XQ</v>
          </cell>
        </row>
        <row r="65">
          <cell r="AY65">
            <v>24.1071657673</v>
          </cell>
          <cell r="AZ65">
            <v>24.3256958378</v>
          </cell>
          <cell r="BA65">
            <v>23.9899007104</v>
          </cell>
          <cell r="BB65">
            <v>24.7535903239</v>
          </cell>
          <cell r="BC65">
            <v>24.8983997437</v>
          </cell>
          <cell r="BD65">
            <v>26.1658015064</v>
          </cell>
          <cell r="BE65">
            <v>28.1527309935</v>
          </cell>
          <cell r="BF65">
            <v>29.9534470774</v>
          </cell>
          <cell r="BG65">
            <v>27.7960592424</v>
          </cell>
          <cell r="BH65">
            <v>27.2797720453</v>
          </cell>
          <cell r="BI65">
            <v>35.6073289168</v>
          </cell>
          <cell r="BJ65">
            <v>38.2677742813</v>
          </cell>
          <cell r="BK65">
            <v>38.5069290184</v>
          </cell>
          <cell r="BL65">
            <v>38.1600903297</v>
          </cell>
          <cell r="BM65">
            <v>38.2614847573</v>
          </cell>
        </row>
        <row r="66">
          <cell r="A66" t="str">
            <v>Algeria</v>
          </cell>
          <cell r="B66" t="str">
            <v>DZA</v>
          </cell>
          <cell r="C66" t="str">
            <v>Liner shipping connectivity index (maximum value in 2004 = 100)</v>
          </cell>
          <cell r="D66" t="str">
            <v>IS.SHP.GCNW.XQ</v>
          </cell>
        </row>
        <row r="66">
          <cell r="AY66">
            <v>11.0199648473</v>
          </cell>
          <cell r="AZ66">
            <v>9.2968628137</v>
          </cell>
          <cell r="BA66">
            <v>10.164689025</v>
          </cell>
          <cell r="BB66">
            <v>9.5885355274</v>
          </cell>
          <cell r="BC66">
            <v>11.0433324226</v>
          </cell>
          <cell r="BD66">
            <v>10.5673486098</v>
          </cell>
          <cell r="BE66">
            <v>9.9078295027</v>
          </cell>
          <cell r="BF66">
            <v>9.9683913261</v>
          </cell>
          <cell r="BG66">
            <v>11.4142105199</v>
          </cell>
          <cell r="BH66">
            <v>13.1093862431</v>
          </cell>
          <cell r="BI66">
            <v>13.4557875276</v>
          </cell>
          <cell r="BJ66">
            <v>12.277666841</v>
          </cell>
          <cell r="BK66">
            <v>12.0946660784</v>
          </cell>
          <cell r="BL66">
            <v>12.6028856061</v>
          </cell>
          <cell r="BM66">
            <v>12.8425180087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Liner shipping connectivity index (maximum value in 2004 = 100)</v>
          </cell>
          <cell r="D67" t="str">
            <v>IS.SHP.GCNW.XQ</v>
          </cell>
        </row>
        <row r="68">
          <cell r="A68" t="str">
            <v>Early-demographic dividend</v>
          </cell>
          <cell r="B68" t="str">
            <v>EAR</v>
          </cell>
          <cell r="C68" t="str">
            <v>Liner shipping connectivity index (maximum value in 2004 = 100)</v>
          </cell>
          <cell r="D68" t="str">
            <v>IS.SHP.GCNW.XQ</v>
          </cell>
        </row>
        <row r="69">
          <cell r="A69" t="str">
            <v>East Asia &amp; Pacific</v>
          </cell>
          <cell r="B69" t="str">
            <v>EAS</v>
          </cell>
          <cell r="C69" t="str">
            <v>Liner shipping connectivity index (maximum value in 2004 = 100)</v>
          </cell>
          <cell r="D69" t="str">
            <v>IS.SHP.GCNW.XQ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Liner shipping connectivity index (maximum value in 2004 = 100)</v>
          </cell>
          <cell r="D70" t="str">
            <v>IS.SHP.GCNW.XQ</v>
          </cell>
        </row>
        <row r="71">
          <cell r="A71" t="str">
            <v>Europe &amp; Central Asia</v>
          </cell>
          <cell r="B71" t="str">
            <v>ECS</v>
          </cell>
          <cell r="C71" t="str">
            <v>Liner shipping connectivity index (maximum value in 2004 = 100)</v>
          </cell>
          <cell r="D71" t="str">
            <v>IS.SHP.GCNW.XQ</v>
          </cell>
        </row>
        <row r="72">
          <cell r="A72" t="str">
            <v>Ecuador</v>
          </cell>
          <cell r="B72" t="str">
            <v>ECU</v>
          </cell>
          <cell r="C72" t="str">
            <v>Liner shipping connectivity index (maximum value in 2004 = 100)</v>
          </cell>
          <cell r="D72" t="str">
            <v>IS.SHP.GCNW.XQ</v>
          </cell>
        </row>
        <row r="72">
          <cell r="AY72">
            <v>16.2406050355</v>
          </cell>
          <cell r="AZ72">
            <v>14.7293437557</v>
          </cell>
          <cell r="BA72">
            <v>18.3690516107</v>
          </cell>
          <cell r="BB72">
            <v>20.6139570994</v>
          </cell>
          <cell r="BC72">
            <v>25.6176815296</v>
          </cell>
          <cell r="BD72">
            <v>25.1548660741</v>
          </cell>
          <cell r="BE72">
            <v>20.9551900149</v>
          </cell>
          <cell r="BF72">
            <v>21.9222834872</v>
          </cell>
          <cell r="BG72">
            <v>22.0757895852</v>
          </cell>
          <cell r="BH72">
            <v>29.3648607352</v>
          </cell>
          <cell r="BI72">
            <v>29.6536559386</v>
          </cell>
          <cell r="BJ72">
            <v>32.0022092183</v>
          </cell>
          <cell r="BK72">
            <v>24.7554165232</v>
          </cell>
          <cell r="BL72">
            <v>32.5652828261</v>
          </cell>
          <cell r="BM72">
            <v>38.0043442688</v>
          </cell>
        </row>
        <row r="73">
          <cell r="A73" t="str">
            <v>Egypt, Arab Rep.</v>
          </cell>
          <cell r="B73" t="str">
            <v>EGY</v>
          </cell>
          <cell r="C73" t="str">
            <v>Liner shipping connectivity index (maximum value in 2004 = 100)</v>
          </cell>
          <cell r="D73" t="str">
            <v>IS.SHP.GCNW.XQ</v>
          </cell>
        </row>
        <row r="73">
          <cell r="AY73">
            <v>46.9971737433</v>
          </cell>
          <cell r="AZ73">
            <v>45.1184400632</v>
          </cell>
          <cell r="BA73">
            <v>47.4090476722</v>
          </cell>
          <cell r="BB73">
            <v>45.5020786847</v>
          </cell>
          <cell r="BC73">
            <v>46.4001607958</v>
          </cell>
          <cell r="BD73">
            <v>51.7730817488</v>
          </cell>
          <cell r="BE73">
            <v>52.3779286795</v>
          </cell>
          <cell r="BF73">
            <v>54.0266219116</v>
          </cell>
          <cell r="BG73">
            <v>55.6266693031</v>
          </cell>
          <cell r="BH73">
            <v>55.5437539198</v>
          </cell>
          <cell r="BI73">
            <v>56.0794476654</v>
          </cell>
          <cell r="BJ73">
            <v>56.928303866</v>
          </cell>
          <cell r="BK73">
            <v>55.2072911093</v>
          </cell>
          <cell r="BL73">
            <v>61.1718524244</v>
          </cell>
          <cell r="BM73">
            <v>68.5087319001</v>
          </cell>
        </row>
        <row r="74">
          <cell r="A74" t="str">
            <v>Euro area</v>
          </cell>
          <cell r="B74" t="str">
            <v>EMU</v>
          </cell>
          <cell r="C74" t="str">
            <v>Liner shipping connectivity index (maximum value in 2004 = 100)</v>
          </cell>
          <cell r="D74" t="str">
            <v>IS.SHP.GCNW.XQ</v>
          </cell>
        </row>
        <row r="75">
          <cell r="A75" t="str">
            <v>Eritrea</v>
          </cell>
          <cell r="B75" t="str">
            <v>ERI</v>
          </cell>
          <cell r="C75" t="str">
            <v>Liner shipping connectivity index (maximum value in 2004 = 100)</v>
          </cell>
          <cell r="D75" t="str">
            <v>IS.SHP.GCNW.XQ</v>
          </cell>
        </row>
        <row r="75">
          <cell r="AY75">
            <v>4.162771181</v>
          </cell>
          <cell r="AZ75">
            <v>4.3099637325</v>
          </cell>
          <cell r="BA75">
            <v>2.7661026785</v>
          </cell>
        </row>
        <row r="75">
          <cell r="BE75">
            <v>3.9223224835</v>
          </cell>
        </row>
        <row r="75">
          <cell r="BG75">
            <v>2.5927955202</v>
          </cell>
          <cell r="BH75">
            <v>2.5927955202</v>
          </cell>
          <cell r="BI75">
            <v>2.5927955202</v>
          </cell>
          <cell r="BJ75">
            <v>2.5927955202</v>
          </cell>
          <cell r="BK75">
            <v>4.1931862026</v>
          </cell>
          <cell r="BL75">
            <v>4.1931862026</v>
          </cell>
          <cell r="BM75">
            <v>4.3569405011</v>
          </cell>
        </row>
        <row r="76">
          <cell r="A76" t="str">
            <v>Spain</v>
          </cell>
          <cell r="B76" t="str">
            <v>ESP</v>
          </cell>
          <cell r="C76" t="str">
            <v>Liner shipping connectivity index (maximum value in 2004 = 100)</v>
          </cell>
          <cell r="D76" t="str">
            <v>IS.SHP.GCNW.XQ</v>
          </cell>
        </row>
        <row r="76">
          <cell r="AY76">
            <v>71.3534968946</v>
          </cell>
          <cell r="AZ76">
            <v>71.8193322908</v>
          </cell>
          <cell r="BA76">
            <v>71.2598189741</v>
          </cell>
          <cell r="BB76">
            <v>72.8800010956</v>
          </cell>
          <cell r="BC76">
            <v>74.377669233</v>
          </cell>
          <cell r="BD76">
            <v>75.8976132161</v>
          </cell>
          <cell r="BE76">
            <v>71.7910622639</v>
          </cell>
          <cell r="BF76">
            <v>71.0252945456</v>
          </cell>
          <cell r="BG76">
            <v>78.6839083592</v>
          </cell>
          <cell r="BH76">
            <v>83.1230620332</v>
          </cell>
          <cell r="BI76">
            <v>83.6924782318</v>
          </cell>
          <cell r="BJ76">
            <v>85.3218465722</v>
          </cell>
          <cell r="BK76">
            <v>83.9514136749</v>
          </cell>
          <cell r="BL76">
            <v>87.7889545244</v>
          </cell>
          <cell r="BM76">
            <v>89.387516227</v>
          </cell>
        </row>
        <row r="77">
          <cell r="A77" t="str">
            <v>Estonia</v>
          </cell>
          <cell r="B77" t="str">
            <v>EST</v>
          </cell>
          <cell r="C77" t="str">
            <v>Liner shipping connectivity index (maximum value in 2004 = 100)</v>
          </cell>
          <cell r="D77" t="str">
            <v>IS.SHP.GCNW.XQ</v>
          </cell>
        </row>
        <row r="77">
          <cell r="AY77">
            <v>6.1210303473</v>
          </cell>
          <cell r="AZ77">
            <v>6.3708629856</v>
          </cell>
          <cell r="BA77">
            <v>7.3823484032</v>
          </cell>
          <cell r="BB77">
            <v>8.7074086384</v>
          </cell>
          <cell r="BC77">
            <v>6.9444941109</v>
          </cell>
          <cell r="BD77">
            <v>7.050555813</v>
          </cell>
          <cell r="BE77">
            <v>11.0499466785</v>
          </cell>
          <cell r="BF77">
            <v>8.5131515061</v>
          </cell>
          <cell r="BG77">
            <v>10.6406787874</v>
          </cell>
          <cell r="BH77">
            <v>8.3269923104</v>
          </cell>
          <cell r="BI77">
            <v>7.7454955841</v>
          </cell>
          <cell r="BJ77">
            <v>7.9017952228</v>
          </cell>
          <cell r="BK77">
            <v>11.2927627422</v>
          </cell>
          <cell r="BL77">
            <v>10.8747367547</v>
          </cell>
          <cell r="BM77">
            <v>8.6282774233</v>
          </cell>
        </row>
        <row r="78">
          <cell r="A78" t="str">
            <v>Ethiopia</v>
          </cell>
          <cell r="B78" t="str">
            <v>ETH</v>
          </cell>
          <cell r="C78" t="str">
            <v>Liner shipping connectivity index (maximum value in 2004 = 100)</v>
          </cell>
          <cell r="D78" t="str">
            <v>IS.SHP.GCNW.XQ</v>
          </cell>
        </row>
        <row r="79">
          <cell r="A79" t="str">
            <v>European Union</v>
          </cell>
          <cell r="B79" t="str">
            <v>EUU</v>
          </cell>
          <cell r="C79" t="str">
            <v>Liner shipping connectivity index (maximum value in 2004 = 100)</v>
          </cell>
          <cell r="D79" t="str">
            <v>IS.SHP.GCNW.XQ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Liner shipping connectivity index (maximum value in 2004 = 100)</v>
          </cell>
          <cell r="D80" t="str">
            <v>IS.SHP.GCNW.XQ</v>
          </cell>
        </row>
        <row r="81">
          <cell r="A81" t="str">
            <v>Finland</v>
          </cell>
          <cell r="B81" t="str">
            <v>FIN</v>
          </cell>
          <cell r="C81" t="str">
            <v>Liner shipping connectivity index (maximum value in 2004 = 100)</v>
          </cell>
          <cell r="D81" t="str">
            <v>IS.SHP.GCNW.XQ</v>
          </cell>
        </row>
        <row r="81">
          <cell r="AY81">
            <v>12.9891858202</v>
          </cell>
          <cell r="AZ81">
            <v>12.8417245869</v>
          </cell>
          <cell r="BA81">
            <v>13.4953481096</v>
          </cell>
          <cell r="BB81">
            <v>13.8452182071</v>
          </cell>
          <cell r="BC81">
            <v>13.4100944117</v>
          </cell>
          <cell r="BD81">
            <v>14.1051440916</v>
          </cell>
          <cell r="BE81">
            <v>15.1673204393</v>
          </cell>
          <cell r="BF81">
            <v>15.656963868</v>
          </cell>
          <cell r="BG81">
            <v>18.2529565933</v>
          </cell>
          <cell r="BH81">
            <v>15.9764685296</v>
          </cell>
          <cell r="BI81">
            <v>14.6993398925</v>
          </cell>
          <cell r="BJ81">
            <v>14.4938772345</v>
          </cell>
          <cell r="BK81">
            <v>13.2705121844</v>
          </cell>
          <cell r="BL81">
            <v>14.7876564838</v>
          </cell>
          <cell r="BM81">
            <v>14.7027762612</v>
          </cell>
        </row>
        <row r="82">
          <cell r="A82" t="str">
            <v>Fiji</v>
          </cell>
          <cell r="B82" t="str">
            <v>FJI</v>
          </cell>
          <cell r="C82" t="str">
            <v>Liner shipping connectivity index (maximum value in 2004 = 100)</v>
          </cell>
          <cell r="D82" t="str">
            <v>IS.SHP.GCNW.XQ</v>
          </cell>
        </row>
        <row r="82">
          <cell r="AY82">
            <v>10.7038808262</v>
          </cell>
          <cell r="AZ82">
            <v>11.9397164239</v>
          </cell>
          <cell r="BA82">
            <v>13.8823161102</v>
          </cell>
          <cell r="BB82">
            <v>11.9384099985</v>
          </cell>
          <cell r="BC82">
            <v>11.5515043468</v>
          </cell>
          <cell r="BD82">
            <v>12.5118889398</v>
          </cell>
          <cell r="BE82">
            <v>12.0754967988</v>
          </cell>
          <cell r="BF82">
            <v>13.9049689788</v>
          </cell>
          <cell r="BG82">
            <v>11.9318292736</v>
          </cell>
          <cell r="BH82">
            <v>10.7872457028</v>
          </cell>
          <cell r="BI82">
            <v>11.0928747116</v>
          </cell>
          <cell r="BJ82">
            <v>11.4388209609</v>
          </cell>
          <cell r="BK82">
            <v>9.6555908805</v>
          </cell>
          <cell r="BL82">
            <v>9.6562973607</v>
          </cell>
          <cell r="BM82">
            <v>9.258095718</v>
          </cell>
        </row>
        <row r="83">
          <cell r="A83" t="str">
            <v>France</v>
          </cell>
          <cell r="B83" t="str">
            <v>FRA</v>
          </cell>
          <cell r="C83" t="str">
            <v>Liner shipping connectivity index (maximum value in 2004 = 100)</v>
          </cell>
          <cell r="D83" t="str">
            <v>IS.SHP.GCNW.XQ</v>
          </cell>
        </row>
        <row r="83">
          <cell r="AY83">
            <v>57.9341724565</v>
          </cell>
          <cell r="AZ83">
            <v>59.2545171586</v>
          </cell>
          <cell r="BA83">
            <v>58.8904517603</v>
          </cell>
          <cell r="BB83">
            <v>58.3634699371</v>
          </cell>
          <cell r="BC83">
            <v>63.3126445596</v>
          </cell>
          <cell r="BD83">
            <v>61.2200460394</v>
          </cell>
          <cell r="BE83">
            <v>65.7970826065</v>
          </cell>
          <cell r="BF83">
            <v>67.826460655</v>
          </cell>
          <cell r="BG83">
            <v>68.0696989678</v>
          </cell>
          <cell r="BH83">
            <v>71.892672219</v>
          </cell>
          <cell r="BI83">
            <v>71.5452975523</v>
          </cell>
          <cell r="BJ83">
            <v>75.53570876</v>
          </cell>
          <cell r="BK83">
            <v>74.7042701226</v>
          </cell>
          <cell r="BL83">
            <v>75.5448223971</v>
          </cell>
          <cell r="BM83">
            <v>77.4494014959</v>
          </cell>
        </row>
        <row r="84">
          <cell r="A84" t="str">
            <v>Faroe Islands</v>
          </cell>
          <cell r="B84" t="str">
            <v>FRO</v>
          </cell>
          <cell r="C84" t="str">
            <v>Liner shipping connectivity index (maximum value in 2004 = 100)</v>
          </cell>
          <cell r="D84" t="str">
            <v>IS.SHP.GCNW.XQ</v>
          </cell>
        </row>
        <row r="84">
          <cell r="AY84">
            <v>4.3556714589</v>
          </cell>
          <cell r="AZ84">
            <v>4.3556714589</v>
          </cell>
          <cell r="BA84">
            <v>4.5560583135</v>
          </cell>
          <cell r="BB84">
            <v>4.5519501483</v>
          </cell>
          <cell r="BC84">
            <v>4.6520478402</v>
          </cell>
          <cell r="BD84">
            <v>4.5572234333</v>
          </cell>
          <cell r="BE84">
            <v>4.5572658013</v>
          </cell>
          <cell r="BF84">
            <v>4.5552321376</v>
          </cell>
          <cell r="BG84">
            <v>4.4040692931</v>
          </cell>
          <cell r="BH84">
            <v>4.4050755329</v>
          </cell>
          <cell r="BI84">
            <v>4.4050755329</v>
          </cell>
          <cell r="BJ84">
            <v>4.5143039346</v>
          </cell>
          <cell r="BK84">
            <v>4.6562253784</v>
          </cell>
          <cell r="BL84">
            <v>4.5735457916</v>
          </cell>
          <cell r="BM84">
            <v>6.0414674084</v>
          </cell>
        </row>
        <row r="85">
          <cell r="A85" t="str">
            <v>Micronesia, Fed. Sts.</v>
          </cell>
          <cell r="B85" t="str">
            <v>FSM</v>
          </cell>
          <cell r="C85" t="str">
            <v>Liner shipping connectivity index (maximum value in 2004 = 100)</v>
          </cell>
          <cell r="D85" t="str">
            <v>IS.SHP.GCNW.XQ</v>
          </cell>
        </row>
        <row r="85">
          <cell r="AY85">
            <v>2.7551293957</v>
          </cell>
          <cell r="AZ85">
            <v>3.8281953349</v>
          </cell>
          <cell r="BA85">
            <v>3.9796198639</v>
          </cell>
          <cell r="BB85">
            <v>3.8187176141</v>
          </cell>
          <cell r="BC85">
            <v>1.7749560854</v>
          </cell>
          <cell r="BD85">
            <v>1.6135219587</v>
          </cell>
          <cell r="BE85">
            <v>2.4653585735</v>
          </cell>
          <cell r="BF85">
            <v>2.2231172507</v>
          </cell>
          <cell r="BG85">
            <v>2.3944347199</v>
          </cell>
          <cell r="BH85">
            <v>2.3944347199</v>
          </cell>
          <cell r="BI85">
            <v>2.3944347199</v>
          </cell>
          <cell r="BJ85">
            <v>2.77080559</v>
          </cell>
          <cell r="BK85">
            <v>4.0399916518</v>
          </cell>
          <cell r="BL85">
            <v>4.0399916518</v>
          </cell>
          <cell r="BM85">
            <v>4.4141730866</v>
          </cell>
        </row>
        <row r="86">
          <cell r="A86" t="str">
            <v>Gabon</v>
          </cell>
          <cell r="B86" t="str">
            <v>GAB</v>
          </cell>
          <cell r="C86" t="str">
            <v>Liner shipping connectivity index (maximum value in 2004 = 100)</v>
          </cell>
          <cell r="D86" t="str">
            <v>IS.SHP.GCNW.XQ</v>
          </cell>
        </row>
        <row r="86">
          <cell r="AY86">
            <v>8.7884803661</v>
          </cell>
          <cell r="AZ86">
            <v>10.0885121694</v>
          </cell>
          <cell r="BA86">
            <v>11.401408331</v>
          </cell>
          <cell r="BB86">
            <v>10.4101794465</v>
          </cell>
          <cell r="BC86">
            <v>9.5450700123</v>
          </cell>
          <cell r="BD86">
            <v>10.4743691413</v>
          </cell>
          <cell r="BE86">
            <v>12.0302014122</v>
          </cell>
          <cell r="BF86">
            <v>11.6877684953</v>
          </cell>
          <cell r="BG86">
            <v>9.9853516562</v>
          </cell>
          <cell r="BH86">
            <v>10.0286034504</v>
          </cell>
          <cell r="BI86">
            <v>12.6404519212</v>
          </cell>
          <cell r="BJ86">
            <v>12.4212041272</v>
          </cell>
          <cell r="BK86">
            <v>12.3418745716</v>
          </cell>
          <cell r="BL86">
            <v>13.0709076745</v>
          </cell>
          <cell r="BM86">
            <v>12.4577609065</v>
          </cell>
        </row>
        <row r="87">
          <cell r="A87" t="str">
            <v>United Kingdom</v>
          </cell>
          <cell r="B87" t="str">
            <v>GBR</v>
          </cell>
          <cell r="C87" t="str">
            <v>Liner shipping connectivity index (maximum value in 2004 = 100)</v>
          </cell>
          <cell r="D87" t="str">
            <v>IS.SHP.GCNW.XQ</v>
          </cell>
        </row>
        <row r="87">
          <cell r="AY87">
            <v>83.9971158275</v>
          </cell>
          <cell r="AZ87">
            <v>78.1535223597</v>
          </cell>
          <cell r="BA87">
            <v>75.7862928486</v>
          </cell>
          <cell r="BB87">
            <v>79.1385745</v>
          </cell>
          <cell r="BC87">
            <v>79.4154123972</v>
          </cell>
          <cell r="BD87">
            <v>76.1210409075</v>
          </cell>
          <cell r="BE87">
            <v>77.3644460449</v>
          </cell>
          <cell r="BF87">
            <v>76.7402957507</v>
          </cell>
          <cell r="BG87">
            <v>83.1412988483</v>
          </cell>
          <cell r="BH87">
            <v>85.4534181219</v>
          </cell>
          <cell r="BI87">
            <v>83.915209974</v>
          </cell>
          <cell r="BJ87">
            <v>87.6106984031</v>
          </cell>
          <cell r="BK87">
            <v>86.9488573469</v>
          </cell>
          <cell r="BL87">
            <v>86.9144390407</v>
          </cell>
          <cell r="BM87">
            <v>90.9508407349</v>
          </cell>
        </row>
        <row r="88">
          <cell r="A88" t="str">
            <v>Georgia</v>
          </cell>
          <cell r="B88" t="str">
            <v>GEO</v>
          </cell>
          <cell r="C88" t="str">
            <v>Liner shipping connectivity index (maximum value in 2004 = 100)</v>
          </cell>
          <cell r="D88" t="str">
            <v>IS.SHP.GCNW.XQ</v>
          </cell>
        </row>
        <row r="88">
          <cell r="AY88">
            <v>4.4729714562</v>
          </cell>
          <cell r="AZ88">
            <v>4.1637771496</v>
          </cell>
          <cell r="BA88">
            <v>5.3148580334</v>
          </cell>
          <cell r="BB88">
            <v>4.3573893029</v>
          </cell>
          <cell r="BC88">
            <v>5.9076133104</v>
          </cell>
          <cell r="BD88">
            <v>5.9332702953</v>
          </cell>
          <cell r="BE88">
            <v>5.3488733379</v>
          </cell>
          <cell r="BF88">
            <v>5.7592655423</v>
          </cell>
          <cell r="BG88">
            <v>5.5528728493</v>
          </cell>
          <cell r="BH88">
            <v>5.3949936805</v>
          </cell>
          <cell r="BI88">
            <v>4.9589855971</v>
          </cell>
          <cell r="BJ88">
            <v>6.175790169</v>
          </cell>
          <cell r="BK88">
            <v>6.8352400597</v>
          </cell>
          <cell r="BL88">
            <v>6.4679952817</v>
          </cell>
          <cell r="BM88">
            <v>6.1722081911</v>
          </cell>
        </row>
        <row r="89">
          <cell r="A89" t="str">
            <v>Ghana</v>
          </cell>
          <cell r="B89" t="str">
            <v>GHA</v>
          </cell>
          <cell r="C89" t="str">
            <v>Liner shipping connectivity index (maximum value in 2004 = 100)</v>
          </cell>
          <cell r="D89" t="str">
            <v>IS.SHP.GCNW.XQ</v>
          </cell>
        </row>
        <row r="89">
          <cell r="AY89">
            <v>16.667048508</v>
          </cell>
          <cell r="AZ89">
            <v>16.6995783085</v>
          </cell>
          <cell r="BA89">
            <v>18.8724203544</v>
          </cell>
          <cell r="BB89">
            <v>19.8675497977</v>
          </cell>
          <cell r="BC89">
            <v>20.349238435</v>
          </cell>
          <cell r="BD89">
            <v>20.5144801356</v>
          </cell>
          <cell r="BE89">
            <v>19.9416901125</v>
          </cell>
          <cell r="BF89">
            <v>21.4302034565</v>
          </cell>
          <cell r="BG89">
            <v>21.714283643</v>
          </cell>
          <cell r="BH89">
            <v>22.7546413984</v>
          </cell>
          <cell r="BI89">
            <v>20.6238379517</v>
          </cell>
          <cell r="BJ89">
            <v>19.5846188798</v>
          </cell>
          <cell r="BK89">
            <v>20.084039529</v>
          </cell>
          <cell r="BL89">
            <v>36.6509751579</v>
          </cell>
          <cell r="BM89">
            <v>39.9862068986</v>
          </cell>
        </row>
        <row r="90">
          <cell r="A90" t="str">
            <v>Gibraltar</v>
          </cell>
          <cell r="B90" t="str">
            <v>GIB</v>
          </cell>
          <cell r="C90" t="str">
            <v>Liner shipping connectivity index (maximum value in 2004 = 100)</v>
          </cell>
          <cell r="D90" t="str">
            <v>IS.SHP.GCNW.XQ</v>
          </cell>
        </row>
        <row r="90">
          <cell r="AY90">
            <v>2.6719703564</v>
          </cell>
          <cell r="AZ90">
            <v>2.6721398284</v>
          </cell>
          <cell r="BA90">
            <v>2.1069806398</v>
          </cell>
          <cell r="BB90">
            <v>2.1069806398</v>
          </cell>
          <cell r="BC90">
            <v>2.1069806398</v>
          </cell>
          <cell r="BD90">
            <v>3.1527391586</v>
          </cell>
          <cell r="BE90">
            <v>3.3233506655</v>
          </cell>
          <cell r="BF90">
            <v>2.6104054116</v>
          </cell>
          <cell r="BG90">
            <v>2.7610386562</v>
          </cell>
          <cell r="BH90">
            <v>3.3468450585</v>
          </cell>
          <cell r="BI90">
            <v>1.8897665147</v>
          </cell>
          <cell r="BJ90">
            <v>1.8897665147</v>
          </cell>
          <cell r="BK90">
            <v>2.2287576367</v>
          </cell>
          <cell r="BL90">
            <v>2.6724316279</v>
          </cell>
          <cell r="BM90">
            <v>2.6724810572</v>
          </cell>
        </row>
        <row r="91">
          <cell r="A91" t="str">
            <v>Guinea</v>
          </cell>
          <cell r="B91" t="str">
            <v>GIN</v>
          </cell>
          <cell r="C91" t="str">
            <v>Liner shipping connectivity index (maximum value in 2004 = 100)</v>
          </cell>
          <cell r="D91" t="str">
            <v>IS.SHP.GCNW.XQ</v>
          </cell>
        </row>
        <row r="91">
          <cell r="AY91">
            <v>10.4676108089</v>
          </cell>
          <cell r="AZ91">
            <v>9.6215400741</v>
          </cell>
          <cell r="BA91">
            <v>10.9410540839</v>
          </cell>
          <cell r="BB91">
            <v>9.5784503966</v>
          </cell>
          <cell r="BC91">
            <v>8.4558228217</v>
          </cell>
          <cell r="BD91">
            <v>9.3721422846</v>
          </cell>
          <cell r="BE91">
            <v>10.3244260439</v>
          </cell>
          <cell r="BF91">
            <v>10.4111029624</v>
          </cell>
          <cell r="BG91">
            <v>7.9267677552</v>
          </cell>
          <cell r="BH91">
            <v>10.4246926028</v>
          </cell>
          <cell r="BI91">
            <v>10.9701988498</v>
          </cell>
          <cell r="BJ91">
            <v>12.2800178997</v>
          </cell>
          <cell r="BK91">
            <v>11.1726078386</v>
          </cell>
          <cell r="BL91">
            <v>14.884926482</v>
          </cell>
          <cell r="BM91">
            <v>7.88121296</v>
          </cell>
        </row>
        <row r="92">
          <cell r="A92" t="str">
            <v>Gambia, The</v>
          </cell>
          <cell r="B92" t="str">
            <v>GMB</v>
          </cell>
          <cell r="C92" t="str">
            <v>Liner shipping connectivity index (maximum value in 2004 = 100)</v>
          </cell>
          <cell r="D92" t="str">
            <v>IS.SHP.GCNW.XQ</v>
          </cell>
        </row>
        <row r="92">
          <cell r="AY92">
            <v>4.0679150546</v>
          </cell>
          <cell r="AZ92">
            <v>4.9895082163</v>
          </cell>
          <cell r="BA92">
            <v>6.046222391</v>
          </cell>
          <cell r="BB92">
            <v>6.3770194602</v>
          </cell>
          <cell r="BC92">
            <v>6.0202024796</v>
          </cell>
          <cell r="BD92">
            <v>6.2091370574</v>
          </cell>
          <cell r="BE92">
            <v>11.0918899788</v>
          </cell>
          <cell r="BF92">
            <v>10.570588209</v>
          </cell>
          <cell r="BG92">
            <v>10.0381380198</v>
          </cell>
          <cell r="BH92">
            <v>8.0314344808</v>
          </cell>
          <cell r="BI92">
            <v>6.6632665137</v>
          </cell>
          <cell r="BJ92">
            <v>6.3476089175</v>
          </cell>
          <cell r="BK92">
            <v>6.8081888475</v>
          </cell>
          <cell r="BL92">
            <v>6.5002846081</v>
          </cell>
          <cell r="BM92">
            <v>6.1684059711</v>
          </cell>
        </row>
        <row r="93">
          <cell r="A93" t="str">
            <v>Guinea-Bissau</v>
          </cell>
          <cell r="B93" t="str">
            <v>GNB</v>
          </cell>
          <cell r="C93" t="str">
            <v>Liner shipping connectivity index (maximum value in 2004 = 100)</v>
          </cell>
          <cell r="D93" t="str">
            <v>IS.SHP.GCNW.XQ</v>
          </cell>
        </row>
        <row r="93">
          <cell r="AY93">
            <v>4.9782470845</v>
          </cell>
          <cell r="AZ93">
            <v>4.0146614721</v>
          </cell>
          <cell r="BA93">
            <v>4.096230544</v>
          </cell>
          <cell r="BB93">
            <v>5.6263360853</v>
          </cell>
          <cell r="BC93">
            <v>4.0934799414</v>
          </cell>
          <cell r="BD93">
            <v>5.0515545991</v>
          </cell>
          <cell r="BE93">
            <v>4.7981953313</v>
          </cell>
          <cell r="BF93">
            <v>3.9537846207</v>
          </cell>
          <cell r="BG93">
            <v>4.2699766184</v>
          </cell>
          <cell r="BH93">
            <v>4.8270213571</v>
          </cell>
          <cell r="BI93">
            <v>4.5975666627</v>
          </cell>
          <cell r="BJ93">
            <v>4.3789859372</v>
          </cell>
          <cell r="BK93">
            <v>4.3677434953</v>
          </cell>
          <cell r="BL93">
            <v>4.289513054</v>
          </cell>
          <cell r="BM93">
            <v>4.0574549743</v>
          </cell>
        </row>
        <row r="94">
          <cell r="A94" t="str">
            <v>Equatorial Guinea</v>
          </cell>
          <cell r="B94" t="str">
            <v>GNQ</v>
          </cell>
          <cell r="C94" t="str">
            <v>Liner shipping connectivity index (maximum value in 2004 = 100)</v>
          </cell>
          <cell r="D94" t="str">
            <v>IS.SHP.GCNW.XQ</v>
          </cell>
        </row>
        <row r="94">
          <cell r="AY94">
            <v>4.9558082375</v>
          </cell>
          <cell r="AZ94">
            <v>5.2128647216</v>
          </cell>
          <cell r="BA94">
            <v>4.9756422445</v>
          </cell>
          <cell r="BB94">
            <v>5.592264539</v>
          </cell>
          <cell r="BC94">
            <v>6.9532069794</v>
          </cell>
          <cell r="BD94">
            <v>8.2892619921</v>
          </cell>
          <cell r="BE94">
            <v>8.6087715517</v>
          </cell>
          <cell r="BF94">
            <v>8.2783480707</v>
          </cell>
          <cell r="BG94">
            <v>10.1280217884</v>
          </cell>
          <cell r="BH94">
            <v>6.2920873161</v>
          </cell>
          <cell r="BI94">
            <v>11.1425217301</v>
          </cell>
          <cell r="BJ94">
            <v>11.1657843484</v>
          </cell>
          <cell r="BK94">
            <v>11.6158113538</v>
          </cell>
          <cell r="BL94">
            <v>11.6888922406</v>
          </cell>
          <cell r="BM94">
            <v>11.661401132</v>
          </cell>
        </row>
        <row r="95">
          <cell r="A95" t="str">
            <v>Greece</v>
          </cell>
          <cell r="B95" t="str">
            <v>GRC</v>
          </cell>
          <cell r="C95" t="str">
            <v>Liner shipping connectivity index (maximum value in 2004 = 100)</v>
          </cell>
          <cell r="D95" t="str">
            <v>IS.SHP.GCNW.XQ</v>
          </cell>
        </row>
        <row r="95">
          <cell r="AY95">
            <v>32.7158603686</v>
          </cell>
          <cell r="AZ95">
            <v>31.7661304615</v>
          </cell>
          <cell r="BA95">
            <v>25.0204166259</v>
          </cell>
          <cell r="BB95">
            <v>31.4261695324</v>
          </cell>
          <cell r="BC95">
            <v>30.5781719177</v>
          </cell>
          <cell r="BD95">
            <v>38.5994633127</v>
          </cell>
          <cell r="BE95">
            <v>40.4683344606</v>
          </cell>
          <cell r="BF95">
            <v>42.2182467217</v>
          </cell>
          <cell r="BG95">
            <v>46.2843317619</v>
          </cell>
          <cell r="BH95">
            <v>41.1983000124</v>
          </cell>
          <cell r="BI95">
            <v>45.3168939736</v>
          </cell>
          <cell r="BJ95">
            <v>48.4963221664</v>
          </cell>
          <cell r="BK95">
            <v>58.5898336811</v>
          </cell>
          <cell r="BL95">
            <v>60.0209156049</v>
          </cell>
          <cell r="BM95">
            <v>60.3079108584</v>
          </cell>
        </row>
        <row r="96">
          <cell r="A96" t="str">
            <v>Grenada</v>
          </cell>
          <cell r="B96" t="str">
            <v>GRD</v>
          </cell>
          <cell r="C96" t="str">
            <v>Liner shipping connectivity index (maximum value in 2004 = 100)</v>
          </cell>
          <cell r="D96" t="str">
            <v>IS.SHP.GCNW.XQ</v>
          </cell>
        </row>
        <row r="96">
          <cell r="AY96">
            <v>5.4057255846</v>
          </cell>
          <cell r="AZ96">
            <v>6.3808489524</v>
          </cell>
          <cell r="BA96">
            <v>6.4223041068</v>
          </cell>
          <cell r="BB96">
            <v>5.4143721857</v>
          </cell>
          <cell r="BC96">
            <v>5.0124532826</v>
          </cell>
          <cell r="BD96">
            <v>5.3148742996</v>
          </cell>
          <cell r="BE96">
            <v>7.2231065708</v>
          </cell>
          <cell r="BF96">
            <v>7.9507002354</v>
          </cell>
          <cell r="BG96">
            <v>7.1110505942</v>
          </cell>
          <cell r="BH96">
            <v>6.96053598</v>
          </cell>
          <cell r="BI96">
            <v>6.262997078</v>
          </cell>
          <cell r="BJ96">
            <v>5.9629557299</v>
          </cell>
          <cell r="BK96">
            <v>5.7841765116</v>
          </cell>
          <cell r="BL96">
            <v>6.2110777907</v>
          </cell>
          <cell r="BM96">
            <v>6.2074447353</v>
          </cell>
        </row>
        <row r="97">
          <cell r="A97" t="str">
            <v>Greenland</v>
          </cell>
          <cell r="B97" t="str">
            <v>GRL</v>
          </cell>
          <cell r="C97" t="str">
            <v>Liner shipping connectivity index (maximum value in 2004 = 100)</v>
          </cell>
          <cell r="D97" t="str">
            <v>IS.SHP.GCNW.XQ</v>
          </cell>
        </row>
        <row r="97">
          <cell r="AY97">
            <v>1.8932896209</v>
          </cell>
        </row>
        <row r="97">
          <cell r="BE97">
            <v>2.1460085483</v>
          </cell>
          <cell r="BF97">
            <v>1.8900378775</v>
          </cell>
          <cell r="BG97">
            <v>2.0856726307</v>
          </cell>
          <cell r="BH97">
            <v>2.0856726307</v>
          </cell>
          <cell r="BI97">
            <v>1.9854966817</v>
          </cell>
          <cell r="BJ97">
            <v>1.985736767</v>
          </cell>
          <cell r="BK97">
            <v>1.9854966817</v>
          </cell>
          <cell r="BL97">
            <v>1.9854966817</v>
          </cell>
          <cell r="BM97">
            <v>5.3100683746</v>
          </cell>
        </row>
        <row r="98">
          <cell r="A98" t="str">
            <v>Guatemala</v>
          </cell>
          <cell r="B98" t="str">
            <v>GTM</v>
          </cell>
          <cell r="C98" t="str">
            <v>Liner shipping connectivity index (maximum value in 2004 = 100)</v>
          </cell>
          <cell r="D98" t="str">
            <v>IS.SHP.GCNW.XQ</v>
          </cell>
        </row>
        <row r="98">
          <cell r="AY98">
            <v>18.5786409794</v>
          </cell>
          <cell r="AZ98">
            <v>18.7915229252</v>
          </cell>
          <cell r="BA98">
            <v>16.9784150105</v>
          </cell>
          <cell r="BB98">
            <v>20.1180610471</v>
          </cell>
          <cell r="BC98">
            <v>17.3553335211</v>
          </cell>
          <cell r="BD98">
            <v>15.2074433832</v>
          </cell>
          <cell r="BE98">
            <v>15.0763014303</v>
          </cell>
          <cell r="BF98">
            <v>20.1076328561</v>
          </cell>
          <cell r="BG98">
            <v>21.576685466</v>
          </cell>
          <cell r="BH98">
            <v>21.6111383491</v>
          </cell>
          <cell r="BI98">
            <v>22.7131218813</v>
          </cell>
          <cell r="BJ98">
            <v>23.3020182947</v>
          </cell>
          <cell r="BK98">
            <v>25.7703155321</v>
          </cell>
          <cell r="BL98">
            <v>24.9866914881</v>
          </cell>
          <cell r="BM98">
            <v>31.2345871064</v>
          </cell>
        </row>
        <row r="99">
          <cell r="A99" t="str">
            <v>Guam</v>
          </cell>
          <cell r="B99" t="str">
            <v>GUM</v>
          </cell>
          <cell r="C99" t="str">
            <v>Liner shipping connectivity index (maximum value in 2004 = 100)</v>
          </cell>
          <cell r="D99" t="str">
            <v>IS.SHP.GCNW.XQ</v>
          </cell>
        </row>
        <row r="99">
          <cell r="AY99">
            <v>8.7468075335</v>
          </cell>
          <cell r="AZ99">
            <v>8.1233752843</v>
          </cell>
          <cell r="BA99">
            <v>9.3690078352</v>
          </cell>
          <cell r="BB99">
            <v>8.0849633121</v>
          </cell>
          <cell r="BC99">
            <v>8.3304476196</v>
          </cell>
          <cell r="BD99">
            <v>7.9992651494</v>
          </cell>
          <cell r="BE99">
            <v>8.2215422998</v>
          </cell>
          <cell r="BF99">
            <v>8.8285382551</v>
          </cell>
          <cell r="BG99">
            <v>9.0005926151</v>
          </cell>
          <cell r="BH99">
            <v>8.846718219</v>
          </cell>
          <cell r="BI99">
            <v>9.2448694348</v>
          </cell>
          <cell r="BJ99">
            <v>8.1970660002</v>
          </cell>
          <cell r="BK99">
            <v>8.2084803355</v>
          </cell>
          <cell r="BL99">
            <v>9.52563385</v>
          </cell>
          <cell r="BM99">
            <v>9.3674805075</v>
          </cell>
        </row>
        <row r="100">
          <cell r="A100" t="str">
            <v>Guyana</v>
          </cell>
          <cell r="B100" t="str">
            <v>GUY</v>
          </cell>
          <cell r="C100" t="str">
            <v>Liner shipping connectivity index (maximum value in 2004 = 100)</v>
          </cell>
          <cell r="D100" t="str">
            <v>IS.SHP.GCNW.XQ</v>
          </cell>
        </row>
        <row r="100">
          <cell r="AY100">
            <v>6.9461184705</v>
          </cell>
          <cell r="AZ100">
            <v>7.7826793145</v>
          </cell>
          <cell r="BA100">
            <v>7.8782336086</v>
          </cell>
          <cell r="BB100">
            <v>8.1726126816</v>
          </cell>
          <cell r="BC100">
            <v>10.2890285956</v>
          </cell>
          <cell r="BD100">
            <v>8.0357152172</v>
          </cell>
          <cell r="BE100">
            <v>8.20029859</v>
          </cell>
          <cell r="BF100">
            <v>9.0725092443</v>
          </cell>
          <cell r="BG100">
            <v>9.0868965974</v>
          </cell>
          <cell r="BH100">
            <v>8.9364808418</v>
          </cell>
          <cell r="BI100">
            <v>9.6501960472</v>
          </cell>
          <cell r="BJ100">
            <v>10.1757997562</v>
          </cell>
          <cell r="BK100">
            <v>9.5311524942</v>
          </cell>
          <cell r="BL100">
            <v>8.7800919604</v>
          </cell>
          <cell r="BM100">
            <v>8.2148786049</v>
          </cell>
        </row>
        <row r="101">
          <cell r="A101" t="str">
            <v>High income</v>
          </cell>
          <cell r="B101" t="str">
            <v>HIC</v>
          </cell>
          <cell r="C101" t="str">
            <v>Liner shipping connectivity index (maximum value in 2004 = 100)</v>
          </cell>
          <cell r="D101" t="str">
            <v>IS.SHP.GCNW.XQ</v>
          </cell>
        </row>
        <row r="102">
          <cell r="A102" t="str">
            <v>Hong Kong SAR, China</v>
          </cell>
          <cell r="B102" t="str">
            <v>HKG</v>
          </cell>
          <cell r="C102" t="str">
            <v>Liner shipping connectivity index (maximum value in 2004 = 100)</v>
          </cell>
          <cell r="D102" t="str">
            <v>IS.SHP.GCNW.XQ</v>
          </cell>
        </row>
        <row r="102">
          <cell r="AY102">
            <v>87.2640192515</v>
          </cell>
          <cell r="AZ102">
            <v>93.5445823339</v>
          </cell>
          <cell r="BA102">
            <v>89.4291293346</v>
          </cell>
          <cell r="BB102">
            <v>89.2104544938</v>
          </cell>
          <cell r="BC102">
            <v>95.5087629683</v>
          </cell>
          <cell r="BD102">
            <v>95.2763287575</v>
          </cell>
          <cell r="BE102">
            <v>93.7827305376</v>
          </cell>
          <cell r="BF102">
            <v>95.6299544982</v>
          </cell>
          <cell r="BG102">
            <v>91.6002076553</v>
          </cell>
          <cell r="BH102">
            <v>90.6888031639</v>
          </cell>
          <cell r="BI102">
            <v>89.6268957162</v>
          </cell>
          <cell r="BJ102">
            <v>92.2792651407</v>
          </cell>
          <cell r="BK102">
            <v>90.8054734459</v>
          </cell>
          <cell r="BL102">
            <v>89.4865856436</v>
          </cell>
          <cell r="BM102">
            <v>93.5912873945</v>
          </cell>
        </row>
        <row r="103">
          <cell r="A103" t="str">
            <v>Honduras</v>
          </cell>
          <cell r="B103" t="str">
            <v>HND</v>
          </cell>
          <cell r="C103" t="str">
            <v>Liner shipping connectivity index (maximum value in 2004 = 100)</v>
          </cell>
          <cell r="D103" t="str">
            <v>IS.SHP.GCNW.XQ</v>
          </cell>
        </row>
        <row r="103">
          <cell r="AY103">
            <v>12.5008891838</v>
          </cell>
          <cell r="AZ103">
            <v>12.9533967059</v>
          </cell>
          <cell r="BA103">
            <v>11.3364336526</v>
          </cell>
          <cell r="BB103">
            <v>13.1561646677</v>
          </cell>
          <cell r="BC103">
            <v>12.3230045911</v>
          </cell>
          <cell r="BD103">
            <v>12.8477415505</v>
          </cell>
          <cell r="BE103">
            <v>13.4454181531</v>
          </cell>
          <cell r="BF103">
            <v>14.0836182217</v>
          </cell>
          <cell r="BG103">
            <v>14.0202181328</v>
          </cell>
          <cell r="BH103">
            <v>12.9948131214</v>
          </cell>
          <cell r="BI103">
            <v>14.2237901089</v>
          </cell>
          <cell r="BJ103">
            <v>13.8940937838</v>
          </cell>
          <cell r="BK103">
            <v>12.5299385489</v>
          </cell>
          <cell r="BL103">
            <v>11.8126667731</v>
          </cell>
          <cell r="BM103">
            <v>11.9877307171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Liner shipping connectivity index (maximum value in 2004 = 100)</v>
          </cell>
          <cell r="D104" t="str">
            <v>IS.SHP.GCNW.XQ</v>
          </cell>
        </row>
        <row r="105">
          <cell r="A105" t="str">
            <v>Croatia</v>
          </cell>
          <cell r="B105" t="str">
            <v>HRV</v>
          </cell>
          <cell r="C105" t="str">
            <v>Liner shipping connectivity index (maximum value in 2004 = 100)</v>
          </cell>
          <cell r="D105" t="str">
            <v>IS.SHP.GCNW.XQ</v>
          </cell>
        </row>
        <row r="105">
          <cell r="AY105">
            <v>11.0923192249</v>
          </cell>
          <cell r="AZ105">
            <v>12.1658028036</v>
          </cell>
          <cell r="BA105">
            <v>15.3460483553</v>
          </cell>
          <cell r="BB105">
            <v>17.2189557097</v>
          </cell>
          <cell r="BC105">
            <v>18.8660759938</v>
          </cell>
          <cell r="BD105">
            <v>17.6988066185</v>
          </cell>
          <cell r="BE105">
            <v>18.6856655967</v>
          </cell>
          <cell r="BF105">
            <v>20.5761772737</v>
          </cell>
          <cell r="BG105">
            <v>20.6882564869</v>
          </cell>
          <cell r="BH105">
            <v>27.5611269817</v>
          </cell>
          <cell r="BI105">
            <v>30.6908260079</v>
          </cell>
          <cell r="BJ105">
            <v>30.6411184797</v>
          </cell>
          <cell r="BK105">
            <v>29.4808182648</v>
          </cell>
          <cell r="BL105">
            <v>33.7426165856</v>
          </cell>
          <cell r="BM105">
            <v>33.5724631086</v>
          </cell>
        </row>
        <row r="106">
          <cell r="A106" t="str">
            <v>Haiti</v>
          </cell>
          <cell r="B106" t="str">
            <v>HTI</v>
          </cell>
          <cell r="C106" t="str">
            <v>Liner shipping connectivity index (maximum value in 2004 = 100)</v>
          </cell>
          <cell r="D106" t="str">
            <v>IS.SHP.GCNW.XQ</v>
          </cell>
        </row>
        <row r="106">
          <cell r="AY106">
            <v>6.6430616383</v>
          </cell>
          <cell r="AZ106">
            <v>3.8295442155</v>
          </cell>
          <cell r="BA106">
            <v>5.8387455843</v>
          </cell>
          <cell r="BB106">
            <v>6.341457695</v>
          </cell>
          <cell r="BC106">
            <v>6.5627237836</v>
          </cell>
          <cell r="BD106">
            <v>6.9883205746</v>
          </cell>
          <cell r="BE106">
            <v>8.1476889968</v>
          </cell>
          <cell r="BF106">
            <v>8.7285540924</v>
          </cell>
          <cell r="BG106">
            <v>9.3293994197</v>
          </cell>
          <cell r="BH106">
            <v>10.556902079</v>
          </cell>
          <cell r="BI106">
            <v>11.549036834</v>
          </cell>
          <cell r="BJ106">
            <v>9.0140980475</v>
          </cell>
          <cell r="BK106">
            <v>10.7327348337</v>
          </cell>
          <cell r="BL106">
            <v>10.9737305996</v>
          </cell>
          <cell r="BM106">
            <v>9.2595097607</v>
          </cell>
        </row>
        <row r="107">
          <cell r="A107" t="str">
            <v>Hungary</v>
          </cell>
          <cell r="B107" t="str">
            <v>HUN</v>
          </cell>
          <cell r="C107" t="str">
            <v>Liner shipping connectivity index (maximum value in 2004 = 100)</v>
          </cell>
          <cell r="D107" t="str">
            <v>IS.SHP.GCNW.XQ</v>
          </cell>
        </row>
        <row r="108">
          <cell r="A108" t="str">
            <v>IBRD only</v>
          </cell>
          <cell r="B108" t="str">
            <v>IBD</v>
          </cell>
          <cell r="C108" t="str">
            <v>Liner shipping connectivity index (maximum value in 2004 = 100)</v>
          </cell>
          <cell r="D108" t="str">
            <v>IS.SHP.GCNW.XQ</v>
          </cell>
        </row>
        <row r="109">
          <cell r="A109" t="str">
            <v>IDA &amp; IBRD total</v>
          </cell>
          <cell r="B109" t="str">
            <v>IBT</v>
          </cell>
          <cell r="C109" t="str">
            <v>Liner shipping connectivity index (maximum value in 2004 = 100)</v>
          </cell>
          <cell r="D109" t="str">
            <v>IS.SHP.GCNW.XQ</v>
          </cell>
        </row>
        <row r="110">
          <cell r="A110" t="str">
            <v>IDA total</v>
          </cell>
          <cell r="B110" t="str">
            <v>IDA</v>
          </cell>
          <cell r="C110" t="str">
            <v>Liner shipping connectivity index (maximum value in 2004 = 100)</v>
          </cell>
          <cell r="D110" t="str">
            <v>IS.SHP.GCNW.XQ</v>
          </cell>
        </row>
        <row r="111">
          <cell r="A111" t="str">
            <v>IDA blend</v>
          </cell>
          <cell r="B111" t="str">
            <v>IDB</v>
          </cell>
          <cell r="C111" t="str">
            <v>Liner shipping connectivity index (maximum value in 2004 = 100)</v>
          </cell>
          <cell r="D111" t="str">
            <v>IS.SHP.GCNW.XQ</v>
          </cell>
        </row>
        <row r="112">
          <cell r="A112" t="str">
            <v>Indonesia</v>
          </cell>
          <cell r="B112" t="str">
            <v>IDN</v>
          </cell>
          <cell r="C112" t="str">
            <v>Liner shipping connectivity index (maximum value in 2004 = 100)</v>
          </cell>
          <cell r="D112" t="str">
            <v>IS.SHP.GCNW.XQ</v>
          </cell>
        </row>
        <row r="112">
          <cell r="AY112">
            <v>33.4785669859</v>
          </cell>
          <cell r="AZ112">
            <v>34.8240742112</v>
          </cell>
          <cell r="BA112">
            <v>36.3007062184</v>
          </cell>
          <cell r="BB112">
            <v>35.3808802447</v>
          </cell>
          <cell r="BC112">
            <v>36.5482711066</v>
          </cell>
          <cell r="BD112">
            <v>33.9234166429</v>
          </cell>
          <cell r="BE112">
            <v>33.7574497787</v>
          </cell>
          <cell r="BF112">
            <v>35.333560294</v>
          </cell>
          <cell r="BG112">
            <v>35.0932494113</v>
          </cell>
          <cell r="BH112">
            <v>34.4686530123</v>
          </cell>
          <cell r="BI112">
            <v>33.2720236394</v>
          </cell>
          <cell r="BJ112">
            <v>44.1530981528</v>
          </cell>
          <cell r="BK112">
            <v>43.1997786955</v>
          </cell>
          <cell r="BL112">
            <v>45.663150413</v>
          </cell>
          <cell r="BM112">
            <v>34.9132492208</v>
          </cell>
        </row>
        <row r="113">
          <cell r="A113" t="str">
            <v>IDA only</v>
          </cell>
          <cell r="B113" t="str">
            <v>IDX</v>
          </cell>
          <cell r="C113" t="str">
            <v>Liner shipping connectivity index (maximum value in 2004 = 100)</v>
          </cell>
          <cell r="D113" t="str">
            <v>IS.SHP.GCNW.XQ</v>
          </cell>
        </row>
        <row r="114">
          <cell r="A114" t="str">
            <v>Isle of Man</v>
          </cell>
          <cell r="B114" t="str">
            <v>IMN</v>
          </cell>
          <cell r="C114" t="str">
            <v>Liner shipping connectivity index (maximum value in 2004 = 100)</v>
          </cell>
          <cell r="D114" t="str">
            <v>IS.SHP.GCNW.XQ</v>
          </cell>
        </row>
        <row r="115">
          <cell r="A115" t="str">
            <v>India</v>
          </cell>
          <cell r="B115" t="str">
            <v>IND</v>
          </cell>
          <cell r="C115" t="str">
            <v>Liner shipping connectivity index (maximum value in 2004 = 100)</v>
          </cell>
          <cell r="D115" t="str">
            <v>IS.SHP.GCNW.XQ</v>
          </cell>
        </row>
        <row r="115">
          <cell r="AY115">
            <v>39.0319504897</v>
          </cell>
          <cell r="AZ115">
            <v>43.3477343764</v>
          </cell>
          <cell r="BA115">
            <v>46.4804993561</v>
          </cell>
          <cell r="BB115">
            <v>45.0627826373</v>
          </cell>
          <cell r="BC115">
            <v>43.7687318545</v>
          </cell>
          <cell r="BD115">
            <v>48.5826548538</v>
          </cell>
          <cell r="BE115">
            <v>43.0775042637</v>
          </cell>
          <cell r="BF115">
            <v>46.1884209014</v>
          </cell>
          <cell r="BG115">
            <v>47.3162410299</v>
          </cell>
          <cell r="BH115">
            <v>50.3519709842</v>
          </cell>
          <cell r="BI115">
            <v>56.5217413481</v>
          </cell>
          <cell r="BJ115">
            <v>55.3798260922</v>
          </cell>
          <cell r="BK115">
            <v>55.5425275349</v>
          </cell>
          <cell r="BL115">
            <v>54.2830927592</v>
          </cell>
          <cell r="BM115">
            <v>57.2185409309</v>
          </cell>
        </row>
        <row r="116">
          <cell r="A116" t="str">
            <v>Not classified</v>
          </cell>
          <cell r="B116" t="str">
            <v>INX</v>
          </cell>
          <cell r="C116" t="str">
            <v>Liner shipping connectivity index (maximum value in 2004 = 100)</v>
          </cell>
          <cell r="D116" t="str">
            <v>IS.SHP.GCNW.XQ</v>
          </cell>
        </row>
        <row r="117">
          <cell r="A117" t="str">
            <v>Ireland</v>
          </cell>
          <cell r="B117" t="str">
            <v>IRL</v>
          </cell>
          <cell r="C117" t="str">
            <v>Liner shipping connectivity index (maximum value in 2004 = 100)</v>
          </cell>
          <cell r="D117" t="str">
            <v>IS.SHP.GCNW.XQ</v>
          </cell>
        </row>
        <row r="117">
          <cell r="AY117">
            <v>11.3359491022</v>
          </cell>
          <cell r="AZ117">
            <v>12.5531929751</v>
          </cell>
          <cell r="BA117">
            <v>9.9445377398</v>
          </cell>
          <cell r="BB117">
            <v>9.7255056646</v>
          </cell>
          <cell r="BC117">
            <v>8.1669493642</v>
          </cell>
          <cell r="BD117">
            <v>7.6828937125</v>
          </cell>
          <cell r="BE117">
            <v>12.0651438684</v>
          </cell>
          <cell r="BF117">
            <v>11.2883106334</v>
          </cell>
          <cell r="BG117">
            <v>12.3210772592</v>
          </cell>
          <cell r="BH117">
            <v>12.5763299965</v>
          </cell>
          <cell r="BI117">
            <v>11.8405380622</v>
          </cell>
          <cell r="BJ117">
            <v>11.5953402053</v>
          </cell>
          <cell r="BK117">
            <v>14.1288440191</v>
          </cell>
          <cell r="BL117">
            <v>13.8876428623</v>
          </cell>
          <cell r="BM117">
            <v>12.7039097072</v>
          </cell>
        </row>
        <row r="118">
          <cell r="A118" t="str">
            <v>Iran, Islamic Rep.</v>
          </cell>
          <cell r="B118" t="str">
            <v>IRN</v>
          </cell>
          <cell r="C118" t="str">
            <v>Liner shipping connectivity index (maximum value in 2004 = 100)</v>
          </cell>
          <cell r="D118" t="str">
            <v>IS.SHP.GCNW.XQ</v>
          </cell>
        </row>
        <row r="118">
          <cell r="AY118">
            <v>26.0778975556</v>
          </cell>
          <cell r="AZ118">
            <v>25.7265277024</v>
          </cell>
          <cell r="BA118">
            <v>22.6377435694</v>
          </cell>
          <cell r="BB118">
            <v>29.936990536</v>
          </cell>
          <cell r="BC118">
            <v>30.3311551499</v>
          </cell>
          <cell r="BD118">
            <v>29.0774881113</v>
          </cell>
          <cell r="BE118">
            <v>23.0189802977</v>
          </cell>
          <cell r="BF118">
            <v>18.9823207818</v>
          </cell>
          <cell r="BG118">
            <v>19.9059520053</v>
          </cell>
          <cell r="BH118">
            <v>26.8794681583</v>
          </cell>
          <cell r="BI118">
            <v>29.8638714666</v>
          </cell>
          <cell r="BJ118">
            <v>35.7025616715</v>
          </cell>
          <cell r="BK118">
            <v>18.4072150984</v>
          </cell>
          <cell r="BL118">
            <v>18.0772512792</v>
          </cell>
          <cell r="BM118">
            <v>31.2403187535</v>
          </cell>
        </row>
        <row r="119">
          <cell r="A119" t="str">
            <v>Iraq</v>
          </cell>
          <cell r="B119" t="str">
            <v>IRQ</v>
          </cell>
          <cell r="C119" t="str">
            <v>Liner shipping connectivity index (maximum value in 2004 = 100)</v>
          </cell>
          <cell r="D119" t="str">
            <v>IS.SHP.GCNW.XQ</v>
          </cell>
        </row>
        <row r="119">
          <cell r="AY119">
            <v>1.8384369436</v>
          </cell>
          <cell r="AZ119">
            <v>3.110148073</v>
          </cell>
          <cell r="BA119">
            <v>4.2855687473</v>
          </cell>
          <cell r="BB119">
            <v>5.2518660694</v>
          </cell>
          <cell r="BC119">
            <v>6.3943585749</v>
          </cell>
          <cell r="BD119">
            <v>7.0217555706</v>
          </cell>
          <cell r="BE119">
            <v>6.2716805096</v>
          </cell>
          <cell r="BF119">
            <v>7.0470228283</v>
          </cell>
          <cell r="BG119">
            <v>8.8004619978</v>
          </cell>
          <cell r="BH119">
            <v>10.4000717338</v>
          </cell>
          <cell r="BI119">
            <v>11.4408571323</v>
          </cell>
          <cell r="BJ119">
            <v>23.9311373263</v>
          </cell>
          <cell r="BK119">
            <v>24.6096040447</v>
          </cell>
          <cell r="BL119">
            <v>24.2660079318</v>
          </cell>
          <cell r="BM119">
            <v>34.3932911278</v>
          </cell>
        </row>
        <row r="120">
          <cell r="A120" t="str">
            <v>Iceland</v>
          </cell>
          <cell r="B120" t="str">
            <v>ISL</v>
          </cell>
          <cell r="C120" t="str">
            <v>Liner shipping connectivity index (maximum value in 2004 = 100)</v>
          </cell>
          <cell r="D120" t="str">
            <v>IS.SHP.GCNW.XQ</v>
          </cell>
        </row>
        <row r="120">
          <cell r="AY120">
            <v>5.2433982558</v>
          </cell>
          <cell r="AZ120">
            <v>5.2486412948</v>
          </cell>
          <cell r="BA120">
            <v>5.1548030664</v>
          </cell>
          <cell r="BB120">
            <v>4.9256708312</v>
          </cell>
          <cell r="BC120">
            <v>4.9096559739</v>
          </cell>
          <cell r="BD120">
            <v>4.830141649</v>
          </cell>
          <cell r="BE120">
            <v>4.9480686309</v>
          </cell>
          <cell r="BF120">
            <v>5.1206843582</v>
          </cell>
          <cell r="BG120">
            <v>5.3297710959</v>
          </cell>
          <cell r="BH120">
            <v>5.2207135042</v>
          </cell>
          <cell r="BI120">
            <v>4.9764626598</v>
          </cell>
          <cell r="BJ120">
            <v>5.4603938637</v>
          </cell>
          <cell r="BK120">
            <v>5.4811166353</v>
          </cell>
          <cell r="BL120">
            <v>6.1448311621</v>
          </cell>
          <cell r="BM120">
            <v>6.9844737534</v>
          </cell>
        </row>
        <row r="121">
          <cell r="A121" t="str">
            <v>Israel</v>
          </cell>
          <cell r="B121" t="str">
            <v>ISR</v>
          </cell>
          <cell r="C121" t="str">
            <v>Liner shipping connectivity index (maximum value in 2004 = 100)</v>
          </cell>
          <cell r="D121" t="str">
            <v>IS.SHP.GCNW.XQ</v>
          </cell>
        </row>
        <row r="121">
          <cell r="AY121">
            <v>23.2622370108</v>
          </cell>
          <cell r="AZ121">
            <v>22.2841571525</v>
          </cell>
          <cell r="BA121">
            <v>22.4741442833</v>
          </cell>
          <cell r="BB121">
            <v>23.9974380801</v>
          </cell>
          <cell r="BC121">
            <v>25.7901792911</v>
          </cell>
          <cell r="BD121">
            <v>23.3177928083</v>
          </cell>
          <cell r="BE121">
            <v>30.7808288749</v>
          </cell>
          <cell r="BF121">
            <v>30.0039486071</v>
          </cell>
          <cell r="BG121">
            <v>31.750832033</v>
          </cell>
          <cell r="BH121">
            <v>34.2809212316</v>
          </cell>
          <cell r="BI121">
            <v>37.6500090103</v>
          </cell>
          <cell r="BJ121">
            <v>38.5586658414</v>
          </cell>
          <cell r="BK121">
            <v>38.667335723</v>
          </cell>
          <cell r="BL121">
            <v>41.3157463763</v>
          </cell>
          <cell r="BM121">
            <v>41.5863010694</v>
          </cell>
        </row>
        <row r="122">
          <cell r="A122" t="str">
            <v>Italy</v>
          </cell>
          <cell r="B122" t="str">
            <v>ITA</v>
          </cell>
          <cell r="C122" t="str">
            <v>Liner shipping connectivity index (maximum value in 2004 = 100)</v>
          </cell>
          <cell r="D122" t="str">
            <v>IS.SHP.GCNW.XQ</v>
          </cell>
        </row>
        <row r="122">
          <cell r="AY122">
            <v>59.9000621229</v>
          </cell>
          <cell r="AZ122">
            <v>59.2992468943</v>
          </cell>
          <cell r="BA122">
            <v>58.3464240438</v>
          </cell>
          <cell r="BB122">
            <v>55.093611272</v>
          </cell>
          <cell r="BC122">
            <v>61.437545626</v>
          </cell>
          <cell r="BD122">
            <v>63.3185685372</v>
          </cell>
          <cell r="BE122">
            <v>62.8792751917</v>
          </cell>
          <cell r="BF122">
            <v>62.2282907448</v>
          </cell>
          <cell r="BG122">
            <v>62.0073241303</v>
          </cell>
          <cell r="BH122">
            <v>62.3856976286</v>
          </cell>
          <cell r="BI122">
            <v>64.2838372899</v>
          </cell>
          <cell r="BJ122">
            <v>67.1659312372</v>
          </cell>
          <cell r="BK122">
            <v>66.1142975773</v>
          </cell>
          <cell r="BL122">
            <v>69.3683980829</v>
          </cell>
          <cell r="BM122">
            <v>75.9605517621</v>
          </cell>
        </row>
        <row r="123">
          <cell r="A123" t="str">
            <v>Jamaica</v>
          </cell>
          <cell r="B123" t="str">
            <v>JAM</v>
          </cell>
          <cell r="C123" t="str">
            <v>Liner shipping connectivity index (maximum value in 2004 = 100)</v>
          </cell>
          <cell r="D123" t="str">
            <v>IS.SHP.GCNW.XQ</v>
          </cell>
        </row>
        <row r="123">
          <cell r="AY123">
            <v>23.455801796</v>
          </cell>
          <cell r="AZ123">
            <v>21.4684745008</v>
          </cell>
          <cell r="BA123">
            <v>21.7865835731</v>
          </cell>
          <cell r="BB123">
            <v>22.1696305613</v>
          </cell>
          <cell r="BC123">
            <v>22.6320837141</v>
          </cell>
          <cell r="BD123">
            <v>22.5002439504</v>
          </cell>
          <cell r="BE123">
            <v>27.5381794644</v>
          </cell>
          <cell r="BF123">
            <v>28.3043624973</v>
          </cell>
          <cell r="BG123">
            <v>23.2341600695</v>
          </cell>
          <cell r="BH123">
            <v>23.3257240627</v>
          </cell>
          <cell r="BI123">
            <v>32.3673550809</v>
          </cell>
          <cell r="BJ123">
            <v>33.9392590089</v>
          </cell>
          <cell r="BK123">
            <v>32.7270065574</v>
          </cell>
          <cell r="BL123">
            <v>32.2776320681</v>
          </cell>
          <cell r="BM123">
            <v>35.2013871713</v>
          </cell>
        </row>
        <row r="124">
          <cell r="A124" t="str">
            <v>Jordan</v>
          </cell>
          <cell r="B124" t="str">
            <v>JOR</v>
          </cell>
          <cell r="C124" t="str">
            <v>Liner shipping connectivity index (maximum value in 2004 = 100)</v>
          </cell>
          <cell r="D124" t="str">
            <v>IS.SHP.GCNW.XQ</v>
          </cell>
        </row>
        <row r="124">
          <cell r="AY124">
            <v>16.9899724474</v>
          </cell>
          <cell r="AZ124">
            <v>18.8605260592</v>
          </cell>
          <cell r="BA124">
            <v>17.8926232165</v>
          </cell>
          <cell r="BB124">
            <v>21.9902567564</v>
          </cell>
          <cell r="BC124">
            <v>21.1939612293</v>
          </cell>
          <cell r="BD124">
            <v>23.4837069364</v>
          </cell>
          <cell r="BE124">
            <v>20.4743058158</v>
          </cell>
          <cell r="BF124">
            <v>19.8683943893</v>
          </cell>
          <cell r="BG124">
            <v>23.0616073862</v>
          </cell>
          <cell r="BH124">
            <v>26.4680884035</v>
          </cell>
          <cell r="BI124">
            <v>25.4679334608</v>
          </cell>
          <cell r="BJ124">
            <v>26.7451620594</v>
          </cell>
          <cell r="BK124">
            <v>34.4720594303</v>
          </cell>
          <cell r="BL124">
            <v>33.3289967746</v>
          </cell>
          <cell r="BM124">
            <v>33.9681172217</v>
          </cell>
        </row>
        <row r="125">
          <cell r="A125" t="str">
            <v>Japan</v>
          </cell>
          <cell r="B125" t="str">
            <v>JPN</v>
          </cell>
          <cell r="C125" t="str">
            <v>Liner shipping connectivity index (maximum value in 2004 = 100)</v>
          </cell>
          <cell r="D125" t="str">
            <v>IS.SHP.GCNW.XQ</v>
          </cell>
        </row>
        <row r="125">
          <cell r="AY125">
            <v>80.3686115632</v>
          </cell>
          <cell r="AZ125">
            <v>72.6329901662</v>
          </cell>
          <cell r="BA125">
            <v>74.8510434871</v>
          </cell>
          <cell r="BB125">
            <v>70.8800225641</v>
          </cell>
          <cell r="BC125">
            <v>72.6212934224</v>
          </cell>
          <cell r="BD125">
            <v>74.8968898934</v>
          </cell>
          <cell r="BE125">
            <v>69.0019333229</v>
          </cell>
          <cell r="BF125">
            <v>67.1818971208</v>
          </cell>
          <cell r="BG125">
            <v>73.9488923191</v>
          </cell>
          <cell r="BH125">
            <v>76.6609866879</v>
          </cell>
          <cell r="BI125">
            <v>69.898348894</v>
          </cell>
          <cell r="BJ125">
            <v>71.263747931</v>
          </cell>
          <cell r="BK125">
            <v>78.3593442452</v>
          </cell>
          <cell r="BL125">
            <v>81.8719745046</v>
          </cell>
          <cell r="BM125">
            <v>87.4639453571</v>
          </cell>
        </row>
        <row r="126">
          <cell r="A126" t="str">
            <v>Kazakhstan</v>
          </cell>
          <cell r="B126" t="str">
            <v>KAZ</v>
          </cell>
          <cell r="C126" t="str">
            <v>Liner shipping connectivity index (maximum value in 2004 = 100)</v>
          </cell>
          <cell r="D126" t="str">
            <v>IS.SHP.GCNW.XQ</v>
          </cell>
        </row>
        <row r="127">
          <cell r="A127" t="str">
            <v>Kenya</v>
          </cell>
          <cell r="B127" t="str">
            <v>KEN</v>
          </cell>
          <cell r="C127" t="str">
            <v>Liner shipping connectivity index (maximum value in 2004 = 100)</v>
          </cell>
          <cell r="D127" t="str">
            <v>IS.SHP.GCNW.XQ</v>
          </cell>
        </row>
        <row r="127">
          <cell r="AY127">
            <v>13.0825674702</v>
          </cell>
          <cell r="AZ127">
            <v>12.8505075331</v>
          </cell>
          <cell r="BA127">
            <v>13.8481232602</v>
          </cell>
          <cell r="BB127">
            <v>14.3914367926</v>
          </cell>
          <cell r="BC127">
            <v>13.4068784555</v>
          </cell>
          <cell r="BD127">
            <v>14.6265419387</v>
          </cell>
          <cell r="BE127">
            <v>13.5536038407</v>
          </cell>
          <cell r="BF127">
            <v>14.5422240174</v>
          </cell>
          <cell r="BG127">
            <v>15.2884374201</v>
          </cell>
          <cell r="BH127">
            <v>18.7720165257</v>
          </cell>
          <cell r="BI127">
            <v>15.5326793267</v>
          </cell>
          <cell r="BJ127">
            <v>15.9432625966</v>
          </cell>
          <cell r="BK127">
            <v>17.3444249121</v>
          </cell>
          <cell r="BL127">
            <v>17.3822270863</v>
          </cell>
          <cell r="BM127">
            <v>16.7250428433</v>
          </cell>
        </row>
        <row r="128">
          <cell r="A128" t="str">
            <v>Kyrgyz Republic</v>
          </cell>
          <cell r="B128" t="str">
            <v>KGZ</v>
          </cell>
          <cell r="C128" t="str">
            <v>Liner shipping connectivity index (maximum value in 2004 = 100)</v>
          </cell>
          <cell r="D128" t="str">
            <v>IS.SHP.GCNW.XQ</v>
          </cell>
        </row>
        <row r="129">
          <cell r="A129" t="str">
            <v>Cambodia</v>
          </cell>
          <cell r="B129" t="str">
            <v>KHM</v>
          </cell>
          <cell r="C129" t="str">
            <v>Liner shipping connectivity index (maximum value in 2004 = 100)</v>
          </cell>
          <cell r="D129" t="str">
            <v>IS.SHP.GCNW.XQ</v>
          </cell>
        </row>
        <row r="129">
          <cell r="AY129">
            <v>4.5814181384</v>
          </cell>
          <cell r="AZ129">
            <v>5.0543646046</v>
          </cell>
          <cell r="BA129">
            <v>4.6373910356</v>
          </cell>
          <cell r="BB129">
            <v>4.3521638223</v>
          </cell>
          <cell r="BC129">
            <v>5.9994747697</v>
          </cell>
          <cell r="BD129">
            <v>5.6977016942</v>
          </cell>
          <cell r="BE129">
            <v>5.2852173554</v>
          </cell>
          <cell r="BF129">
            <v>6.1619022042</v>
          </cell>
          <cell r="BG129">
            <v>6.7276872881</v>
          </cell>
          <cell r="BH129">
            <v>8.7813995513</v>
          </cell>
          <cell r="BI129">
            <v>8.7942186903</v>
          </cell>
          <cell r="BJ129">
            <v>8.046164135</v>
          </cell>
          <cell r="BK129">
            <v>8.5656949434</v>
          </cell>
          <cell r="BL129">
            <v>8.1395779774</v>
          </cell>
          <cell r="BM129">
            <v>9.3621973016</v>
          </cell>
        </row>
        <row r="130">
          <cell r="A130" t="str">
            <v>Kiribati</v>
          </cell>
          <cell r="B130" t="str">
            <v>KIR</v>
          </cell>
          <cell r="C130" t="str">
            <v>Liner shipping connectivity index (maximum value in 2004 = 100)</v>
          </cell>
          <cell r="D130" t="str">
            <v>IS.SHP.GCNW.XQ</v>
          </cell>
        </row>
        <row r="130">
          <cell r="BA130">
            <v>2.7971345171</v>
          </cell>
          <cell r="BB130">
            <v>1.026003953</v>
          </cell>
          <cell r="BC130">
            <v>3.5503784762</v>
          </cell>
          <cell r="BD130">
            <v>3.7500523289</v>
          </cell>
          <cell r="BE130">
            <v>5.1091557856</v>
          </cell>
          <cell r="BF130">
            <v>4.9164321329</v>
          </cell>
          <cell r="BG130">
            <v>4.3818886229</v>
          </cell>
          <cell r="BH130">
            <v>3.8702944861</v>
          </cell>
          <cell r="BI130">
            <v>5.5215301206</v>
          </cell>
          <cell r="BJ130">
            <v>5.3174959707</v>
          </cell>
          <cell r="BK130">
            <v>1.8118770574</v>
          </cell>
          <cell r="BL130">
            <v>5.3313064991</v>
          </cell>
          <cell r="BM130">
            <v>5.326167372</v>
          </cell>
        </row>
        <row r="131">
          <cell r="A131" t="str">
            <v>St. Kitts and Nevis</v>
          </cell>
          <cell r="B131" t="str">
            <v>KNA</v>
          </cell>
          <cell r="C131" t="str">
            <v>Liner shipping connectivity index (maximum value in 2004 = 100)</v>
          </cell>
          <cell r="D131" t="str">
            <v>IS.SHP.GCNW.XQ</v>
          </cell>
        </row>
        <row r="131">
          <cell r="AY131">
            <v>3.0145195804</v>
          </cell>
          <cell r="AZ131">
            <v>4.2722167293</v>
          </cell>
          <cell r="BA131">
            <v>4.9603647751</v>
          </cell>
          <cell r="BB131">
            <v>4.9603647751</v>
          </cell>
          <cell r="BC131">
            <v>4.3030751436</v>
          </cell>
          <cell r="BD131">
            <v>4.152441899</v>
          </cell>
          <cell r="BE131">
            <v>4.152441899</v>
          </cell>
          <cell r="BF131">
            <v>4.7567967011</v>
          </cell>
          <cell r="BG131">
            <v>4.7570085411</v>
          </cell>
          <cell r="BH131">
            <v>4.7570085411</v>
          </cell>
          <cell r="BI131">
            <v>6.0437275109</v>
          </cell>
          <cell r="BJ131">
            <v>6.4975649119</v>
          </cell>
          <cell r="BK131">
            <v>6.4975649119</v>
          </cell>
          <cell r="BL131">
            <v>6.2067315408</v>
          </cell>
          <cell r="BM131">
            <v>5.0658437666</v>
          </cell>
        </row>
        <row r="132">
          <cell r="A132" t="str">
            <v>Korea, Rep.</v>
          </cell>
          <cell r="B132" t="str">
            <v>KOR</v>
          </cell>
          <cell r="C132" t="str">
            <v>Liner shipping connectivity index (maximum value in 2004 = 100)</v>
          </cell>
          <cell r="D132" t="str">
            <v>IS.SHP.GCNW.XQ</v>
          </cell>
        </row>
        <row r="132">
          <cell r="AY132">
            <v>69.1184431583</v>
          </cell>
          <cell r="AZ132">
            <v>72.6842639641</v>
          </cell>
          <cell r="BA132">
            <v>71.9001710119</v>
          </cell>
          <cell r="BB132">
            <v>73.1873120662</v>
          </cell>
          <cell r="BC132">
            <v>85.4194919545</v>
          </cell>
          <cell r="BD132">
            <v>89.7127316751</v>
          </cell>
          <cell r="BE132">
            <v>90.4608300704</v>
          </cell>
          <cell r="BF132">
            <v>94.3610839325</v>
          </cell>
          <cell r="BG132">
            <v>93.0412812348</v>
          </cell>
          <cell r="BH132">
            <v>95.5424143311</v>
          </cell>
          <cell r="BI132">
            <v>96.9975096315</v>
          </cell>
          <cell r="BJ132">
            <v>101.0652427361</v>
          </cell>
          <cell r="BK132">
            <v>103.0228698375</v>
          </cell>
          <cell r="BL132">
            <v>108.5679373102</v>
          </cell>
          <cell r="BM132">
            <v>108.54693534</v>
          </cell>
        </row>
        <row r="133">
          <cell r="A133" t="str">
            <v>Kuwait</v>
          </cell>
          <cell r="B133" t="str">
            <v>KWT</v>
          </cell>
          <cell r="C133" t="str">
            <v>Liner shipping connectivity index (maximum value in 2004 = 100)</v>
          </cell>
          <cell r="D133" t="str">
            <v>IS.SHP.GCNW.XQ</v>
          </cell>
        </row>
        <row r="133">
          <cell r="AY133">
            <v>10.7357903988</v>
          </cell>
          <cell r="AZ133">
            <v>10.9547507296</v>
          </cell>
          <cell r="BA133">
            <v>13.4903376569</v>
          </cell>
          <cell r="BB133">
            <v>11.1760181512</v>
          </cell>
          <cell r="BC133">
            <v>8.6726547181</v>
          </cell>
          <cell r="BD133">
            <v>9.3402499183</v>
          </cell>
          <cell r="BE133">
            <v>11.2382036199</v>
          </cell>
          <cell r="BF133">
            <v>10.2624647062</v>
          </cell>
          <cell r="BG133">
            <v>11.2769300439</v>
          </cell>
          <cell r="BH133">
            <v>10.534557263</v>
          </cell>
          <cell r="BI133">
            <v>9.9836708906</v>
          </cell>
          <cell r="BJ133">
            <v>12.8016919755</v>
          </cell>
          <cell r="BK133">
            <v>11.7004154121</v>
          </cell>
          <cell r="BL133">
            <v>11.5408750931</v>
          </cell>
          <cell r="BM133">
            <v>11.2828322066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Liner shipping connectivity index (maximum value in 2004 = 100)</v>
          </cell>
          <cell r="D134" t="str">
            <v>IS.SHP.GCNW.XQ</v>
          </cell>
        </row>
        <row r="135">
          <cell r="A135" t="str">
            <v>Lao PDR</v>
          </cell>
          <cell r="B135" t="str">
            <v>LAO</v>
          </cell>
          <cell r="C135" t="str">
            <v>Liner shipping connectivity index (maximum value in 2004 = 100)</v>
          </cell>
          <cell r="D135" t="str">
            <v>IS.SHP.GCNW.XQ</v>
          </cell>
        </row>
        <row r="136">
          <cell r="A136" t="str">
            <v>Lebanon</v>
          </cell>
          <cell r="B136" t="str">
            <v>LBN</v>
          </cell>
          <cell r="C136" t="str">
            <v>Liner shipping connectivity index (maximum value in 2004 = 100)</v>
          </cell>
          <cell r="D136" t="str">
            <v>IS.SHP.GCNW.XQ</v>
          </cell>
        </row>
        <row r="136">
          <cell r="AY136">
            <v>24.5253019058</v>
          </cell>
          <cell r="AZ136">
            <v>25.8933622123</v>
          </cell>
          <cell r="BA136">
            <v>23.5348827696</v>
          </cell>
          <cell r="BB136">
            <v>27.1168604641</v>
          </cell>
          <cell r="BC136">
            <v>26.2849252569</v>
          </cell>
          <cell r="BD136">
            <v>35.6222841519</v>
          </cell>
          <cell r="BE136">
            <v>35.1877821098</v>
          </cell>
          <cell r="BF136">
            <v>35.101376901</v>
          </cell>
          <cell r="BG136">
            <v>38.7924016857</v>
          </cell>
          <cell r="BH136">
            <v>37.3877940352</v>
          </cell>
          <cell r="BI136">
            <v>37.4882125224</v>
          </cell>
          <cell r="BJ136">
            <v>40.117535113</v>
          </cell>
          <cell r="BK136">
            <v>41.9135848433</v>
          </cell>
          <cell r="BL136">
            <v>43.173141922</v>
          </cell>
          <cell r="BM136">
            <v>33.1775818259</v>
          </cell>
        </row>
        <row r="137">
          <cell r="A137" t="str">
            <v>Liberia</v>
          </cell>
          <cell r="B137" t="str">
            <v>LBR</v>
          </cell>
          <cell r="C137" t="str">
            <v>Liner shipping connectivity index (maximum value in 2004 = 100)</v>
          </cell>
          <cell r="D137" t="str">
            <v>IS.SHP.GCNW.XQ</v>
          </cell>
        </row>
        <row r="137">
          <cell r="AY137">
            <v>4.9863937629</v>
          </cell>
          <cell r="AZ137">
            <v>7.4333549214</v>
          </cell>
          <cell r="BA137">
            <v>6.007406292</v>
          </cell>
          <cell r="BB137">
            <v>6.0271814112</v>
          </cell>
          <cell r="BC137">
            <v>5.3215889007</v>
          </cell>
          <cell r="BD137">
            <v>4.6593203154</v>
          </cell>
          <cell r="BE137">
            <v>7.3366090947</v>
          </cell>
          <cell r="BF137">
            <v>7.2502026888</v>
          </cell>
          <cell r="BG137">
            <v>7.7514269581</v>
          </cell>
          <cell r="BH137">
            <v>7.9861244117</v>
          </cell>
          <cell r="BI137">
            <v>7.1487684823</v>
          </cell>
          <cell r="BJ137">
            <v>7.6666993552</v>
          </cell>
          <cell r="BK137">
            <v>7.670323987</v>
          </cell>
          <cell r="BL137">
            <v>7.8415695324</v>
          </cell>
          <cell r="BM137">
            <v>7.4337942745</v>
          </cell>
        </row>
        <row r="138">
          <cell r="A138" t="str">
            <v>Libya</v>
          </cell>
          <cell r="B138" t="str">
            <v>LBY</v>
          </cell>
          <cell r="C138" t="str">
            <v>Liner shipping connectivity index (maximum value in 2004 = 100)</v>
          </cell>
          <cell r="D138" t="str">
            <v>IS.SHP.GCNW.XQ</v>
          </cell>
        </row>
        <row r="138">
          <cell r="AY138">
            <v>10.8384840787</v>
          </cell>
          <cell r="AZ138">
            <v>11.9060438305</v>
          </cell>
          <cell r="BA138">
            <v>8.3794991584</v>
          </cell>
          <cell r="BB138">
            <v>8.8983950748</v>
          </cell>
          <cell r="BC138">
            <v>8.512227467</v>
          </cell>
          <cell r="BD138">
            <v>5.5149514167</v>
          </cell>
          <cell r="BE138">
            <v>8.7757457375</v>
          </cell>
          <cell r="BF138">
            <v>14.3707872755</v>
          </cell>
          <cell r="BG138">
            <v>17.1036564917</v>
          </cell>
          <cell r="BH138">
            <v>13.3842010848</v>
          </cell>
          <cell r="BI138">
            <v>9.0313953229</v>
          </cell>
          <cell r="BJ138">
            <v>13.3524254804</v>
          </cell>
          <cell r="BK138">
            <v>13.0907833848</v>
          </cell>
          <cell r="BL138">
            <v>12.9710479053</v>
          </cell>
          <cell r="BM138">
            <v>12.4010752455</v>
          </cell>
        </row>
        <row r="139">
          <cell r="A139" t="str">
            <v>St. Lucia</v>
          </cell>
          <cell r="B139" t="str">
            <v>LCA</v>
          </cell>
          <cell r="C139" t="str">
            <v>Liner shipping connectivity index (maximum value in 2004 = 100)</v>
          </cell>
          <cell r="D139" t="str">
            <v>IS.SHP.GCNW.XQ</v>
          </cell>
        </row>
        <row r="139">
          <cell r="AY139">
            <v>5.4067847844</v>
          </cell>
          <cell r="AZ139">
            <v>6.4936339077</v>
          </cell>
          <cell r="BA139">
            <v>7.8297216493</v>
          </cell>
          <cell r="BB139">
            <v>6.2989254688</v>
          </cell>
          <cell r="BC139">
            <v>6.3016266113</v>
          </cell>
          <cell r="BD139">
            <v>5.997707419</v>
          </cell>
          <cell r="BE139">
            <v>7.7885046764</v>
          </cell>
          <cell r="BF139">
            <v>8.4854155987</v>
          </cell>
          <cell r="BG139">
            <v>7.529065893</v>
          </cell>
          <cell r="BH139">
            <v>7.3885077569</v>
          </cell>
          <cell r="BI139">
            <v>6.2274920672</v>
          </cell>
          <cell r="BJ139">
            <v>6.6449165255</v>
          </cell>
          <cell r="BK139">
            <v>6.3827547211</v>
          </cell>
          <cell r="BL139">
            <v>5.6254251367</v>
          </cell>
          <cell r="BM139">
            <v>5.6217920814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Liner shipping connectivity index (maximum value in 2004 = 100)</v>
          </cell>
          <cell r="D140" t="str">
            <v>IS.SHP.GCNW.XQ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Liner shipping connectivity index (maximum value in 2004 = 100)</v>
          </cell>
          <cell r="D141" t="str">
            <v>IS.SHP.GCNW.XQ</v>
          </cell>
        </row>
        <row r="142">
          <cell r="A142" t="str">
            <v>Low income</v>
          </cell>
          <cell r="B142" t="str">
            <v>LIC</v>
          </cell>
          <cell r="C142" t="str">
            <v>Liner shipping connectivity index (maximum value in 2004 = 100)</v>
          </cell>
          <cell r="D142" t="str">
            <v>IS.SHP.GCNW.XQ</v>
          </cell>
        </row>
        <row r="143">
          <cell r="A143" t="str">
            <v>Liechtenstein</v>
          </cell>
          <cell r="B143" t="str">
            <v>LIE</v>
          </cell>
          <cell r="C143" t="str">
            <v>Liner shipping connectivity index (maximum value in 2004 = 100)</v>
          </cell>
          <cell r="D143" t="str">
            <v>IS.SHP.GCNW.XQ</v>
          </cell>
        </row>
        <row r="144">
          <cell r="A144" t="str">
            <v>Sri Lanka</v>
          </cell>
          <cell r="B144" t="str">
            <v>LKA</v>
          </cell>
          <cell r="C144" t="str">
            <v>Liner shipping connectivity index (maximum value in 2004 = 100)</v>
          </cell>
          <cell r="D144" t="str">
            <v>IS.SHP.GCNW.XQ</v>
          </cell>
        </row>
        <row r="144">
          <cell r="AY144">
            <v>38.6437783224</v>
          </cell>
          <cell r="AZ144">
            <v>39.418994319</v>
          </cell>
          <cell r="BA144">
            <v>39.6414812798</v>
          </cell>
          <cell r="BB144">
            <v>37.1635223925</v>
          </cell>
          <cell r="BC144">
            <v>38.6497433883</v>
          </cell>
          <cell r="BD144">
            <v>39.4796516864</v>
          </cell>
          <cell r="BE144">
            <v>40.2350589938</v>
          </cell>
          <cell r="BF144">
            <v>47.7635830395</v>
          </cell>
          <cell r="BG144">
            <v>46.9604546438</v>
          </cell>
          <cell r="BH144">
            <v>52.4528228858</v>
          </cell>
          <cell r="BI144">
            <v>61.7733368696</v>
          </cell>
          <cell r="BJ144">
            <v>63.6513107836</v>
          </cell>
          <cell r="BK144">
            <v>63.6228100833</v>
          </cell>
          <cell r="BL144">
            <v>62.1746427662</v>
          </cell>
          <cell r="BM144">
            <v>71.9926071706</v>
          </cell>
        </row>
        <row r="145">
          <cell r="A145" t="str">
            <v>Lower middle income</v>
          </cell>
          <cell r="B145" t="str">
            <v>LMC</v>
          </cell>
          <cell r="C145" t="str">
            <v>Liner shipping connectivity index (maximum value in 2004 = 100)</v>
          </cell>
          <cell r="D145" t="str">
            <v>IS.SHP.GCNW.XQ</v>
          </cell>
        </row>
        <row r="146">
          <cell r="A146" t="str">
            <v>Low &amp; middle income</v>
          </cell>
          <cell r="B146" t="str">
            <v>LMY</v>
          </cell>
          <cell r="C146" t="str">
            <v>Liner shipping connectivity index (maximum value in 2004 = 100)</v>
          </cell>
          <cell r="D146" t="str">
            <v>IS.SHP.GCNW.XQ</v>
          </cell>
        </row>
        <row r="147">
          <cell r="A147" t="str">
            <v>Lesotho</v>
          </cell>
          <cell r="B147" t="str">
            <v>LSO</v>
          </cell>
          <cell r="C147" t="str">
            <v>Liner shipping connectivity index (maximum value in 2004 = 100)</v>
          </cell>
          <cell r="D147" t="str">
            <v>IS.SHP.GCNW.XQ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Liner shipping connectivity index (maximum value in 2004 = 100)</v>
          </cell>
          <cell r="D148" t="str">
            <v>IS.SHP.GCNW.XQ</v>
          </cell>
        </row>
        <row r="149">
          <cell r="A149" t="str">
            <v>Lithuania</v>
          </cell>
          <cell r="B149" t="str">
            <v>LTU</v>
          </cell>
          <cell r="C149" t="str">
            <v>Liner shipping connectivity index (maximum value in 2004 = 100)</v>
          </cell>
          <cell r="D149" t="str">
            <v>IS.SHP.GCNW.XQ</v>
          </cell>
        </row>
        <row r="149">
          <cell r="AY149">
            <v>7.5269663698</v>
          </cell>
          <cell r="AZ149">
            <v>7.3974169012</v>
          </cell>
          <cell r="BA149">
            <v>8.1168771827</v>
          </cell>
          <cell r="BB149">
            <v>10.4811635317</v>
          </cell>
          <cell r="BC149">
            <v>10.1888692597</v>
          </cell>
          <cell r="BD149">
            <v>12.9304214178</v>
          </cell>
          <cell r="BE149">
            <v>10.951455898</v>
          </cell>
          <cell r="BF149">
            <v>11.2601483412</v>
          </cell>
          <cell r="BG149">
            <v>14.1115845615</v>
          </cell>
          <cell r="BH149">
            <v>11.3118621502</v>
          </cell>
          <cell r="BI149">
            <v>13.4030649116</v>
          </cell>
          <cell r="BJ149">
            <v>17.2272208354</v>
          </cell>
          <cell r="BK149">
            <v>21.9265579829</v>
          </cell>
          <cell r="BL149">
            <v>14.4792381443</v>
          </cell>
          <cell r="BM149">
            <v>14.1729792237</v>
          </cell>
        </row>
        <row r="150">
          <cell r="A150" t="str">
            <v>Luxembourg</v>
          </cell>
          <cell r="B150" t="str">
            <v>LUX</v>
          </cell>
          <cell r="C150" t="str">
            <v>Liner shipping connectivity index (maximum value in 2004 = 100)</v>
          </cell>
          <cell r="D150" t="str">
            <v>IS.SHP.GCNW.XQ</v>
          </cell>
        </row>
        <row r="151">
          <cell r="A151" t="str">
            <v>Latvia</v>
          </cell>
          <cell r="B151" t="str">
            <v>LVA</v>
          </cell>
          <cell r="C151" t="str">
            <v>Liner shipping connectivity index (maximum value in 2004 = 100)</v>
          </cell>
          <cell r="D151" t="str">
            <v>IS.SHP.GCNW.XQ</v>
          </cell>
        </row>
        <row r="151">
          <cell r="AY151">
            <v>6.7636643584</v>
          </cell>
          <cell r="AZ151">
            <v>6.6663542088</v>
          </cell>
          <cell r="BA151">
            <v>5.7257749034</v>
          </cell>
          <cell r="BB151">
            <v>7.5839431187</v>
          </cell>
          <cell r="BC151">
            <v>7.1263776861</v>
          </cell>
          <cell r="BD151">
            <v>7.4235640099</v>
          </cell>
          <cell r="BE151">
            <v>7.537202079</v>
          </cell>
          <cell r="BF151">
            <v>8.0874079998</v>
          </cell>
          <cell r="BG151">
            <v>7.8558929514</v>
          </cell>
          <cell r="BH151">
            <v>6.7857063688</v>
          </cell>
          <cell r="BI151">
            <v>7.2256171043</v>
          </cell>
          <cell r="BJ151">
            <v>8.1187027888</v>
          </cell>
          <cell r="BK151">
            <v>8.5716969896</v>
          </cell>
          <cell r="BL151">
            <v>10.6889188072</v>
          </cell>
          <cell r="BM151">
            <v>10.2646124783</v>
          </cell>
        </row>
        <row r="152">
          <cell r="A152" t="str">
            <v>Macao SAR, China</v>
          </cell>
          <cell r="B152" t="str">
            <v>MAC</v>
          </cell>
          <cell r="C152" t="str">
            <v>Liner shipping connectivity index (maximum value in 2004 = 100)</v>
          </cell>
          <cell r="D152" t="str">
            <v>IS.SHP.GCNW.XQ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Liner shipping connectivity index (maximum value in 2004 = 100)</v>
          </cell>
          <cell r="D153" t="str">
            <v>IS.SHP.GCNW.XQ</v>
          </cell>
        </row>
        <row r="154">
          <cell r="A154" t="str">
            <v>Morocco</v>
          </cell>
          <cell r="B154" t="str">
            <v>MAR</v>
          </cell>
          <cell r="C154" t="str">
            <v>Liner shipping connectivity index (maximum value in 2004 = 100)</v>
          </cell>
          <cell r="D154" t="str">
            <v>IS.SHP.GCNW.XQ</v>
          </cell>
        </row>
        <row r="154">
          <cell r="AY154">
            <v>11.3005861812</v>
          </cell>
          <cell r="AZ154">
            <v>26.8469968445</v>
          </cell>
          <cell r="BA154">
            <v>39.0799171656</v>
          </cell>
          <cell r="BB154">
            <v>45.3905371255</v>
          </cell>
          <cell r="BC154">
            <v>50.2978959198</v>
          </cell>
          <cell r="BD154">
            <v>44.9489728503</v>
          </cell>
          <cell r="BE154">
            <v>50.9618131151</v>
          </cell>
          <cell r="BF154">
            <v>56.473471084</v>
          </cell>
          <cell r="BG154">
            <v>57.8327386808</v>
          </cell>
          <cell r="BH154">
            <v>58.2901760135</v>
          </cell>
          <cell r="BI154">
            <v>61.1905494817</v>
          </cell>
          <cell r="BJ154">
            <v>66.3883495341</v>
          </cell>
          <cell r="BK154">
            <v>62.5369528895</v>
          </cell>
          <cell r="BL154">
            <v>62.0447837254</v>
          </cell>
          <cell r="BM154">
            <v>68.0522500059</v>
          </cell>
        </row>
        <row r="155">
          <cell r="A155" t="str">
            <v>Monaco</v>
          </cell>
          <cell r="B155" t="str">
            <v>MCO</v>
          </cell>
          <cell r="C155" t="str">
            <v>Liner shipping connectivity index (maximum value in 2004 = 100)</v>
          </cell>
          <cell r="D155" t="str">
            <v>IS.SHP.GCNW.XQ</v>
          </cell>
        </row>
        <row r="156">
          <cell r="A156" t="str">
            <v>Moldova</v>
          </cell>
          <cell r="B156" t="str">
            <v>MDA</v>
          </cell>
          <cell r="C156" t="str">
            <v>Liner shipping connectivity index (maximum value in 2004 = 100)</v>
          </cell>
          <cell r="D156" t="str">
            <v>IS.SHP.GCNW.XQ</v>
          </cell>
        </row>
        <row r="156">
          <cell r="BE156">
            <v>0.9128458598</v>
          </cell>
          <cell r="BF156">
            <v>0.6031832108</v>
          </cell>
          <cell r="BG156">
            <v>0.6031832108</v>
          </cell>
          <cell r="BH156">
            <v>0.7280656831</v>
          </cell>
          <cell r="BI156">
            <v>0.7280656831</v>
          </cell>
          <cell r="BJ156">
            <v>0.7280656831</v>
          </cell>
          <cell r="BK156">
            <v>0.7275360832</v>
          </cell>
          <cell r="BL156">
            <v>0.7275360832</v>
          </cell>
          <cell r="BM156">
            <v>0.6354334777</v>
          </cell>
        </row>
        <row r="157">
          <cell r="A157" t="str">
            <v>Madagascar</v>
          </cell>
          <cell r="B157" t="str">
            <v>MDG</v>
          </cell>
          <cell r="C157" t="str">
            <v>Liner shipping connectivity index (maximum value in 2004 = 100)</v>
          </cell>
          <cell r="D157" t="str">
            <v>IS.SHP.GCNW.XQ</v>
          </cell>
        </row>
        <row r="157">
          <cell r="AY157">
            <v>10.5865753714</v>
          </cell>
          <cell r="AZ157">
            <v>9.3419662861</v>
          </cell>
          <cell r="BA157">
            <v>9.524832163</v>
          </cell>
          <cell r="BB157">
            <v>9.118861218</v>
          </cell>
          <cell r="BC157">
            <v>8.3340930619</v>
          </cell>
          <cell r="BD157">
            <v>7.7179903095</v>
          </cell>
          <cell r="BE157">
            <v>12.3020962709</v>
          </cell>
          <cell r="BF157">
            <v>13.0541697323</v>
          </cell>
          <cell r="BG157">
            <v>12.196936528</v>
          </cell>
          <cell r="BH157">
            <v>10.0492020036</v>
          </cell>
          <cell r="BI157">
            <v>9.5579909948</v>
          </cell>
          <cell r="BJ157">
            <v>9.3070569706</v>
          </cell>
          <cell r="BK157">
            <v>9.3219924399</v>
          </cell>
          <cell r="BL157">
            <v>8.4532097783</v>
          </cell>
          <cell r="BM157">
            <v>7.765154056</v>
          </cell>
        </row>
        <row r="158">
          <cell r="A158" t="str">
            <v>Maldives</v>
          </cell>
          <cell r="B158" t="str">
            <v>MDV</v>
          </cell>
          <cell r="C158" t="str">
            <v>Liner shipping connectivity index (maximum value in 2004 = 100)</v>
          </cell>
          <cell r="D158" t="str">
            <v>IS.SHP.GCNW.XQ</v>
          </cell>
        </row>
        <row r="158">
          <cell r="AY158">
            <v>3.2025611964</v>
          </cell>
          <cell r="AZ158">
            <v>3.7064667277</v>
          </cell>
          <cell r="BA158">
            <v>2.8162541055</v>
          </cell>
          <cell r="BB158">
            <v>5.8891523872</v>
          </cell>
          <cell r="BC158">
            <v>5.7339346195</v>
          </cell>
          <cell r="BD158">
            <v>7.742012996</v>
          </cell>
          <cell r="BE158">
            <v>7.9466700817</v>
          </cell>
          <cell r="BF158">
            <v>7.0697483499</v>
          </cell>
          <cell r="BG158">
            <v>1.8304445435</v>
          </cell>
          <cell r="BH158">
            <v>7.4208112011</v>
          </cell>
          <cell r="BI158">
            <v>7.2503269496</v>
          </cell>
          <cell r="BJ158">
            <v>7.0843511845</v>
          </cell>
          <cell r="BK158">
            <v>6.9125847988</v>
          </cell>
          <cell r="BL158">
            <v>7.0671868982</v>
          </cell>
          <cell r="BM158">
            <v>7.2153847386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Liner shipping connectivity index (maximum value in 2004 = 100)</v>
          </cell>
          <cell r="D159" t="str">
            <v>IS.SHP.GCNW.XQ</v>
          </cell>
        </row>
        <row r="160">
          <cell r="A160" t="str">
            <v>Mexico</v>
          </cell>
          <cell r="B160" t="str">
            <v>MEX</v>
          </cell>
          <cell r="C160" t="str">
            <v>Liner shipping connectivity index (maximum value in 2004 = 100)</v>
          </cell>
          <cell r="D160" t="str">
            <v>IS.SHP.GCNW.XQ</v>
          </cell>
        </row>
        <row r="160">
          <cell r="AY160">
            <v>31.3788611969</v>
          </cell>
          <cell r="AZ160">
            <v>30.944133504</v>
          </cell>
          <cell r="BA160">
            <v>34.6497459388</v>
          </cell>
          <cell r="BB160">
            <v>32.4996176217</v>
          </cell>
          <cell r="BC160">
            <v>36.8622121965</v>
          </cell>
          <cell r="BD160">
            <v>38.5225012776</v>
          </cell>
          <cell r="BE160">
            <v>38.4062703422</v>
          </cell>
          <cell r="BF160">
            <v>39.3915348429</v>
          </cell>
          <cell r="BG160">
            <v>40.0565760249</v>
          </cell>
          <cell r="BH160">
            <v>46.7216813463</v>
          </cell>
          <cell r="BI160">
            <v>44.4227701304</v>
          </cell>
          <cell r="BJ160">
            <v>45.0349544405</v>
          </cell>
          <cell r="BK160">
            <v>45.184283328</v>
          </cell>
          <cell r="BL160">
            <v>49.0962441615</v>
          </cell>
          <cell r="BM160">
            <v>48.4002409425</v>
          </cell>
        </row>
        <row r="161">
          <cell r="A161" t="str">
            <v>Marshall Islands</v>
          </cell>
          <cell r="B161" t="str">
            <v>MHL</v>
          </cell>
          <cell r="C161" t="str">
            <v>Liner shipping connectivity index (maximum value in 2004 = 100)</v>
          </cell>
          <cell r="D161" t="str">
            <v>IS.SHP.GCNW.XQ</v>
          </cell>
        </row>
        <row r="161">
          <cell r="AY161">
            <v>4.6696087485</v>
          </cell>
          <cell r="AZ161">
            <v>3.9776478102</v>
          </cell>
          <cell r="BA161">
            <v>4.4299386332</v>
          </cell>
          <cell r="BB161">
            <v>3.5994190843</v>
          </cell>
          <cell r="BC161">
            <v>3.5503784762</v>
          </cell>
          <cell r="BD161">
            <v>3.7500523289</v>
          </cell>
          <cell r="BE161">
            <v>5.6531738469</v>
          </cell>
          <cell r="BF161">
            <v>5.5364783478</v>
          </cell>
          <cell r="BG161">
            <v>5.173252307</v>
          </cell>
          <cell r="BH161">
            <v>4.8740214253</v>
          </cell>
          <cell r="BI161">
            <v>6.3746238152</v>
          </cell>
          <cell r="BJ161">
            <v>6.8703897686</v>
          </cell>
          <cell r="BK161">
            <v>4.0399916518</v>
          </cell>
          <cell r="BL161">
            <v>6.5845321799</v>
          </cell>
          <cell r="BM161">
            <v>6.7351654245</v>
          </cell>
        </row>
        <row r="162">
          <cell r="A162" t="str">
            <v>Middle income</v>
          </cell>
          <cell r="B162" t="str">
            <v>MIC</v>
          </cell>
          <cell r="C162" t="str">
            <v>Liner shipping connectivity index (maximum value in 2004 = 100)</v>
          </cell>
          <cell r="D162" t="str">
            <v>IS.SHP.GCNW.XQ</v>
          </cell>
        </row>
        <row r="163">
          <cell r="A163" t="str">
            <v>North Macedonia</v>
          </cell>
          <cell r="B163" t="str">
            <v>MKD</v>
          </cell>
          <cell r="C163" t="str">
            <v>Liner shipping connectivity index (maximum value in 2004 = 100)</v>
          </cell>
          <cell r="D163" t="str">
            <v>IS.SHP.GCNW.XQ</v>
          </cell>
        </row>
        <row r="164">
          <cell r="A164" t="str">
            <v>Mali</v>
          </cell>
          <cell r="B164" t="str">
            <v>MLI</v>
          </cell>
          <cell r="C164" t="str">
            <v>Liner shipping connectivity index (maximum value in 2004 = 100)</v>
          </cell>
          <cell r="D164" t="str">
            <v>IS.SHP.GCNW.XQ</v>
          </cell>
        </row>
        <row r="165">
          <cell r="A165" t="str">
            <v>Malta</v>
          </cell>
          <cell r="B165" t="str">
            <v>MLT</v>
          </cell>
          <cell r="C165" t="str">
            <v>Liner shipping connectivity index (maximum value in 2004 = 100)</v>
          </cell>
          <cell r="D165" t="str">
            <v>IS.SHP.GCNW.XQ</v>
          </cell>
        </row>
        <row r="165">
          <cell r="AY165">
            <v>28.647064125</v>
          </cell>
          <cell r="AZ165">
            <v>28.896409621</v>
          </cell>
          <cell r="BA165">
            <v>36.5476929613</v>
          </cell>
          <cell r="BB165">
            <v>37.3112214684</v>
          </cell>
          <cell r="BC165">
            <v>39.6895745091</v>
          </cell>
          <cell r="BD165">
            <v>36.875025599</v>
          </cell>
          <cell r="BE165">
            <v>42.0582697356</v>
          </cell>
          <cell r="BF165">
            <v>42.8302723403</v>
          </cell>
          <cell r="BG165">
            <v>44.0638249691</v>
          </cell>
          <cell r="BH165">
            <v>49.7161711445</v>
          </cell>
          <cell r="BI165">
            <v>49.0109869469</v>
          </cell>
          <cell r="BJ165">
            <v>47.8162485117</v>
          </cell>
          <cell r="BK165">
            <v>48.7460692691</v>
          </cell>
          <cell r="BL165">
            <v>51.4435981549</v>
          </cell>
          <cell r="BM165">
            <v>46.2849983359</v>
          </cell>
        </row>
        <row r="166">
          <cell r="A166" t="str">
            <v>Myanmar</v>
          </cell>
          <cell r="B166" t="str">
            <v>MMR</v>
          </cell>
          <cell r="C166" t="str">
            <v>Liner shipping connectivity index (maximum value in 2004 = 100)</v>
          </cell>
          <cell r="D166" t="str">
            <v>IS.SHP.GCNW.XQ</v>
          </cell>
        </row>
        <row r="166">
          <cell r="AY166">
            <v>3.804156672</v>
          </cell>
          <cell r="AZ166">
            <v>3.4098823179</v>
          </cell>
          <cell r="BA166">
            <v>4.5824672784</v>
          </cell>
          <cell r="BB166">
            <v>4.9114304194</v>
          </cell>
          <cell r="BC166">
            <v>4.8959374104</v>
          </cell>
          <cell r="BD166">
            <v>5.7779942019</v>
          </cell>
          <cell r="BE166">
            <v>7.5008265236</v>
          </cell>
          <cell r="BF166">
            <v>6.7920366151</v>
          </cell>
          <cell r="BG166">
            <v>7.2424185467</v>
          </cell>
          <cell r="BH166">
            <v>9.4971720549</v>
          </cell>
          <cell r="BI166">
            <v>9.1644163565</v>
          </cell>
          <cell r="BJ166">
            <v>9.9648031032</v>
          </cell>
          <cell r="BK166">
            <v>8.2760997322</v>
          </cell>
          <cell r="BL166">
            <v>8.6391839296</v>
          </cell>
          <cell r="BM166">
            <v>8.6087891835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Liner shipping connectivity index (maximum value in 2004 = 100)</v>
          </cell>
          <cell r="D167" t="str">
            <v>IS.SHP.GCNW.XQ</v>
          </cell>
        </row>
        <row r="168">
          <cell r="A168" t="str">
            <v>Montenegro</v>
          </cell>
          <cell r="B168" t="str">
            <v>MNE</v>
          </cell>
          <cell r="C168" t="str">
            <v>Liner shipping connectivity index (maximum value in 2004 = 100)</v>
          </cell>
          <cell r="D168" t="str">
            <v>IS.SHP.GCNW.XQ</v>
          </cell>
        </row>
        <row r="168">
          <cell r="BA168">
            <v>3.3819078579</v>
          </cell>
          <cell r="BB168">
            <v>3.5526469381</v>
          </cell>
          <cell r="BC168">
            <v>3.4628926147</v>
          </cell>
          <cell r="BD168">
            <v>3.8942501171</v>
          </cell>
          <cell r="BE168">
            <v>4.1090841527</v>
          </cell>
          <cell r="BF168">
            <v>4.5579123703</v>
          </cell>
          <cell r="BG168">
            <v>3.9560375928</v>
          </cell>
          <cell r="BH168">
            <v>3.7626010182</v>
          </cell>
          <cell r="BI168">
            <v>5.219392813</v>
          </cell>
          <cell r="BJ168">
            <v>3.1785110022</v>
          </cell>
          <cell r="BK168">
            <v>3.0720506427</v>
          </cell>
          <cell r="BL168">
            <v>5.4343356051</v>
          </cell>
          <cell r="BM168">
            <v>5.4365316794</v>
          </cell>
        </row>
        <row r="169">
          <cell r="A169" t="str">
            <v>Mongolia</v>
          </cell>
          <cell r="B169" t="str">
            <v>MNG</v>
          </cell>
          <cell r="C169" t="str">
            <v>Liner shipping connectivity index (maximum value in 2004 = 100)</v>
          </cell>
          <cell r="D169" t="str">
            <v>IS.SHP.GCNW.XQ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Liner shipping connectivity index (maximum value in 2004 = 100)</v>
          </cell>
          <cell r="D170" t="str">
            <v>IS.SHP.GCNW.XQ</v>
          </cell>
        </row>
        <row r="170">
          <cell r="AY170">
            <v>1.5550970316</v>
          </cell>
          <cell r="AZ170">
            <v>3.8281953349</v>
          </cell>
          <cell r="BA170">
            <v>3.9796198639</v>
          </cell>
          <cell r="BB170">
            <v>3.8187176141</v>
          </cell>
          <cell r="BC170">
            <v>4.0642019216</v>
          </cell>
          <cell r="BD170">
            <v>4.0547732839</v>
          </cell>
          <cell r="BE170">
            <v>4.0547732839</v>
          </cell>
          <cell r="BF170">
            <v>4.6366569999</v>
          </cell>
          <cell r="BG170">
            <v>4.8082992904</v>
          </cell>
          <cell r="BH170">
            <v>2.7843241772</v>
          </cell>
          <cell r="BI170">
            <v>7.4296210614</v>
          </cell>
          <cell r="BJ170">
            <v>5.5457067654</v>
          </cell>
          <cell r="BK170">
            <v>5.3860134345</v>
          </cell>
          <cell r="BL170">
            <v>5.3658850369</v>
          </cell>
          <cell r="BM170">
            <v>5.1993809631</v>
          </cell>
        </row>
        <row r="171">
          <cell r="A171" t="str">
            <v>Mozambique</v>
          </cell>
          <cell r="B171" t="str">
            <v>MOZ</v>
          </cell>
          <cell r="C171" t="str">
            <v>Liner shipping connectivity index (maximum value in 2004 = 100)</v>
          </cell>
          <cell r="D171" t="str">
            <v>IS.SHP.GCNW.XQ</v>
          </cell>
        </row>
        <row r="171">
          <cell r="AY171">
            <v>7.6762473016</v>
          </cell>
          <cell r="AZ171">
            <v>6.5033423206</v>
          </cell>
          <cell r="BA171">
            <v>8.7973291296</v>
          </cell>
          <cell r="BB171">
            <v>10.6298629741</v>
          </cell>
          <cell r="BC171">
            <v>12.9403194854</v>
          </cell>
          <cell r="BD171">
            <v>12.653732025</v>
          </cell>
          <cell r="BE171">
            <v>12.1190684957</v>
          </cell>
          <cell r="BF171">
            <v>17.1590063966</v>
          </cell>
          <cell r="BG171">
            <v>13.3641654336</v>
          </cell>
          <cell r="BH171">
            <v>11.609112324</v>
          </cell>
          <cell r="BI171">
            <v>11.4523192496</v>
          </cell>
          <cell r="BJ171">
            <v>10.8702151016</v>
          </cell>
          <cell r="BK171">
            <v>11.3208663435</v>
          </cell>
          <cell r="BL171">
            <v>12.0822481088</v>
          </cell>
          <cell r="BM171">
            <v>14.5453869944</v>
          </cell>
        </row>
        <row r="172">
          <cell r="A172" t="str">
            <v>Mauritania</v>
          </cell>
          <cell r="B172" t="str">
            <v>MRT</v>
          </cell>
          <cell r="C172" t="str">
            <v>Liner shipping connectivity index (maximum value in 2004 = 100)</v>
          </cell>
          <cell r="D172" t="str">
            <v>IS.SHP.GCNW.XQ</v>
          </cell>
        </row>
        <row r="172">
          <cell r="AY172">
            <v>8.6137906628</v>
          </cell>
          <cell r="AZ172">
            <v>4.6637631704</v>
          </cell>
          <cell r="BA172">
            <v>5.899139465</v>
          </cell>
          <cell r="BB172">
            <v>7.0143100333</v>
          </cell>
          <cell r="BC172">
            <v>7.1177081256</v>
          </cell>
          <cell r="BD172">
            <v>6.9623513394</v>
          </cell>
          <cell r="BE172">
            <v>6.1977899793</v>
          </cell>
          <cell r="BF172">
            <v>7.0593239134</v>
          </cell>
          <cell r="BG172">
            <v>6.6965728574</v>
          </cell>
          <cell r="BH172">
            <v>7.4295323796</v>
          </cell>
          <cell r="BI172">
            <v>7.8635012954</v>
          </cell>
          <cell r="BJ172">
            <v>12.6053893325</v>
          </cell>
          <cell r="BK172">
            <v>7.1935137614</v>
          </cell>
          <cell r="BL172">
            <v>7.5391936644</v>
          </cell>
          <cell r="BM172">
            <v>6.1667139652</v>
          </cell>
        </row>
        <row r="173">
          <cell r="A173" t="str">
            <v>Mauritius</v>
          </cell>
          <cell r="B173" t="str">
            <v>MUS</v>
          </cell>
          <cell r="C173" t="str">
            <v>Liner shipping connectivity index (maximum value in 2004 = 100)</v>
          </cell>
          <cell r="D173" t="str">
            <v>IS.SHP.GCNW.XQ</v>
          </cell>
        </row>
        <row r="173">
          <cell r="AY173">
            <v>15.3472076873</v>
          </cell>
          <cell r="AZ173">
            <v>19.0519465397</v>
          </cell>
          <cell r="BA173">
            <v>17.9093189567</v>
          </cell>
          <cell r="BB173">
            <v>19.1565674759</v>
          </cell>
          <cell r="BC173">
            <v>19.3190924277</v>
          </cell>
          <cell r="BD173">
            <v>21.2004403028</v>
          </cell>
          <cell r="BE173">
            <v>24.1884138867</v>
          </cell>
          <cell r="BF173">
            <v>28.7371637682</v>
          </cell>
          <cell r="BG173">
            <v>24.8886238968</v>
          </cell>
          <cell r="BH173">
            <v>26.9743027439</v>
          </cell>
          <cell r="BI173">
            <v>32.2927806347</v>
          </cell>
          <cell r="BJ173">
            <v>30.8191403748</v>
          </cell>
          <cell r="BK173">
            <v>31.9069025848</v>
          </cell>
          <cell r="BL173">
            <v>33.6760826268</v>
          </cell>
          <cell r="BM173">
            <v>33.7342968696</v>
          </cell>
        </row>
        <row r="174">
          <cell r="A174" t="str">
            <v>Malawi</v>
          </cell>
          <cell r="B174" t="str">
            <v>MWI</v>
          </cell>
          <cell r="C174" t="str">
            <v>Liner shipping connectivity index (maximum value in 2004 = 100)</v>
          </cell>
          <cell r="D174" t="str">
            <v>IS.SHP.GCNW.XQ</v>
          </cell>
        </row>
        <row r="175">
          <cell r="A175" t="str">
            <v>Malaysia</v>
          </cell>
          <cell r="B175" t="str">
            <v>MYS</v>
          </cell>
          <cell r="C175" t="str">
            <v>Liner shipping connectivity index (maximum value in 2004 = 100)</v>
          </cell>
          <cell r="D175" t="str">
            <v>IS.SHP.GCNW.XQ</v>
          </cell>
        </row>
        <row r="175">
          <cell r="AY175">
            <v>69.5864249693</v>
          </cell>
          <cell r="AZ175">
            <v>77.2297030006</v>
          </cell>
          <cell r="BA175">
            <v>76.8098710975</v>
          </cell>
          <cell r="BB175">
            <v>72.0344575485</v>
          </cell>
          <cell r="BC175">
            <v>79.2695365183</v>
          </cell>
          <cell r="BD175">
            <v>88.3767401614</v>
          </cell>
          <cell r="BE175">
            <v>86.9966737015</v>
          </cell>
          <cell r="BF175">
            <v>89.8119428857</v>
          </cell>
          <cell r="BG175">
            <v>88.846569291</v>
          </cell>
          <cell r="BH175">
            <v>91.9699559937</v>
          </cell>
          <cell r="BI175">
            <v>90.9429842287</v>
          </cell>
          <cell r="BJ175">
            <v>92.892826081</v>
          </cell>
          <cell r="BK175">
            <v>93.9117056901</v>
          </cell>
          <cell r="BL175">
            <v>98.1785160836</v>
          </cell>
          <cell r="BM175">
            <v>99.5042950989</v>
          </cell>
        </row>
        <row r="176">
          <cell r="A176" t="str">
            <v>North America</v>
          </cell>
          <cell r="B176" t="str">
            <v>NAC</v>
          </cell>
          <cell r="C176" t="str">
            <v>Liner shipping connectivity index (maximum value in 2004 = 100)</v>
          </cell>
          <cell r="D176" t="str">
            <v>IS.SHP.GCNW.XQ</v>
          </cell>
        </row>
        <row r="177">
          <cell r="A177" t="str">
            <v>Namibia</v>
          </cell>
          <cell r="B177" t="str">
            <v>NAM</v>
          </cell>
          <cell r="C177" t="str">
            <v>Liner shipping connectivity index (maximum value in 2004 = 100)</v>
          </cell>
          <cell r="D177" t="str">
            <v>IS.SHP.GCNW.XQ</v>
          </cell>
        </row>
        <row r="177">
          <cell r="AY177">
            <v>9.0053629109</v>
          </cell>
          <cell r="AZ177">
            <v>8.536042726</v>
          </cell>
          <cell r="BA177">
            <v>11.0391854945</v>
          </cell>
          <cell r="BB177">
            <v>13.723934734</v>
          </cell>
          <cell r="BC177">
            <v>13.7328050316</v>
          </cell>
          <cell r="BD177">
            <v>14.5325655077</v>
          </cell>
          <cell r="BE177">
            <v>15.3299175835</v>
          </cell>
          <cell r="BF177">
            <v>14.9853670844</v>
          </cell>
          <cell r="BG177">
            <v>19.2028831304</v>
          </cell>
          <cell r="BH177">
            <v>17.068693564</v>
          </cell>
          <cell r="BI177">
            <v>17.2752862633</v>
          </cell>
          <cell r="BJ177">
            <v>16.1343177118</v>
          </cell>
          <cell r="BK177">
            <v>14.1867017714</v>
          </cell>
          <cell r="BL177">
            <v>15.6923700807</v>
          </cell>
          <cell r="BM177">
            <v>14.5947789863</v>
          </cell>
        </row>
        <row r="178">
          <cell r="A178" t="str">
            <v>New Caledonia</v>
          </cell>
          <cell r="B178" t="str">
            <v>NCL</v>
          </cell>
          <cell r="C178" t="str">
            <v>Liner shipping connectivity index (maximum value in 2004 = 100)</v>
          </cell>
          <cell r="D178" t="str">
            <v>IS.SHP.GCNW.XQ</v>
          </cell>
        </row>
        <row r="178">
          <cell r="AY178">
            <v>11.6646991454</v>
          </cell>
          <cell r="AZ178">
            <v>12.6678246567</v>
          </cell>
          <cell r="BA178">
            <v>12.940030528</v>
          </cell>
          <cell r="BB178">
            <v>11.7930013398</v>
          </cell>
          <cell r="BC178">
            <v>12.2360767377</v>
          </cell>
          <cell r="BD178">
            <v>11.882793015</v>
          </cell>
          <cell r="BE178">
            <v>12.1703507128</v>
          </cell>
          <cell r="BF178">
            <v>13.4531739165</v>
          </cell>
          <cell r="BG178">
            <v>12.1010366074</v>
          </cell>
          <cell r="BH178">
            <v>12.2008769014</v>
          </cell>
          <cell r="BI178">
            <v>12.4318540437</v>
          </cell>
          <cell r="BJ178">
            <v>12.0624554524</v>
          </cell>
          <cell r="BK178">
            <v>10.2145152609</v>
          </cell>
          <cell r="BL178">
            <v>10.7067864683</v>
          </cell>
          <cell r="BM178">
            <v>10.5296889564</v>
          </cell>
        </row>
        <row r="179">
          <cell r="A179" t="str">
            <v>Niger</v>
          </cell>
          <cell r="B179" t="str">
            <v>NER</v>
          </cell>
          <cell r="C179" t="str">
            <v>Liner shipping connectivity index (maximum value in 2004 = 100)</v>
          </cell>
          <cell r="D179" t="str">
            <v>IS.SHP.GCNW.XQ</v>
          </cell>
        </row>
        <row r="180">
          <cell r="A180" t="str">
            <v>Nigeria</v>
          </cell>
          <cell r="B180" t="str">
            <v>NGA</v>
          </cell>
          <cell r="C180" t="str">
            <v>Liner shipping connectivity index (maximum value in 2004 = 100)</v>
          </cell>
          <cell r="D180" t="str">
            <v>IS.SHP.GCNW.XQ</v>
          </cell>
        </row>
        <row r="180">
          <cell r="AY180">
            <v>16.439423772</v>
          </cell>
          <cell r="AZ180">
            <v>16.9476706639</v>
          </cell>
          <cell r="BA180">
            <v>20.0503273157</v>
          </cell>
          <cell r="BB180">
            <v>19.7328342088</v>
          </cell>
          <cell r="BC180">
            <v>21.3151244576</v>
          </cell>
          <cell r="BD180">
            <v>20.8302408098</v>
          </cell>
          <cell r="BE180">
            <v>21.0442369412</v>
          </cell>
          <cell r="BF180">
            <v>21.9824319457</v>
          </cell>
          <cell r="BG180">
            <v>22.5798111768</v>
          </cell>
          <cell r="BH180">
            <v>23.6589031674</v>
          </cell>
          <cell r="BI180">
            <v>23.0003181718</v>
          </cell>
          <cell r="BJ180">
            <v>21.2323584328</v>
          </cell>
          <cell r="BK180">
            <v>21.2874108943</v>
          </cell>
          <cell r="BL180">
            <v>21.5339669626</v>
          </cell>
          <cell r="BM180">
            <v>21.2509510936</v>
          </cell>
        </row>
        <row r="181">
          <cell r="A181" t="str">
            <v>Nicaragua</v>
          </cell>
          <cell r="B181" t="str">
            <v>NIC</v>
          </cell>
          <cell r="C181" t="str">
            <v>Liner shipping connectivity index (maximum value in 2004 = 100)</v>
          </cell>
          <cell r="D181" t="str">
            <v>IS.SHP.GCNW.XQ</v>
          </cell>
        </row>
        <row r="181">
          <cell r="AY181">
            <v>7.9129600473</v>
          </cell>
          <cell r="AZ181">
            <v>8.4908860632</v>
          </cell>
          <cell r="BA181">
            <v>8.7136440598</v>
          </cell>
          <cell r="BB181">
            <v>8.6816139911</v>
          </cell>
          <cell r="BC181">
            <v>8.7340618142</v>
          </cell>
          <cell r="BD181">
            <v>6.7032744855</v>
          </cell>
          <cell r="BE181">
            <v>7.5713940766</v>
          </cell>
          <cell r="BF181">
            <v>7.5516753069</v>
          </cell>
          <cell r="BG181">
            <v>7.9719890693</v>
          </cell>
          <cell r="BH181">
            <v>8.1037815521</v>
          </cell>
          <cell r="BI181">
            <v>8.3109902414</v>
          </cell>
          <cell r="BJ181">
            <v>8.9309888808</v>
          </cell>
          <cell r="BK181">
            <v>7.7262948209</v>
          </cell>
          <cell r="BL181">
            <v>7.9049228058</v>
          </cell>
          <cell r="BM181">
            <v>9.4057006173</v>
          </cell>
        </row>
        <row r="182">
          <cell r="A182" t="str">
            <v>Netherlands</v>
          </cell>
          <cell r="B182" t="str">
            <v>NLD</v>
          </cell>
          <cell r="C182" t="str">
            <v>Liner shipping connectivity index (maximum value in 2004 = 100)</v>
          </cell>
          <cell r="D182" t="str">
            <v>IS.SHP.GCNW.XQ</v>
          </cell>
        </row>
        <row r="182">
          <cell r="AY182">
            <v>75.0490606897</v>
          </cell>
          <cell r="AZ182">
            <v>80.3726162187</v>
          </cell>
          <cell r="BA182">
            <v>77.0966128851</v>
          </cell>
          <cell r="BB182">
            <v>79.8499203413</v>
          </cell>
          <cell r="BC182">
            <v>80.5287929187</v>
          </cell>
          <cell r="BD182">
            <v>79.5092929677</v>
          </cell>
          <cell r="BE182">
            <v>79.0659809313</v>
          </cell>
          <cell r="BF182">
            <v>82.1849599548</v>
          </cell>
          <cell r="BG182">
            <v>79.7034750222</v>
          </cell>
          <cell r="BH182">
            <v>82.7395084202</v>
          </cell>
          <cell r="BI182">
            <v>82.1084528016</v>
          </cell>
          <cell r="BJ182">
            <v>86.8417647145</v>
          </cell>
          <cell r="BK182">
            <v>88.0620238044</v>
          </cell>
          <cell r="BL182">
            <v>91.9299234884</v>
          </cell>
          <cell r="BM182">
            <v>90.7878926955</v>
          </cell>
        </row>
        <row r="183">
          <cell r="A183" t="str">
            <v>Norway</v>
          </cell>
          <cell r="B183" t="str">
            <v>NOR</v>
          </cell>
          <cell r="C183" t="str">
            <v>Liner shipping connectivity index (maximum value in 2004 = 100)</v>
          </cell>
          <cell r="D183" t="str">
            <v>IS.SHP.GCNW.XQ</v>
          </cell>
        </row>
        <row r="183">
          <cell r="AY183">
            <v>8.8441322738</v>
          </cell>
          <cell r="AZ183">
            <v>10.4895558112</v>
          </cell>
          <cell r="BA183">
            <v>10.7950849447</v>
          </cell>
          <cell r="BB183">
            <v>10.496836968</v>
          </cell>
          <cell r="BC183">
            <v>9.8646879078</v>
          </cell>
          <cell r="BD183">
            <v>11.332944415</v>
          </cell>
          <cell r="BE183">
            <v>10.2577789151</v>
          </cell>
          <cell r="BF183">
            <v>10.36175216</v>
          </cell>
          <cell r="BG183">
            <v>10.287879848</v>
          </cell>
          <cell r="BH183">
            <v>11.0139898985</v>
          </cell>
          <cell r="BI183">
            <v>9.5864649854</v>
          </cell>
          <cell r="BJ183">
            <v>8.4665853397</v>
          </cell>
          <cell r="BK183">
            <v>10.1833826808</v>
          </cell>
          <cell r="BL183">
            <v>10.8401757189</v>
          </cell>
          <cell r="BM183">
            <v>10.45123753</v>
          </cell>
        </row>
        <row r="184">
          <cell r="A184" t="str">
            <v>Nepal</v>
          </cell>
          <cell r="B184" t="str">
            <v>NPL</v>
          </cell>
          <cell r="C184" t="str">
            <v>Liner shipping connectivity index (maximum value in 2004 = 100)</v>
          </cell>
          <cell r="D184" t="str">
            <v>IS.SHP.GCNW.XQ</v>
          </cell>
        </row>
        <row r="185">
          <cell r="A185" t="str">
            <v>Nauru</v>
          </cell>
          <cell r="B185" t="str">
            <v>NRU</v>
          </cell>
          <cell r="C185" t="str">
            <v>Liner shipping connectivity index (maximum value in 2004 = 100)</v>
          </cell>
          <cell r="D185" t="str">
            <v>IS.SHP.GCNW.XQ</v>
          </cell>
        </row>
        <row r="185">
          <cell r="BC185">
            <v>1.0926546335</v>
          </cell>
          <cell r="BD185">
            <v>1.0926546335</v>
          </cell>
        </row>
        <row r="185">
          <cell r="BF185">
            <v>1.2086454889</v>
          </cell>
          <cell r="BG185">
            <v>2.0865640586</v>
          </cell>
          <cell r="BH185">
            <v>2.0865640586</v>
          </cell>
          <cell r="BI185">
            <v>1.7198498418</v>
          </cell>
          <cell r="BJ185">
            <v>1.7007007539</v>
          </cell>
          <cell r="BK185">
            <v>1.8513339985</v>
          </cell>
          <cell r="BL185">
            <v>1.7007007539</v>
          </cell>
        </row>
        <row r="186">
          <cell r="A186" t="str">
            <v>New Zealand</v>
          </cell>
          <cell r="B186" t="str">
            <v>NZL</v>
          </cell>
          <cell r="C186" t="str">
            <v>Liner shipping connectivity index (maximum value in 2004 = 100)</v>
          </cell>
          <cell r="D186" t="str">
            <v>IS.SHP.GCNW.XQ</v>
          </cell>
        </row>
        <row r="186">
          <cell r="AY186">
            <v>20.5107860009</v>
          </cell>
          <cell r="AZ186">
            <v>21.7231492078</v>
          </cell>
          <cell r="BA186">
            <v>20.639482963</v>
          </cell>
          <cell r="BB186">
            <v>19.3410329288</v>
          </cell>
          <cell r="BC186">
            <v>19.9892405978</v>
          </cell>
          <cell r="BD186">
            <v>18.5756796848</v>
          </cell>
          <cell r="BE186">
            <v>20.6624350588</v>
          </cell>
          <cell r="BF186">
            <v>21.2215469283</v>
          </cell>
          <cell r="BG186">
            <v>20.7696747595</v>
          </cell>
          <cell r="BH186">
            <v>20.8578397533</v>
          </cell>
          <cell r="BI186">
            <v>30.2208473271</v>
          </cell>
          <cell r="BJ186">
            <v>30.3153567819</v>
          </cell>
          <cell r="BK186">
            <v>29.128876166</v>
          </cell>
          <cell r="BL186">
            <v>29.0626833816</v>
          </cell>
          <cell r="BM186">
            <v>28.8712002497</v>
          </cell>
        </row>
        <row r="187">
          <cell r="A187" t="str">
            <v>OECD members</v>
          </cell>
          <cell r="B187" t="str">
            <v>OED</v>
          </cell>
          <cell r="C187" t="str">
            <v>Liner shipping connectivity index (maximum value in 2004 = 100)</v>
          </cell>
          <cell r="D187" t="str">
            <v>IS.SHP.GCNW.XQ</v>
          </cell>
        </row>
        <row r="188">
          <cell r="A188" t="str">
            <v>Oman</v>
          </cell>
          <cell r="B188" t="str">
            <v>OMN</v>
          </cell>
          <cell r="C188" t="str">
            <v>Liner shipping connectivity index (maximum value in 2004 = 100)</v>
          </cell>
          <cell r="D188" t="str">
            <v>IS.SHP.GCNW.XQ</v>
          </cell>
        </row>
        <row r="188">
          <cell r="AY188">
            <v>28.1235691425</v>
          </cell>
          <cell r="AZ188">
            <v>29.8851900639</v>
          </cell>
          <cell r="BA188">
            <v>33.3138140725</v>
          </cell>
          <cell r="BB188">
            <v>31.9030946737</v>
          </cell>
          <cell r="BC188">
            <v>40.385610712</v>
          </cell>
          <cell r="BD188">
            <v>40.1604498772</v>
          </cell>
          <cell r="BE188">
            <v>42.3606178118</v>
          </cell>
          <cell r="BF188">
            <v>42.9087713896</v>
          </cell>
          <cell r="BG188">
            <v>45.1201029227</v>
          </cell>
          <cell r="BH188">
            <v>42.6593306154</v>
          </cell>
          <cell r="BI188">
            <v>51.8923475117</v>
          </cell>
          <cell r="BJ188">
            <v>55.7289775396</v>
          </cell>
          <cell r="BK188">
            <v>55.4614900067</v>
          </cell>
          <cell r="BL188">
            <v>52.6211088499</v>
          </cell>
          <cell r="BM188">
            <v>60.7216445811</v>
          </cell>
        </row>
        <row r="189">
          <cell r="A189" t="str">
            <v>Other small states</v>
          </cell>
          <cell r="B189" t="str">
            <v>OSS</v>
          </cell>
          <cell r="C189" t="str">
            <v>Liner shipping connectivity index (maximum value in 2004 = 100)</v>
          </cell>
          <cell r="D189" t="str">
            <v>IS.SHP.GCNW.XQ</v>
          </cell>
        </row>
        <row r="190">
          <cell r="A190" t="str">
            <v>Pakistan</v>
          </cell>
          <cell r="B190" t="str">
            <v>PAK</v>
          </cell>
          <cell r="C190" t="str">
            <v>Liner shipping connectivity index (maximum value in 2004 = 100)</v>
          </cell>
          <cell r="D190" t="str">
            <v>IS.SHP.GCNW.XQ</v>
          </cell>
        </row>
        <row r="190">
          <cell r="AY190">
            <v>24.8042074378</v>
          </cell>
          <cell r="AZ190">
            <v>25.4704940511</v>
          </cell>
          <cell r="BA190">
            <v>27.1612413812</v>
          </cell>
          <cell r="BB190">
            <v>28.3677640905</v>
          </cell>
          <cell r="BC190">
            <v>30.8974613316</v>
          </cell>
          <cell r="BD190">
            <v>27.6396873063</v>
          </cell>
          <cell r="BE190">
            <v>26.8242990959</v>
          </cell>
          <cell r="BF190">
            <v>28.005252695</v>
          </cell>
          <cell r="BG190">
            <v>28.4684041996</v>
          </cell>
          <cell r="BH190">
            <v>33.7454606614</v>
          </cell>
          <cell r="BI190">
            <v>33.6725952362</v>
          </cell>
          <cell r="BJ190">
            <v>33.9301487108</v>
          </cell>
          <cell r="BK190">
            <v>33.9856262663</v>
          </cell>
          <cell r="BL190">
            <v>33.9377934075</v>
          </cell>
          <cell r="BM190">
            <v>40.782383784</v>
          </cell>
        </row>
        <row r="191">
          <cell r="A191" t="str">
            <v>Panama</v>
          </cell>
          <cell r="B191" t="str">
            <v>PAN</v>
          </cell>
          <cell r="C191" t="str">
            <v>Liner shipping connectivity index (maximum value in 2004 = 100)</v>
          </cell>
          <cell r="D191" t="str">
            <v>IS.SHP.GCNW.XQ</v>
          </cell>
        </row>
        <row r="191">
          <cell r="AY191">
            <v>26.3716182217</v>
          </cell>
          <cell r="AZ191">
            <v>29.6366789682</v>
          </cell>
          <cell r="BA191">
            <v>33.1865023922</v>
          </cell>
          <cell r="BB191">
            <v>32.8423800076</v>
          </cell>
          <cell r="BC191">
            <v>35.9977681732</v>
          </cell>
          <cell r="BD191">
            <v>39.8510538748</v>
          </cell>
          <cell r="BE191">
            <v>42.511551964</v>
          </cell>
          <cell r="BF191">
            <v>43.4136545796</v>
          </cell>
          <cell r="BG191">
            <v>42.4348955771</v>
          </cell>
          <cell r="BH191">
            <v>50.3897000777</v>
          </cell>
          <cell r="BI191">
            <v>47.5068360076</v>
          </cell>
          <cell r="BJ191">
            <v>47.8769957005</v>
          </cell>
          <cell r="BK191">
            <v>47.3881427344</v>
          </cell>
          <cell r="BL191">
            <v>50.0015967653</v>
          </cell>
          <cell r="BM191">
            <v>50.0396510643</v>
          </cell>
        </row>
        <row r="192">
          <cell r="A192" t="str">
            <v>Peru</v>
          </cell>
          <cell r="B192" t="str">
            <v>PER</v>
          </cell>
          <cell r="C192" t="str">
            <v>Liner shipping connectivity index (maximum value in 2004 = 100)</v>
          </cell>
          <cell r="D192" t="str">
            <v>IS.SHP.GCNW.XQ</v>
          </cell>
        </row>
        <row r="192">
          <cell r="AY192">
            <v>18.3577227318</v>
          </cell>
          <cell r="AZ192">
            <v>17.2485586554</v>
          </cell>
          <cell r="BA192">
            <v>17.4475975059</v>
          </cell>
          <cell r="BB192">
            <v>21.9815154685</v>
          </cell>
          <cell r="BC192">
            <v>25.8010346442</v>
          </cell>
          <cell r="BD192">
            <v>30.2003654591</v>
          </cell>
          <cell r="BE192">
            <v>29.684378672</v>
          </cell>
          <cell r="BF192">
            <v>30.4951239454</v>
          </cell>
          <cell r="BG192">
            <v>30.8695086756</v>
          </cell>
          <cell r="BH192">
            <v>31.7130422124</v>
          </cell>
          <cell r="BI192">
            <v>37.7567804228</v>
          </cell>
          <cell r="BJ192">
            <v>37.8635238282</v>
          </cell>
          <cell r="BK192">
            <v>38.3135022682</v>
          </cell>
          <cell r="BL192">
            <v>40.1547594412</v>
          </cell>
          <cell r="BM192">
            <v>39.2007414528</v>
          </cell>
        </row>
        <row r="193">
          <cell r="A193" t="str">
            <v>Philippines</v>
          </cell>
          <cell r="B193" t="str">
            <v>PHL</v>
          </cell>
          <cell r="C193" t="str">
            <v>Liner shipping connectivity index (maximum value in 2004 = 100)</v>
          </cell>
          <cell r="D193" t="str">
            <v>IS.SHP.GCNW.XQ</v>
          </cell>
        </row>
        <row r="193">
          <cell r="AY193">
            <v>19.1443319766</v>
          </cell>
          <cell r="AZ193">
            <v>20.8216983</v>
          </cell>
          <cell r="BA193">
            <v>20.3702899842</v>
          </cell>
          <cell r="BB193">
            <v>20.8613062494</v>
          </cell>
          <cell r="BC193">
            <v>21.8374969244</v>
          </cell>
          <cell r="BD193">
            <v>21.3495519612</v>
          </cell>
          <cell r="BE193">
            <v>23.0452813711</v>
          </cell>
          <cell r="BF193">
            <v>25.9302299627</v>
          </cell>
          <cell r="BG193">
            <v>23.1349493171</v>
          </cell>
          <cell r="BH193">
            <v>25.8463580865</v>
          </cell>
          <cell r="BI193">
            <v>29.932786438</v>
          </cell>
          <cell r="BJ193">
            <v>30.2016515526</v>
          </cell>
          <cell r="BK193">
            <v>31.4811601456</v>
          </cell>
          <cell r="BL193">
            <v>30.5055815497</v>
          </cell>
          <cell r="BM193">
            <v>29.2474289842</v>
          </cell>
        </row>
        <row r="194">
          <cell r="A194" t="str">
            <v>Palau</v>
          </cell>
          <cell r="B194" t="str">
            <v>PLW</v>
          </cell>
          <cell r="C194" t="str">
            <v>Liner shipping connectivity index (maximum value in 2004 = 100)</v>
          </cell>
          <cell r="D194" t="str">
            <v>IS.SHP.GCNW.XQ</v>
          </cell>
        </row>
        <row r="194">
          <cell r="AY194">
            <v>2.5355426128</v>
          </cell>
          <cell r="AZ194">
            <v>3.7733989804</v>
          </cell>
          <cell r="BA194">
            <v>3.9248235095</v>
          </cell>
          <cell r="BB194">
            <v>3.8187176141</v>
          </cell>
          <cell r="BC194">
            <v>3.8176795983</v>
          </cell>
          <cell r="BD194">
            <v>3.2848843396</v>
          </cell>
          <cell r="BE194">
            <v>3.2848843396</v>
          </cell>
          <cell r="BF194">
            <v>3.7156245619</v>
          </cell>
          <cell r="BG194">
            <v>3.7159493832</v>
          </cell>
        </row>
        <row r="194">
          <cell r="BI194">
            <v>3.786645487</v>
          </cell>
          <cell r="BJ194">
            <v>3.4351044963</v>
          </cell>
          <cell r="BK194">
            <v>3.405003246</v>
          </cell>
          <cell r="BL194">
            <v>3.2304838022</v>
          </cell>
          <cell r="BM194">
            <v>2.613364713</v>
          </cell>
        </row>
        <row r="195">
          <cell r="A195" t="str">
            <v>Papua New Guinea</v>
          </cell>
          <cell r="B195" t="str">
            <v>PNG</v>
          </cell>
          <cell r="C195" t="str">
            <v>Liner shipping connectivity index (maximum value in 2004 = 100)</v>
          </cell>
          <cell r="D195" t="str">
            <v>IS.SHP.GCNW.XQ</v>
          </cell>
        </row>
        <row r="195">
          <cell r="AY195">
            <v>9.3526513037</v>
          </cell>
          <cell r="AZ195">
            <v>9.3353994363</v>
          </cell>
          <cell r="BA195">
            <v>9.5850396127</v>
          </cell>
          <cell r="BB195">
            <v>7.4079126246</v>
          </cell>
          <cell r="BC195">
            <v>7.5313741268</v>
          </cell>
          <cell r="BD195">
            <v>7.8084762808</v>
          </cell>
          <cell r="BE195">
            <v>9.1643295017</v>
          </cell>
          <cell r="BF195">
            <v>10.6928252771</v>
          </cell>
          <cell r="BG195">
            <v>10.8946490373</v>
          </cell>
          <cell r="BH195">
            <v>9.9638390246</v>
          </cell>
          <cell r="BI195">
            <v>10.1232487757</v>
          </cell>
          <cell r="BJ195">
            <v>10.4804652446</v>
          </cell>
          <cell r="BK195">
            <v>10.9273533512</v>
          </cell>
          <cell r="BL195">
            <v>10.4864457991</v>
          </cell>
          <cell r="BM195">
            <v>11.1722429535</v>
          </cell>
        </row>
        <row r="196">
          <cell r="A196" t="str">
            <v>Poland</v>
          </cell>
          <cell r="B196" t="str">
            <v>POL</v>
          </cell>
          <cell r="C196" t="str">
            <v>Liner shipping connectivity index (maximum value in 2004 = 100)</v>
          </cell>
          <cell r="D196" t="str">
            <v>IS.SHP.GCNW.XQ</v>
          </cell>
        </row>
        <row r="196">
          <cell r="AY196">
            <v>10.1418504944</v>
          </cell>
          <cell r="AZ196">
            <v>9.2608076418</v>
          </cell>
          <cell r="BA196">
            <v>9.6594441498</v>
          </cell>
          <cell r="BB196">
            <v>25.2912178179</v>
          </cell>
          <cell r="BC196">
            <v>24.8861057829</v>
          </cell>
          <cell r="BD196">
            <v>37.5310392946</v>
          </cell>
          <cell r="BE196">
            <v>37.6722641884</v>
          </cell>
          <cell r="BF196">
            <v>44.6265287002</v>
          </cell>
          <cell r="BG196">
            <v>44.3544116163</v>
          </cell>
          <cell r="BH196">
            <v>43.5964464529</v>
          </cell>
          <cell r="BI196">
            <v>46.3565154149</v>
          </cell>
          <cell r="BJ196">
            <v>50.1130812781</v>
          </cell>
          <cell r="BK196">
            <v>51.2220487048</v>
          </cell>
          <cell r="BL196">
            <v>56.6512042385</v>
          </cell>
          <cell r="BM196">
            <v>52.1569315426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Liner shipping connectivity index (maximum value in 2004 = 100)</v>
          </cell>
          <cell r="D197" t="str">
            <v>IS.SHP.GCNW.XQ</v>
          </cell>
        </row>
        <row r="198">
          <cell r="A198" t="str">
            <v>Puerto Rico</v>
          </cell>
          <cell r="B198" t="str">
            <v>PRI</v>
          </cell>
          <cell r="C198" t="str">
            <v>Liner shipping connectivity index (maximum value in 2004 = 100)</v>
          </cell>
          <cell r="D198" t="str">
            <v>IS.SHP.GCNW.XQ</v>
          </cell>
        </row>
        <row r="198">
          <cell r="AY198">
            <v>17.6945941637</v>
          </cell>
          <cell r="AZ198">
            <v>17.6806520959</v>
          </cell>
          <cell r="BA198">
            <v>13.4702216967</v>
          </cell>
          <cell r="BB198">
            <v>13.8182155495</v>
          </cell>
          <cell r="BC198">
            <v>12.6004810619</v>
          </cell>
          <cell r="BD198">
            <v>11.4740841781</v>
          </cell>
          <cell r="BE198">
            <v>11.6590255637</v>
          </cell>
          <cell r="BF198">
            <v>10.994087756</v>
          </cell>
          <cell r="BG198">
            <v>10.3613645605</v>
          </cell>
          <cell r="BH198">
            <v>10.3940867075</v>
          </cell>
          <cell r="BI198">
            <v>12.50867481</v>
          </cell>
          <cell r="BJ198">
            <v>12.8138476281</v>
          </cell>
          <cell r="BK198">
            <v>12.4905013643</v>
          </cell>
          <cell r="BL198">
            <v>13.9351673636</v>
          </cell>
          <cell r="BM198">
            <v>13.0729219083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Liner shipping connectivity index (maximum value in 2004 = 100)</v>
          </cell>
          <cell r="D199" t="str">
            <v>IS.SHP.GCNW.XQ</v>
          </cell>
        </row>
        <row r="199">
          <cell r="AY199">
            <v>0.6972035984</v>
          </cell>
          <cell r="AZ199">
            <v>1.1338416618</v>
          </cell>
          <cell r="BA199">
            <v>0.8881447573</v>
          </cell>
          <cell r="BB199">
            <v>0.8881447573</v>
          </cell>
          <cell r="BC199">
            <v>0.8881447573</v>
          </cell>
          <cell r="BD199">
            <v>0.8881447573</v>
          </cell>
          <cell r="BE199">
            <v>0.8881447573</v>
          </cell>
        </row>
        <row r="200">
          <cell r="A200" t="str">
            <v>Portugal</v>
          </cell>
          <cell r="B200" t="str">
            <v>PRT</v>
          </cell>
          <cell r="C200" t="str">
            <v>Liner shipping connectivity index (maximum value in 2004 = 100)</v>
          </cell>
          <cell r="D200" t="str">
            <v>IS.SHP.GCNW.XQ</v>
          </cell>
        </row>
        <row r="200">
          <cell r="AY200">
            <v>27.7890340984</v>
          </cell>
          <cell r="AZ200">
            <v>27.422559468</v>
          </cell>
          <cell r="BA200">
            <v>36.3874803654</v>
          </cell>
          <cell r="BB200">
            <v>44.9680091542</v>
          </cell>
          <cell r="BC200">
            <v>42.9773046589</v>
          </cell>
          <cell r="BD200">
            <v>44.4184637548</v>
          </cell>
          <cell r="BE200">
            <v>43.896408517</v>
          </cell>
          <cell r="BF200">
            <v>45.1675826324</v>
          </cell>
          <cell r="BG200">
            <v>44.3966010286</v>
          </cell>
          <cell r="BH200">
            <v>45.1662953132</v>
          </cell>
          <cell r="BI200">
            <v>43.6354954045</v>
          </cell>
          <cell r="BJ200">
            <v>46.479816087</v>
          </cell>
          <cell r="BK200">
            <v>59.7446333391</v>
          </cell>
          <cell r="BL200">
            <v>44.1828909781</v>
          </cell>
          <cell r="BM200">
            <v>56.3380383782</v>
          </cell>
        </row>
        <row r="201">
          <cell r="A201" t="str">
            <v>Paraguay</v>
          </cell>
          <cell r="B201" t="str">
            <v>PRY</v>
          </cell>
          <cell r="C201" t="str">
            <v>Liner shipping connectivity index (maximum value in 2004 = 100)</v>
          </cell>
          <cell r="D201" t="str">
            <v>IS.SHP.GCNW.XQ</v>
          </cell>
        </row>
        <row r="201">
          <cell r="AZ201">
            <v>0.9774485926</v>
          </cell>
          <cell r="BA201">
            <v>0.9774485926</v>
          </cell>
          <cell r="BB201">
            <v>1.0425493</v>
          </cell>
          <cell r="BC201">
            <v>1.0425493</v>
          </cell>
          <cell r="BD201">
            <v>1.0420514761</v>
          </cell>
          <cell r="BE201">
            <v>0.9969708202</v>
          </cell>
          <cell r="BF201">
            <v>0.9975780948</v>
          </cell>
          <cell r="BG201">
            <v>0.9975780948</v>
          </cell>
          <cell r="BH201">
            <v>0.9975780948</v>
          </cell>
          <cell r="BI201">
            <v>0.9975780948</v>
          </cell>
          <cell r="BJ201">
            <v>0.9975780948</v>
          </cell>
          <cell r="BK201">
            <v>1.3180942562</v>
          </cell>
          <cell r="BL201">
            <v>1.8507626366</v>
          </cell>
          <cell r="BM201">
            <v>1.8507626366</v>
          </cell>
        </row>
        <row r="202">
          <cell r="A202" t="str">
            <v>West Bank and Gaza</v>
          </cell>
          <cell r="B202" t="str">
            <v>PSE</v>
          </cell>
          <cell r="C202" t="str">
            <v>Liner shipping connectivity index (maximum value in 2004 = 100)</v>
          </cell>
          <cell r="D202" t="str">
            <v>IS.SHP.GCNW.XQ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Liner shipping connectivity index (maximum value in 2004 = 100)</v>
          </cell>
          <cell r="D203" t="str">
            <v>IS.SHP.GCNW.XQ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Liner shipping connectivity index (maximum value in 2004 = 100)</v>
          </cell>
          <cell r="D204" t="str">
            <v>IS.SHP.GCNW.XQ</v>
          </cell>
        </row>
        <row r="205">
          <cell r="A205" t="str">
            <v>French Polynesia</v>
          </cell>
          <cell r="B205" t="str">
            <v>PYF</v>
          </cell>
          <cell r="C205" t="str">
            <v>Liner shipping connectivity index (maximum value in 2004 = 100)</v>
          </cell>
          <cell r="D205" t="str">
            <v>IS.SHP.GCNW.XQ</v>
          </cell>
        </row>
        <row r="205">
          <cell r="AY205">
            <v>10.8572465</v>
          </cell>
          <cell r="AZ205">
            <v>12.0993961939</v>
          </cell>
          <cell r="BA205">
            <v>11.7126058323</v>
          </cell>
          <cell r="BB205">
            <v>10.4637359613</v>
          </cell>
          <cell r="BC205">
            <v>10.3458246048</v>
          </cell>
          <cell r="BD205">
            <v>10.6060389563</v>
          </cell>
          <cell r="BE205">
            <v>11.4003965445</v>
          </cell>
          <cell r="BF205">
            <v>10.986948668</v>
          </cell>
          <cell r="BG205">
            <v>9.1360390703</v>
          </cell>
          <cell r="BH205">
            <v>12.2773053483</v>
          </cell>
          <cell r="BI205">
            <v>12.5116920174</v>
          </cell>
          <cell r="BJ205">
            <v>13.1012124401</v>
          </cell>
          <cell r="BK205">
            <v>10.0278304544</v>
          </cell>
          <cell r="BL205">
            <v>14.5416604428</v>
          </cell>
          <cell r="BM205">
            <v>13.8658888882</v>
          </cell>
        </row>
        <row r="206">
          <cell r="A206" t="str">
            <v>Qatar</v>
          </cell>
          <cell r="B206" t="str">
            <v>QAT</v>
          </cell>
          <cell r="C206" t="str">
            <v>Liner shipping connectivity index (maximum value in 2004 = 100)</v>
          </cell>
          <cell r="D206" t="str">
            <v>IS.SHP.GCNW.XQ</v>
          </cell>
        </row>
        <row r="206">
          <cell r="AY206">
            <v>7.643580608</v>
          </cell>
          <cell r="AZ206">
            <v>8.5879706306</v>
          </cell>
          <cell r="BA206">
            <v>9.203258023</v>
          </cell>
          <cell r="BB206">
            <v>9.384443851</v>
          </cell>
          <cell r="BC206">
            <v>7.1392173473</v>
          </cell>
          <cell r="BD206">
            <v>8.383930746</v>
          </cell>
          <cell r="BE206">
            <v>8.2905179134</v>
          </cell>
          <cell r="BF206">
            <v>7.5525348066</v>
          </cell>
          <cell r="BG206">
            <v>7.949612716</v>
          </cell>
          <cell r="BH206">
            <v>10.4663559007</v>
          </cell>
          <cell r="BI206">
            <v>8.2900254337</v>
          </cell>
          <cell r="BJ206">
            <v>27.3417284307</v>
          </cell>
          <cell r="BK206">
            <v>34.6985263213</v>
          </cell>
          <cell r="BL206">
            <v>34.0499184712</v>
          </cell>
          <cell r="BM206">
            <v>36.8528126453</v>
          </cell>
        </row>
        <row r="207">
          <cell r="A207" t="str">
            <v>Romania</v>
          </cell>
          <cell r="B207" t="str">
            <v>ROU</v>
          </cell>
          <cell r="C207" t="str">
            <v>Liner shipping connectivity index (maximum value in 2004 = 100)</v>
          </cell>
          <cell r="D207" t="str">
            <v>IS.SHP.GCNW.XQ</v>
          </cell>
        </row>
        <row r="207">
          <cell r="AY207">
            <v>20.8182492765</v>
          </cell>
          <cell r="AZ207">
            <v>22.5699168546</v>
          </cell>
          <cell r="BA207">
            <v>21.5131631924</v>
          </cell>
          <cell r="BB207">
            <v>18.8366207986</v>
          </cell>
          <cell r="BC207">
            <v>18.2399058155</v>
          </cell>
          <cell r="BD207">
            <v>21.3399624857</v>
          </cell>
          <cell r="BE207">
            <v>22.1899211158</v>
          </cell>
          <cell r="BF207">
            <v>23.0335834709</v>
          </cell>
          <cell r="BG207">
            <v>24.7451726965</v>
          </cell>
          <cell r="BH207">
            <v>25.107167784</v>
          </cell>
          <cell r="BI207">
            <v>24.6783308234</v>
          </cell>
          <cell r="BJ207">
            <v>26.8011774636</v>
          </cell>
          <cell r="BK207">
            <v>26.153802048</v>
          </cell>
          <cell r="BL207">
            <v>26.0729770591</v>
          </cell>
          <cell r="BM207">
            <v>26.0910481279</v>
          </cell>
        </row>
        <row r="208">
          <cell r="A208" t="str">
            <v>Russian Federation</v>
          </cell>
          <cell r="B208" t="str">
            <v>RUS</v>
          </cell>
          <cell r="C208" t="str">
            <v>Liner shipping connectivity index (maximum value in 2004 = 100)</v>
          </cell>
          <cell r="D208" t="str">
            <v>IS.SHP.GCNW.XQ</v>
          </cell>
        </row>
        <row r="208">
          <cell r="AY208">
            <v>19.3024965529</v>
          </cell>
          <cell r="AZ208">
            <v>22.8960218579</v>
          </cell>
          <cell r="BA208">
            <v>28.7499056349</v>
          </cell>
          <cell r="BB208">
            <v>26.419423631</v>
          </cell>
          <cell r="BC208">
            <v>27.9264050753</v>
          </cell>
          <cell r="BD208">
            <v>31.8180718648</v>
          </cell>
          <cell r="BE208">
            <v>46.001104389</v>
          </cell>
          <cell r="BF208">
            <v>46.8225106714</v>
          </cell>
          <cell r="BG208">
            <v>46.9700196669</v>
          </cell>
          <cell r="BH208">
            <v>53.1217085969</v>
          </cell>
          <cell r="BI208">
            <v>42.8443188085</v>
          </cell>
          <cell r="BJ208">
            <v>44.758409404</v>
          </cell>
          <cell r="BK208">
            <v>43.5123570599</v>
          </cell>
          <cell r="BL208">
            <v>37.4231312627</v>
          </cell>
          <cell r="BM208">
            <v>34.6082954769</v>
          </cell>
        </row>
        <row r="209">
          <cell r="A209" t="str">
            <v>Rwanda</v>
          </cell>
          <cell r="B209" t="str">
            <v>RWA</v>
          </cell>
          <cell r="C209" t="str">
            <v>Liner shipping connectivity index (maximum value in 2004 = 100)</v>
          </cell>
          <cell r="D209" t="str">
            <v>IS.SHP.GCNW.XQ</v>
          </cell>
        </row>
        <row r="210">
          <cell r="A210" t="str">
            <v>South Asia</v>
          </cell>
          <cell r="B210" t="str">
            <v>SAS</v>
          </cell>
          <cell r="C210" t="str">
            <v>Liner shipping connectivity index (maximum value in 2004 = 100)</v>
          </cell>
          <cell r="D210" t="str">
            <v>IS.SHP.GCNW.XQ</v>
          </cell>
        </row>
        <row r="211">
          <cell r="A211" t="str">
            <v>Saudi Arabia</v>
          </cell>
          <cell r="B211" t="str">
            <v>SAU</v>
          </cell>
          <cell r="C211" t="str">
            <v>Liner shipping connectivity index (maximum value in 2004 = 100)</v>
          </cell>
          <cell r="D211" t="str">
            <v>IS.SHP.GCNW.XQ</v>
          </cell>
        </row>
        <row r="211">
          <cell r="AY211">
            <v>41.1980716222</v>
          </cell>
          <cell r="AZ211">
            <v>45.4991119022</v>
          </cell>
          <cell r="BA211">
            <v>42.8236561329</v>
          </cell>
          <cell r="BB211">
            <v>43.9849168375</v>
          </cell>
          <cell r="BC211">
            <v>48.68251257</v>
          </cell>
          <cell r="BD211">
            <v>52.9266210129</v>
          </cell>
          <cell r="BE211">
            <v>49.3304615976</v>
          </cell>
          <cell r="BF211">
            <v>49.973901955</v>
          </cell>
          <cell r="BG211">
            <v>53.7831380584</v>
          </cell>
          <cell r="BH211">
            <v>50.9785568057</v>
          </cell>
          <cell r="BI211">
            <v>52.7322873462</v>
          </cell>
          <cell r="BJ211">
            <v>56.7460549562</v>
          </cell>
          <cell r="BK211">
            <v>57.8308861074</v>
          </cell>
          <cell r="BL211">
            <v>64.611879848</v>
          </cell>
          <cell r="BM211">
            <v>70.0021333367</v>
          </cell>
        </row>
        <row r="212">
          <cell r="A212" t="str">
            <v>Sudan</v>
          </cell>
          <cell r="B212" t="str">
            <v>SDN</v>
          </cell>
          <cell r="C212" t="str">
            <v>Liner shipping connectivity index (maximum value in 2004 = 100)</v>
          </cell>
          <cell r="D212" t="str">
            <v>IS.SHP.GCNW.XQ</v>
          </cell>
        </row>
        <row r="212">
          <cell r="AY212">
            <v>7.7354532376</v>
          </cell>
          <cell r="AZ212">
            <v>8.6463020636</v>
          </cell>
          <cell r="BA212">
            <v>7.6765416045</v>
          </cell>
          <cell r="BB212">
            <v>10.8855983026</v>
          </cell>
          <cell r="BC212">
            <v>9.9762801626</v>
          </cell>
          <cell r="BD212">
            <v>11.2910368953</v>
          </cell>
          <cell r="BE212">
            <v>11.038700943</v>
          </cell>
          <cell r="BF212">
            <v>13.5410576196</v>
          </cell>
          <cell r="BG212">
            <v>13.2794294733</v>
          </cell>
          <cell r="BH212">
            <v>16.8003269471</v>
          </cell>
          <cell r="BI212">
            <v>18.4266047292</v>
          </cell>
          <cell r="BJ212">
            <v>19.1441997628</v>
          </cell>
          <cell r="BK212">
            <v>10.0265660128</v>
          </cell>
          <cell r="BL212">
            <v>8.9116560094</v>
          </cell>
          <cell r="BM212">
            <v>9.5230670592</v>
          </cell>
        </row>
        <row r="213">
          <cell r="A213" t="str">
            <v>Senegal</v>
          </cell>
          <cell r="B213" t="str">
            <v>SEN</v>
          </cell>
          <cell r="C213" t="str">
            <v>Liner shipping connectivity index (maximum value in 2004 = 100)</v>
          </cell>
          <cell r="D213" t="str">
            <v>IS.SHP.GCNW.XQ</v>
          </cell>
        </row>
        <row r="213">
          <cell r="AY213">
            <v>15.2380422881</v>
          </cell>
          <cell r="AZ213">
            <v>16.7493417929</v>
          </cell>
          <cell r="BA213">
            <v>15.4341091745</v>
          </cell>
          <cell r="BB213">
            <v>16.4969489127</v>
          </cell>
          <cell r="BC213">
            <v>13.4832128224</v>
          </cell>
          <cell r="BD213">
            <v>14.4379041431</v>
          </cell>
          <cell r="BE213">
            <v>13.6455360717</v>
          </cell>
          <cell r="BF213">
            <v>13.8238010552</v>
          </cell>
          <cell r="BG213">
            <v>14.0182795776</v>
          </cell>
          <cell r="BH213">
            <v>16.6148453051</v>
          </cell>
          <cell r="BI213">
            <v>16.67368058</v>
          </cell>
          <cell r="BJ213">
            <v>18.6591155682</v>
          </cell>
          <cell r="BK213">
            <v>17.0942938673</v>
          </cell>
          <cell r="BL213">
            <v>16.8825451148</v>
          </cell>
          <cell r="BM213">
            <v>17.0321028723</v>
          </cell>
        </row>
        <row r="214">
          <cell r="A214" t="str">
            <v>Singapore</v>
          </cell>
          <cell r="B214" t="str">
            <v>SGP</v>
          </cell>
          <cell r="C214" t="str">
            <v>Liner shipping connectivity index (maximum value in 2004 = 100)</v>
          </cell>
          <cell r="D214" t="str">
            <v>IS.SHP.GCNW.XQ</v>
          </cell>
        </row>
        <row r="214">
          <cell r="AY214">
            <v>84.278424343</v>
          </cell>
          <cell r="AZ214">
            <v>85.1021041711</v>
          </cell>
          <cell r="BA214">
            <v>87.5425148978</v>
          </cell>
          <cell r="BB214">
            <v>90.6669739009</v>
          </cell>
          <cell r="BC214">
            <v>93.9991620741</v>
          </cell>
          <cell r="BD214">
            <v>94.7584850843</v>
          </cell>
          <cell r="BE214">
            <v>95.4198917645</v>
          </cell>
          <cell r="BF214">
            <v>100.4242293369</v>
          </cell>
          <cell r="BG214">
            <v>98.0985209602</v>
          </cell>
          <cell r="BH214">
            <v>99.9240520934</v>
          </cell>
          <cell r="BI214">
            <v>97.9873783538</v>
          </cell>
          <cell r="BJ214">
            <v>107.8204664979</v>
          </cell>
          <cell r="BK214">
            <v>109.4661871753</v>
          </cell>
          <cell r="BL214">
            <v>105.6283388223</v>
          </cell>
          <cell r="BM214">
            <v>113.7749796022</v>
          </cell>
        </row>
        <row r="215">
          <cell r="A215" t="str">
            <v>Solomon Islands</v>
          </cell>
          <cell r="B215" t="str">
            <v>SLB</v>
          </cell>
          <cell r="C215" t="str">
            <v>Liner shipping connectivity index (maximum value in 2004 = 100)</v>
          </cell>
          <cell r="D215" t="str">
            <v>IS.SHP.GCNW.XQ</v>
          </cell>
        </row>
        <row r="215">
          <cell r="AY215">
            <v>5.5729997025</v>
          </cell>
          <cell r="AZ215">
            <v>5.6659165036</v>
          </cell>
          <cell r="BA215">
            <v>7.9522710711</v>
          </cell>
          <cell r="BB215">
            <v>7.0248183377</v>
          </cell>
          <cell r="BC215">
            <v>6.1515684598</v>
          </cell>
          <cell r="BD215">
            <v>7.8428054642</v>
          </cell>
          <cell r="BE215">
            <v>8.1767324681</v>
          </cell>
          <cell r="BF215">
            <v>9.3867378755</v>
          </cell>
          <cell r="BG215">
            <v>9.3223267994</v>
          </cell>
          <cell r="BH215">
            <v>8.9873789157</v>
          </cell>
          <cell r="BI215">
            <v>8.5371351806</v>
          </cell>
          <cell r="BJ215">
            <v>8.9441522747</v>
          </cell>
          <cell r="BK215">
            <v>9.1115800715</v>
          </cell>
          <cell r="BL215">
            <v>8.5124608467</v>
          </cell>
          <cell r="BM215">
            <v>8.9603212309</v>
          </cell>
        </row>
        <row r="216">
          <cell r="A216" t="str">
            <v>Sierra Leone</v>
          </cell>
          <cell r="B216" t="str">
            <v>SLE</v>
          </cell>
          <cell r="C216" t="str">
            <v>Liner shipping connectivity index (maximum value in 2004 = 100)</v>
          </cell>
          <cell r="D216" t="str">
            <v>IS.SHP.GCNW.XQ</v>
          </cell>
        </row>
        <row r="216">
          <cell r="AY216">
            <v>4.5824960386</v>
          </cell>
          <cell r="AZ216">
            <v>5.8206407934</v>
          </cell>
          <cell r="BA216">
            <v>6.3463949731</v>
          </cell>
          <cell r="BB216">
            <v>5.3262458492</v>
          </cell>
          <cell r="BC216">
            <v>5.3215889007</v>
          </cell>
          <cell r="BD216">
            <v>4.8776235226</v>
          </cell>
          <cell r="BE216">
            <v>8.889547556</v>
          </cell>
          <cell r="BF216">
            <v>9.8335219123</v>
          </cell>
          <cell r="BG216">
            <v>10.189378539</v>
          </cell>
          <cell r="BH216">
            <v>8.4310181285</v>
          </cell>
          <cell r="BI216">
            <v>7.9161963015</v>
          </cell>
          <cell r="BJ216">
            <v>8.4377231578</v>
          </cell>
          <cell r="BK216">
            <v>7.0966336525</v>
          </cell>
          <cell r="BL216">
            <v>6.5123895746</v>
          </cell>
          <cell r="BM216">
            <v>12.7940397555</v>
          </cell>
        </row>
        <row r="217">
          <cell r="A217" t="str">
            <v>El Salvador</v>
          </cell>
          <cell r="B217" t="str">
            <v>SLV</v>
          </cell>
          <cell r="C217" t="str">
            <v>Liner shipping connectivity index (maximum value in 2004 = 100)</v>
          </cell>
          <cell r="D217" t="str">
            <v>IS.SHP.GCNW.XQ</v>
          </cell>
        </row>
        <row r="217">
          <cell r="AY217">
            <v>8.2039481345</v>
          </cell>
          <cell r="AZ217">
            <v>8.3389675669</v>
          </cell>
          <cell r="BA217">
            <v>8.7406324709</v>
          </cell>
          <cell r="BB217">
            <v>8.5671066877</v>
          </cell>
          <cell r="BC217">
            <v>8.3170633473</v>
          </cell>
          <cell r="BD217">
            <v>8.1532589664</v>
          </cell>
          <cell r="BE217">
            <v>8.039227073</v>
          </cell>
          <cell r="BF217">
            <v>7.7256038859</v>
          </cell>
          <cell r="BG217">
            <v>8.687485561</v>
          </cell>
          <cell r="BH217">
            <v>8.2535953492</v>
          </cell>
          <cell r="BI217">
            <v>9.135705801</v>
          </cell>
          <cell r="BJ217">
            <v>9.7553337204</v>
          </cell>
          <cell r="BK217">
            <v>9.4342897631</v>
          </cell>
          <cell r="BL217">
            <v>9.4699178033</v>
          </cell>
          <cell r="BM217">
            <v>8.4373285225</v>
          </cell>
        </row>
        <row r="218">
          <cell r="A218" t="str">
            <v>San Marino</v>
          </cell>
          <cell r="B218" t="str">
            <v>SMR</v>
          </cell>
          <cell r="C218" t="str">
            <v>Liner shipping connectivity index (maximum value in 2004 = 100)</v>
          </cell>
          <cell r="D218" t="str">
            <v>IS.SHP.GCNW.XQ</v>
          </cell>
        </row>
        <row r="219">
          <cell r="A219" t="str">
            <v>Somalia</v>
          </cell>
          <cell r="B219" t="str">
            <v>SOM</v>
          </cell>
          <cell r="C219" t="str">
            <v>Liner shipping connectivity index (maximum value in 2004 = 100)</v>
          </cell>
          <cell r="D219" t="str">
            <v>IS.SHP.GCNW.XQ</v>
          </cell>
        </row>
        <row r="219">
          <cell r="AY219">
            <v>4.1879941074</v>
          </cell>
          <cell r="AZ219">
            <v>4.1754247225</v>
          </cell>
          <cell r="BA219">
            <v>3.9002913843</v>
          </cell>
          <cell r="BB219">
            <v>4.5344724023</v>
          </cell>
          <cell r="BC219">
            <v>5.0135093671</v>
          </cell>
          <cell r="BD219">
            <v>5.0289728332</v>
          </cell>
          <cell r="BE219">
            <v>0.9318467079</v>
          </cell>
          <cell r="BF219">
            <v>5.1990832005</v>
          </cell>
          <cell r="BG219">
            <v>6.3414296521</v>
          </cell>
          <cell r="BH219">
            <v>7.6761824276</v>
          </cell>
          <cell r="BI219">
            <v>8.9319219937</v>
          </cell>
          <cell r="BJ219">
            <v>11.1168743012</v>
          </cell>
          <cell r="BK219">
            <v>8.1583659373</v>
          </cell>
          <cell r="BL219">
            <v>8.4718342377</v>
          </cell>
          <cell r="BM219">
            <v>10.1329912761</v>
          </cell>
        </row>
        <row r="220">
          <cell r="A220" t="str">
            <v>Serbia</v>
          </cell>
          <cell r="B220" t="str">
            <v>SRB</v>
          </cell>
          <cell r="C220" t="str">
            <v>Liner shipping connectivity index (maximum value in 2004 = 100)</v>
          </cell>
          <cell r="D220" t="str">
            <v>IS.SHP.GCNW.XQ</v>
          </cell>
        </row>
        <row r="220">
          <cell r="AY220">
            <v>1.5442005609</v>
          </cell>
          <cell r="AZ220">
            <v>1.5442005609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Liner shipping connectivity index (maximum value in 2004 = 100)</v>
          </cell>
          <cell r="D221" t="str">
            <v>IS.SHP.GCNW.XQ</v>
          </cell>
        </row>
        <row r="222">
          <cell r="A222" t="str">
            <v>South Sudan</v>
          </cell>
          <cell r="B222" t="str">
            <v>SSD</v>
          </cell>
          <cell r="C222" t="str">
            <v>Liner shipping connectivity index (maximum value in 2004 = 100)</v>
          </cell>
          <cell r="D222" t="str">
            <v>IS.SHP.GCNW.XQ</v>
          </cell>
        </row>
        <row r="223">
          <cell r="A223" t="str">
            <v>Sub-Saharan Africa</v>
          </cell>
          <cell r="B223" t="str">
            <v>SSF</v>
          </cell>
          <cell r="C223" t="str">
            <v>Liner shipping connectivity index (maximum value in 2004 = 100)</v>
          </cell>
          <cell r="D223" t="str">
            <v>IS.SHP.GCNW.XQ</v>
          </cell>
        </row>
        <row r="224">
          <cell r="A224" t="str">
            <v>Small states</v>
          </cell>
          <cell r="B224" t="str">
            <v>SST</v>
          </cell>
          <cell r="C224" t="str">
            <v>Liner shipping connectivity index (maximum value in 2004 = 100)</v>
          </cell>
          <cell r="D224" t="str">
            <v>IS.SHP.GCNW.XQ</v>
          </cell>
        </row>
        <row r="225">
          <cell r="A225" t="str">
            <v>Sao Tome and Principe</v>
          </cell>
          <cell r="B225" t="str">
            <v>STP</v>
          </cell>
          <cell r="C225" t="str">
            <v>Liner shipping connectivity index (maximum value in 2004 = 100)</v>
          </cell>
          <cell r="D225" t="str">
            <v>IS.SHP.GCNW.XQ</v>
          </cell>
        </row>
        <row r="225">
          <cell r="AY225">
            <v>3.6898909439</v>
          </cell>
          <cell r="AZ225">
            <v>2.7269257302</v>
          </cell>
          <cell r="BA225">
            <v>2.5935002746</v>
          </cell>
          <cell r="BB225">
            <v>2.7124495922</v>
          </cell>
          <cell r="BC225">
            <v>3.9358186431</v>
          </cell>
          <cell r="BD225">
            <v>6.5939591525</v>
          </cell>
          <cell r="BE225">
            <v>6.4225039595</v>
          </cell>
          <cell r="BF225">
            <v>6.5720046323</v>
          </cell>
          <cell r="BG225">
            <v>5.4798632398</v>
          </cell>
          <cell r="BH225">
            <v>5.7376939426</v>
          </cell>
          <cell r="BI225">
            <v>6.0523511253</v>
          </cell>
          <cell r="BJ225">
            <v>5.7478169368</v>
          </cell>
          <cell r="BK225">
            <v>5.6497532034</v>
          </cell>
          <cell r="BL225">
            <v>6.0492369451</v>
          </cell>
          <cell r="BM225">
            <v>4.9362990495</v>
          </cell>
        </row>
        <row r="226">
          <cell r="A226" t="str">
            <v>Suriname</v>
          </cell>
          <cell r="B226" t="str">
            <v>SUR</v>
          </cell>
          <cell r="C226" t="str">
            <v>Liner shipping connectivity index (maximum value in 2004 = 100)</v>
          </cell>
          <cell r="D226" t="str">
            <v>IS.SHP.GCNW.XQ</v>
          </cell>
        </row>
        <row r="226">
          <cell r="AY226">
            <v>8.0805034833</v>
          </cell>
          <cell r="AZ226">
            <v>6.7826060028</v>
          </cell>
          <cell r="BA226">
            <v>7.4501982796</v>
          </cell>
          <cell r="BB226">
            <v>7.7445773526</v>
          </cell>
          <cell r="BC226">
            <v>9.5597267774</v>
          </cell>
          <cell r="BD226">
            <v>7.0051469098</v>
          </cell>
          <cell r="BE226">
            <v>8.2186723425</v>
          </cell>
          <cell r="BF226">
            <v>8.9402497522</v>
          </cell>
          <cell r="BG226">
            <v>9.1981552985</v>
          </cell>
          <cell r="BH226">
            <v>9.0477395429</v>
          </cell>
          <cell r="BI226">
            <v>9.0715274736</v>
          </cell>
          <cell r="BJ226">
            <v>9.0157510575</v>
          </cell>
          <cell r="BK226">
            <v>8.4808088371</v>
          </cell>
          <cell r="BL226">
            <v>8.9134461255</v>
          </cell>
          <cell r="BM226">
            <v>8.7807802901</v>
          </cell>
        </row>
        <row r="227">
          <cell r="A227" t="str">
            <v>Slovak Republic</v>
          </cell>
          <cell r="B227" t="str">
            <v>SVK</v>
          </cell>
          <cell r="C227" t="str">
            <v>Liner shipping connectivity index (maximum value in 2004 = 100)</v>
          </cell>
          <cell r="D227" t="str">
            <v>IS.SHP.GCNW.XQ</v>
          </cell>
        </row>
        <row r="228">
          <cell r="A228" t="str">
            <v>Slovenia</v>
          </cell>
          <cell r="B228" t="str">
            <v>SVN</v>
          </cell>
          <cell r="C228" t="str">
            <v>Liner shipping connectivity index (maximum value in 2004 = 100)</v>
          </cell>
          <cell r="D228" t="str">
            <v>IS.SHP.GCNW.XQ</v>
          </cell>
        </row>
        <row r="228">
          <cell r="AY228">
            <v>13.6399337931</v>
          </cell>
          <cell r="AZ228">
            <v>14.140332408</v>
          </cell>
          <cell r="BA228">
            <v>16.6638040343</v>
          </cell>
          <cell r="BB228">
            <v>18.456800546</v>
          </cell>
          <cell r="BC228">
            <v>19.3061329198</v>
          </cell>
          <cell r="BD228">
            <v>19.517680918</v>
          </cell>
          <cell r="BE228">
            <v>20.454188731</v>
          </cell>
          <cell r="BF228">
            <v>21.7424086546</v>
          </cell>
          <cell r="BG228">
            <v>23.3200273107</v>
          </cell>
          <cell r="BH228">
            <v>29.3661153573</v>
          </cell>
          <cell r="BI228">
            <v>32.1929855536</v>
          </cell>
          <cell r="BJ228">
            <v>31.5500723456</v>
          </cell>
          <cell r="BK228">
            <v>31.1068639534</v>
          </cell>
          <cell r="BL228">
            <v>35.456202022</v>
          </cell>
          <cell r="BM228">
            <v>34.3820085567</v>
          </cell>
        </row>
        <row r="229">
          <cell r="A229" t="str">
            <v>Sweden</v>
          </cell>
          <cell r="B229" t="str">
            <v>SWE</v>
          </cell>
          <cell r="C229" t="str">
            <v>Liner shipping connectivity index (maximum value in 2004 = 100)</v>
          </cell>
          <cell r="D229" t="str">
            <v>IS.SHP.GCNW.XQ</v>
          </cell>
        </row>
        <row r="229">
          <cell r="AY229">
            <v>33.9874764462</v>
          </cell>
          <cell r="AZ229">
            <v>26.8606126171</v>
          </cell>
          <cell r="BA229">
            <v>31.2446601341</v>
          </cell>
          <cell r="BB229">
            <v>30.1273137487</v>
          </cell>
          <cell r="BC229">
            <v>30.3791297012</v>
          </cell>
          <cell r="BD229">
            <v>41.4960890933</v>
          </cell>
          <cell r="BE229">
            <v>42.354922725</v>
          </cell>
          <cell r="BF229">
            <v>46.4782300208</v>
          </cell>
          <cell r="BG229">
            <v>46.2184395607</v>
          </cell>
          <cell r="BH229">
            <v>46.3957480403</v>
          </cell>
          <cell r="BI229">
            <v>47.5173120519</v>
          </cell>
          <cell r="BJ229">
            <v>50.9806406975</v>
          </cell>
          <cell r="BK229">
            <v>49.1925303635</v>
          </cell>
          <cell r="BL229">
            <v>48.9645093684</v>
          </cell>
          <cell r="BM229">
            <v>48.3523875611</v>
          </cell>
        </row>
        <row r="230">
          <cell r="A230" t="str">
            <v>Eswatini</v>
          </cell>
          <cell r="B230" t="str">
            <v>SWZ</v>
          </cell>
          <cell r="C230" t="str">
            <v>Liner shipping connectivity index (maximum value in 2004 = 100)</v>
          </cell>
          <cell r="D230" t="str">
            <v>IS.SHP.GCNW.XQ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Liner shipping connectivity index (maximum value in 2004 = 100)</v>
          </cell>
          <cell r="D231" t="str">
            <v>IS.SHP.GCNW.XQ</v>
          </cell>
        </row>
        <row r="231">
          <cell r="BD231">
            <v>9.0679276404</v>
          </cell>
          <cell r="BE231">
            <v>9.0691845575</v>
          </cell>
          <cell r="BF231">
            <v>9.1250421818</v>
          </cell>
          <cell r="BG231">
            <v>8.862823816</v>
          </cell>
          <cell r="BH231">
            <v>9.894909579</v>
          </cell>
          <cell r="BI231">
            <v>11.4771948707</v>
          </cell>
          <cell r="BJ231">
            <v>11.7206396261</v>
          </cell>
          <cell r="BK231">
            <v>10.6813117363</v>
          </cell>
          <cell r="BL231">
            <v>10.6347150489</v>
          </cell>
          <cell r="BM231">
            <v>10.1190819571</v>
          </cell>
        </row>
        <row r="232">
          <cell r="A232" t="str">
            <v>Seychelles</v>
          </cell>
          <cell r="B232" t="str">
            <v>SYC</v>
          </cell>
          <cell r="C232" t="str">
            <v>Liner shipping connectivity index (maximum value in 2004 = 100)</v>
          </cell>
          <cell r="D232" t="str">
            <v>IS.SHP.GCNW.XQ</v>
          </cell>
        </row>
        <row r="232">
          <cell r="AY232">
            <v>7.0003665092</v>
          </cell>
          <cell r="AZ232">
            <v>6.085981441</v>
          </cell>
          <cell r="BA232">
            <v>6.1813598155</v>
          </cell>
          <cell r="BB232">
            <v>6.3819477545</v>
          </cell>
          <cell r="BC232">
            <v>7.5689403363</v>
          </cell>
          <cell r="BD232">
            <v>8.542981605</v>
          </cell>
          <cell r="BE232">
            <v>9.215000521</v>
          </cell>
          <cell r="BF232">
            <v>8.8907513715</v>
          </cell>
          <cell r="BG232">
            <v>10.5945834977</v>
          </cell>
          <cell r="BH232">
            <v>9.2297259284</v>
          </cell>
          <cell r="BI232">
            <v>8.2212943322</v>
          </cell>
          <cell r="BJ232">
            <v>7.9073926372</v>
          </cell>
          <cell r="BK232">
            <v>8.4298213853</v>
          </cell>
          <cell r="BL232">
            <v>8.7376270542</v>
          </cell>
          <cell r="BM232">
            <v>8.4593232969</v>
          </cell>
        </row>
        <row r="233">
          <cell r="A233" t="str">
            <v>Syrian Arab Republic</v>
          </cell>
          <cell r="B233" t="str">
            <v>SYR</v>
          </cell>
          <cell r="C233" t="str">
            <v>Liner shipping connectivity index (maximum value in 2004 = 100)</v>
          </cell>
          <cell r="D233" t="str">
            <v>IS.SHP.GCNW.XQ</v>
          </cell>
        </row>
        <row r="233">
          <cell r="AY233">
            <v>11.773523576</v>
          </cell>
          <cell r="AZ233">
            <v>13.6495097797</v>
          </cell>
          <cell r="BA233">
            <v>11.3900913383</v>
          </cell>
          <cell r="BB233">
            <v>14.3961491153</v>
          </cell>
          <cell r="BC233">
            <v>15.9191253288</v>
          </cell>
          <cell r="BD233">
            <v>14.8978858676</v>
          </cell>
          <cell r="BE233">
            <v>13.9641176763</v>
          </cell>
          <cell r="BF233">
            <v>14.1961989044</v>
          </cell>
          <cell r="BG233">
            <v>14.7569002639</v>
          </cell>
          <cell r="BH233">
            <v>12.8748402553</v>
          </cell>
          <cell r="BI233">
            <v>14.4390592205</v>
          </cell>
          <cell r="BJ233">
            <v>9.6708023641</v>
          </cell>
          <cell r="BK233">
            <v>9.4337220519</v>
          </cell>
          <cell r="BL233">
            <v>8.9802116977</v>
          </cell>
          <cell r="BM233">
            <v>8.6872746828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Liner shipping connectivity index (maximum value in 2004 = 100)</v>
          </cell>
          <cell r="D234" t="str">
            <v>IS.SHP.GCNW.XQ</v>
          </cell>
        </row>
        <row r="234">
          <cell r="AY234">
            <v>1.3575423665</v>
          </cell>
          <cell r="AZ234">
            <v>1.0976806309</v>
          </cell>
        </row>
        <row r="234">
          <cell r="BL234">
            <v>1.1280819879</v>
          </cell>
          <cell r="BM234">
            <v>1.1280819879</v>
          </cell>
        </row>
        <row r="235">
          <cell r="A235" t="str">
            <v>Chad</v>
          </cell>
          <cell r="B235" t="str">
            <v>TCD</v>
          </cell>
          <cell r="C235" t="str">
            <v>Liner shipping connectivity index (maximum value in 2004 = 100)</v>
          </cell>
          <cell r="D235" t="str">
            <v>IS.SHP.GCNW.XQ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Liner shipping connectivity index (maximum value in 2004 = 100)</v>
          </cell>
          <cell r="D236" t="str">
            <v>IS.SHP.GCNW.XQ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Liner shipping connectivity index (maximum value in 2004 = 100)</v>
          </cell>
          <cell r="D237" t="str">
            <v>IS.SHP.GCNW.XQ</v>
          </cell>
        </row>
        <row r="238">
          <cell r="A238" t="str">
            <v>Togo</v>
          </cell>
          <cell r="B238" t="str">
            <v>TGO</v>
          </cell>
          <cell r="C238" t="str">
            <v>Liner shipping connectivity index (maximum value in 2004 = 100)</v>
          </cell>
          <cell r="D238" t="str">
            <v>IS.SHP.GCNW.XQ</v>
          </cell>
        </row>
        <row r="238">
          <cell r="AY238">
            <v>12.8012636579</v>
          </cell>
          <cell r="AZ238">
            <v>12.252566529</v>
          </cell>
          <cell r="BA238">
            <v>12.4112547388</v>
          </cell>
          <cell r="BB238">
            <v>16.0387441143</v>
          </cell>
          <cell r="BC238">
            <v>14.7757952622</v>
          </cell>
          <cell r="BD238">
            <v>13.7653922331</v>
          </cell>
          <cell r="BE238">
            <v>13.4548673918</v>
          </cell>
          <cell r="BF238">
            <v>14.915485345</v>
          </cell>
          <cell r="BG238">
            <v>20.0412759994</v>
          </cell>
          <cell r="BH238">
            <v>26.5258780484</v>
          </cell>
          <cell r="BI238">
            <v>33.1634555371</v>
          </cell>
          <cell r="BJ238">
            <v>33.6902673106</v>
          </cell>
          <cell r="BK238">
            <v>33.9240085028</v>
          </cell>
          <cell r="BL238">
            <v>34.6097386822</v>
          </cell>
          <cell r="BM238">
            <v>36.572261736</v>
          </cell>
        </row>
        <row r="239">
          <cell r="A239" t="str">
            <v>Thailand</v>
          </cell>
          <cell r="B239" t="str">
            <v>THA</v>
          </cell>
          <cell r="C239" t="str">
            <v>Liner shipping connectivity index (maximum value in 2004 = 100)</v>
          </cell>
          <cell r="D239" t="str">
            <v>IS.SHP.GCNW.XQ</v>
          </cell>
        </row>
        <row r="239">
          <cell r="AY239">
            <v>37.638986124</v>
          </cell>
          <cell r="AZ239">
            <v>38.2991614367</v>
          </cell>
          <cell r="BA239">
            <v>34.7539941297</v>
          </cell>
          <cell r="BB239">
            <v>40.9408555545</v>
          </cell>
          <cell r="BC239">
            <v>43.2725979788</v>
          </cell>
          <cell r="BD239">
            <v>39.2502362103</v>
          </cell>
          <cell r="BE239">
            <v>39.4913756321</v>
          </cell>
          <cell r="BF239">
            <v>43.2529554648</v>
          </cell>
          <cell r="BG239">
            <v>41.0570890273</v>
          </cell>
          <cell r="BH239">
            <v>43.9635213318</v>
          </cell>
          <cell r="BI239">
            <v>43.7158383649</v>
          </cell>
          <cell r="BJ239">
            <v>43.7984357683</v>
          </cell>
          <cell r="BK239">
            <v>44.7202260322</v>
          </cell>
          <cell r="BL239">
            <v>51.1957057784</v>
          </cell>
          <cell r="BM239">
            <v>63.4028058295</v>
          </cell>
        </row>
        <row r="240">
          <cell r="A240" t="str">
            <v>Tajikistan</v>
          </cell>
          <cell r="B240" t="str">
            <v>TJK</v>
          </cell>
          <cell r="C240" t="str">
            <v>Liner shipping connectivity index (maximum value in 2004 = 100)</v>
          </cell>
          <cell r="D240" t="str">
            <v>IS.SHP.GCNW.XQ</v>
          </cell>
        </row>
        <row r="241">
          <cell r="A241" t="str">
            <v>Turkmenistan</v>
          </cell>
          <cell r="B241" t="str">
            <v>TKM</v>
          </cell>
          <cell r="C241" t="str">
            <v>Liner shipping connectivity index (maximum value in 2004 = 100)</v>
          </cell>
          <cell r="D241" t="str">
            <v>IS.SHP.GCNW.XQ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Liner shipping connectivity index (maximum value in 2004 = 100)</v>
          </cell>
          <cell r="D242" t="str">
            <v>IS.SHP.GCNW.XQ</v>
          </cell>
        </row>
        <row r="243">
          <cell r="A243" t="str">
            <v>Timor-Leste</v>
          </cell>
          <cell r="B243" t="str">
            <v>TLS</v>
          </cell>
          <cell r="C243" t="str">
            <v>Liner shipping connectivity index (maximum value in 2004 = 100)</v>
          </cell>
          <cell r="D243" t="str">
            <v>IS.SHP.GCNW.XQ</v>
          </cell>
        </row>
        <row r="243">
          <cell r="AY243">
            <v>1.0117849826</v>
          </cell>
          <cell r="AZ243">
            <v>0.7302569565</v>
          </cell>
          <cell r="BA243">
            <v>1.6986111914</v>
          </cell>
          <cell r="BB243">
            <v>1.6986111914</v>
          </cell>
          <cell r="BC243">
            <v>2.5462262122</v>
          </cell>
          <cell r="BD243">
            <v>2.5451776044</v>
          </cell>
          <cell r="BE243">
            <v>5.4645587903</v>
          </cell>
          <cell r="BF243">
            <v>7.0060417165</v>
          </cell>
          <cell r="BG243">
            <v>7.011330511</v>
          </cell>
          <cell r="BH243">
            <v>2.6360601719</v>
          </cell>
          <cell r="BI243">
            <v>2.6635293096</v>
          </cell>
          <cell r="BJ243">
            <v>2.6275067839</v>
          </cell>
          <cell r="BK243">
            <v>2.6275067839</v>
          </cell>
          <cell r="BL243">
            <v>2.6275067839</v>
          </cell>
          <cell r="BM243">
            <v>2.6275067839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Liner shipping connectivity index (maximum value in 2004 = 100)</v>
          </cell>
          <cell r="D244" t="str">
            <v>IS.SHP.GCNW.XQ</v>
          </cell>
        </row>
        <row r="245">
          <cell r="A245" t="str">
            <v>Tonga</v>
          </cell>
          <cell r="B245" t="str">
            <v>TON</v>
          </cell>
          <cell r="C245" t="str">
            <v>Liner shipping connectivity index (maximum value in 2004 = 100)</v>
          </cell>
          <cell r="D245" t="str">
            <v>IS.SHP.GCNW.XQ</v>
          </cell>
        </row>
        <row r="245">
          <cell r="AY245">
            <v>5.2490649619</v>
          </cell>
          <cell r="AZ245">
            <v>4.5100746479</v>
          </cell>
          <cell r="BA245">
            <v>5.0582483003</v>
          </cell>
          <cell r="BB245">
            <v>5.0586361304</v>
          </cell>
          <cell r="BC245">
            <v>4.9096526177</v>
          </cell>
          <cell r="BD245">
            <v>5.2353085589</v>
          </cell>
          <cell r="BE245">
            <v>5.7579988396</v>
          </cell>
          <cell r="BF245">
            <v>6.647135749</v>
          </cell>
          <cell r="BG245">
            <v>4.9999376492</v>
          </cell>
          <cell r="BH245">
            <v>4.8500256791</v>
          </cell>
          <cell r="BI245">
            <v>7.3322384692</v>
          </cell>
          <cell r="BJ245">
            <v>7.2854052315</v>
          </cell>
          <cell r="BK245">
            <v>7.0516055746</v>
          </cell>
          <cell r="BL245">
            <v>5.0693195299</v>
          </cell>
          <cell r="BM245">
            <v>7.4127375232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Liner shipping connectivity index (maximum value in 2004 = 100)</v>
          </cell>
          <cell r="D246" t="str">
            <v>IS.SHP.GCNW.XQ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Liner shipping connectivity index (maximum value in 2004 = 100)</v>
          </cell>
          <cell r="D247" t="str">
            <v>IS.SHP.GCNW.XQ</v>
          </cell>
        </row>
        <row r="248">
          <cell r="A248" t="str">
            <v>Trinidad and Tobago</v>
          </cell>
          <cell r="B248" t="str">
            <v>TTO</v>
          </cell>
          <cell r="C248" t="str">
            <v>Liner shipping connectivity index (maximum value in 2004 = 100)</v>
          </cell>
          <cell r="D248" t="str">
            <v>IS.SHP.GCNW.XQ</v>
          </cell>
        </row>
        <row r="248">
          <cell r="AY248">
            <v>16.5752636004</v>
          </cell>
          <cell r="AZ248">
            <v>16.8183937541</v>
          </cell>
          <cell r="BA248">
            <v>15.7504270388</v>
          </cell>
          <cell r="BB248">
            <v>20.5075749502</v>
          </cell>
          <cell r="BC248">
            <v>21.7527972108</v>
          </cell>
          <cell r="BD248">
            <v>19.9905824836</v>
          </cell>
          <cell r="BE248">
            <v>20.2036709493</v>
          </cell>
          <cell r="BF248">
            <v>20.73515875</v>
          </cell>
          <cell r="BG248">
            <v>20.1483335869</v>
          </cell>
          <cell r="BH248">
            <v>19.7155435817</v>
          </cell>
          <cell r="BI248">
            <v>13.4869710214</v>
          </cell>
          <cell r="BJ248">
            <v>15.6395349069</v>
          </cell>
          <cell r="BK248">
            <v>15.3423604905</v>
          </cell>
          <cell r="BL248">
            <v>15.8508627094</v>
          </cell>
          <cell r="BM248">
            <v>15.5093882313</v>
          </cell>
        </row>
        <row r="249">
          <cell r="A249" t="str">
            <v>Tunisia</v>
          </cell>
          <cell r="B249" t="str">
            <v>TUN</v>
          </cell>
          <cell r="C249" t="str">
            <v>Liner shipping connectivity index (maximum value in 2004 = 100)</v>
          </cell>
          <cell r="D249" t="str">
            <v>IS.SHP.GCNW.XQ</v>
          </cell>
        </row>
        <row r="249">
          <cell r="AY249">
            <v>9.4433602105</v>
          </cell>
          <cell r="AZ249">
            <v>9.2734392264</v>
          </cell>
          <cell r="BA249">
            <v>9.1119733352</v>
          </cell>
          <cell r="BB249">
            <v>9.5193092812</v>
          </cell>
          <cell r="BC249">
            <v>10.2784138574</v>
          </cell>
          <cell r="BD249">
            <v>9.8148083399</v>
          </cell>
          <cell r="BE249">
            <v>10.2647118905</v>
          </cell>
          <cell r="BF249">
            <v>10.8371812831</v>
          </cell>
          <cell r="BG249">
            <v>7.5872356645</v>
          </cell>
          <cell r="BH249">
            <v>8.1582243122</v>
          </cell>
          <cell r="BI249">
            <v>7.550631019</v>
          </cell>
          <cell r="BJ249">
            <v>7.6696157466</v>
          </cell>
          <cell r="BK249">
            <v>7.4756725652</v>
          </cell>
          <cell r="BL249">
            <v>7.1847949964</v>
          </cell>
          <cell r="BM249">
            <v>6.1457124177</v>
          </cell>
        </row>
        <row r="250">
          <cell r="A250" t="str">
            <v>Turkiye</v>
          </cell>
          <cell r="B250" t="str">
            <v>TUR</v>
          </cell>
          <cell r="C250" t="str">
            <v>Liner shipping connectivity index (maximum value in 2004 = 100)</v>
          </cell>
          <cell r="D250" t="str">
            <v>IS.SHP.GCNW.XQ</v>
          </cell>
        </row>
        <row r="250">
          <cell r="AY250">
            <v>34.0967086534</v>
          </cell>
          <cell r="AZ250">
            <v>34.6495246476</v>
          </cell>
          <cell r="BA250">
            <v>35.0033428144</v>
          </cell>
          <cell r="BB250">
            <v>37.3148996639</v>
          </cell>
          <cell r="BC250">
            <v>38.8948986087</v>
          </cell>
          <cell r="BD250">
            <v>47.4079256819</v>
          </cell>
          <cell r="BE250">
            <v>51.1111480062</v>
          </cell>
          <cell r="BF250">
            <v>50.9983775126</v>
          </cell>
          <cell r="BG250">
            <v>55.2830182123</v>
          </cell>
          <cell r="BH250">
            <v>51.2718060489</v>
          </cell>
          <cell r="BI250">
            <v>55.838043973</v>
          </cell>
          <cell r="BJ250">
            <v>56.7294698488</v>
          </cell>
          <cell r="BK250">
            <v>55.6065271981</v>
          </cell>
          <cell r="BL250">
            <v>57.6743494189</v>
          </cell>
          <cell r="BM250">
            <v>60.8071133037</v>
          </cell>
        </row>
        <row r="251">
          <cell r="A251" t="str">
            <v>Tuvalu</v>
          </cell>
          <cell r="B251" t="str">
            <v>TUV</v>
          </cell>
          <cell r="C251" t="str">
            <v>Liner shipping connectivity index (maximum value in 2004 = 100)</v>
          </cell>
          <cell r="D251" t="str">
            <v>IS.SHP.GCNW.XQ</v>
          </cell>
        </row>
        <row r="251">
          <cell r="BA251">
            <v>2.1678198798</v>
          </cell>
          <cell r="BB251">
            <v>1.026003953</v>
          </cell>
          <cell r="BC251">
            <v>2.3493618998</v>
          </cell>
        </row>
        <row r="251">
          <cell r="BE251">
            <v>3.6213919541</v>
          </cell>
          <cell r="BF251">
            <v>2.795752444</v>
          </cell>
          <cell r="BG251">
            <v>2.7583650805</v>
          </cell>
          <cell r="BH251">
            <v>2.8142027098</v>
          </cell>
          <cell r="BI251">
            <v>2.8142027098</v>
          </cell>
          <cell r="BJ251">
            <v>1.7984434096</v>
          </cell>
          <cell r="BK251">
            <v>1.8118770574</v>
          </cell>
          <cell r="BL251">
            <v>1.8118770574</v>
          </cell>
          <cell r="BM251">
            <v>1.7049561067</v>
          </cell>
        </row>
        <row r="252">
          <cell r="A252" t="str">
            <v>Tanzania</v>
          </cell>
          <cell r="B252" t="str">
            <v>TZA</v>
          </cell>
          <cell r="C252" t="str">
            <v>Liner shipping connectivity index (maximum value in 2004 = 100)</v>
          </cell>
          <cell r="D252" t="str">
            <v>IS.SHP.GCNW.XQ</v>
          </cell>
        </row>
        <row r="252">
          <cell r="AY252">
            <v>12.645974846</v>
          </cell>
          <cell r="AZ252">
            <v>12.3310106699</v>
          </cell>
          <cell r="BA252">
            <v>10.6427052435</v>
          </cell>
          <cell r="BB252">
            <v>11.800751538</v>
          </cell>
          <cell r="BC252">
            <v>12.2283306725</v>
          </cell>
          <cell r="BD252">
            <v>14.0512156754</v>
          </cell>
          <cell r="BE252">
            <v>13.1727189985</v>
          </cell>
          <cell r="BF252">
            <v>15.1680140495</v>
          </cell>
          <cell r="BG252">
            <v>13.8426477693</v>
          </cell>
          <cell r="BH252">
            <v>18.1086815554</v>
          </cell>
          <cell r="BI252">
            <v>15.4285168573</v>
          </cell>
          <cell r="BJ252">
            <v>14.7162272078</v>
          </cell>
          <cell r="BK252">
            <v>16.9878829883</v>
          </cell>
          <cell r="BL252">
            <v>16.0268081861</v>
          </cell>
          <cell r="BM252">
            <v>15.6559319296</v>
          </cell>
        </row>
        <row r="253">
          <cell r="A253" t="str">
            <v>Uganda</v>
          </cell>
          <cell r="B253" t="str">
            <v>UGA</v>
          </cell>
          <cell r="C253" t="str">
            <v>Liner shipping connectivity index (maximum value in 2004 = 100)</v>
          </cell>
          <cell r="D253" t="str">
            <v>IS.SHP.GCNW.XQ</v>
          </cell>
        </row>
        <row r="254">
          <cell r="A254" t="str">
            <v>Ukraine</v>
          </cell>
          <cell r="B254" t="str">
            <v>UKR</v>
          </cell>
          <cell r="C254" t="str">
            <v>Liner shipping connectivity index (maximum value in 2004 = 100)</v>
          </cell>
          <cell r="D254" t="str">
            <v>IS.SHP.GCNW.XQ</v>
          </cell>
        </row>
        <row r="254">
          <cell r="AY254">
            <v>16.1929506932</v>
          </cell>
          <cell r="AZ254">
            <v>19.4702604005</v>
          </cell>
          <cell r="BA254">
            <v>19.5629916642</v>
          </cell>
          <cell r="BB254">
            <v>19.8142441033</v>
          </cell>
          <cell r="BC254">
            <v>19.8380426613</v>
          </cell>
          <cell r="BD254">
            <v>24.0317340751</v>
          </cell>
          <cell r="BE254">
            <v>24.1880407026</v>
          </cell>
          <cell r="BF254">
            <v>25.1481509644</v>
          </cell>
          <cell r="BG254">
            <v>26.204618433</v>
          </cell>
          <cell r="BH254">
            <v>25.7066926469</v>
          </cell>
          <cell r="BI254">
            <v>24.2942227833</v>
          </cell>
          <cell r="BJ254">
            <v>28.1794796318</v>
          </cell>
          <cell r="BK254">
            <v>27.5124493353</v>
          </cell>
          <cell r="BL254">
            <v>27.2302724674</v>
          </cell>
          <cell r="BM254">
            <v>27.8453440579</v>
          </cell>
        </row>
        <row r="255">
          <cell r="A255" t="str">
            <v>Upper middle income</v>
          </cell>
          <cell r="B255" t="str">
            <v>UMC</v>
          </cell>
          <cell r="C255" t="str">
            <v>Liner shipping connectivity index (maximum value in 2004 = 100)</v>
          </cell>
          <cell r="D255" t="str">
            <v>IS.SHP.GCNW.XQ</v>
          </cell>
        </row>
        <row r="256">
          <cell r="A256" t="str">
            <v>Uruguay</v>
          </cell>
          <cell r="B256" t="str">
            <v>URY</v>
          </cell>
          <cell r="C256" t="str">
            <v>Liner shipping connectivity index (maximum value in 2004 = 100)</v>
          </cell>
          <cell r="D256" t="str">
            <v>IS.SHP.GCNW.XQ</v>
          </cell>
        </row>
        <row r="256">
          <cell r="AY256">
            <v>18.6136384247</v>
          </cell>
          <cell r="AZ256">
            <v>19.178253195</v>
          </cell>
          <cell r="BA256">
            <v>18.446054048</v>
          </cell>
          <cell r="BB256">
            <v>22.5490367922</v>
          </cell>
          <cell r="BC256">
            <v>22.2761455032</v>
          </cell>
          <cell r="BD256">
            <v>25.3045380203</v>
          </cell>
          <cell r="BE256">
            <v>27.440455093</v>
          </cell>
          <cell r="BF256">
            <v>26.5834499055</v>
          </cell>
          <cell r="BG256">
            <v>29.9790611252</v>
          </cell>
          <cell r="BH256">
            <v>28.2729691385</v>
          </cell>
          <cell r="BI256">
            <v>29.8976744985</v>
          </cell>
          <cell r="BJ256">
            <v>30.8657480405</v>
          </cell>
          <cell r="BK256">
            <v>30.5488209387</v>
          </cell>
          <cell r="BL256">
            <v>31.2282136175</v>
          </cell>
          <cell r="BM256">
            <v>31.5878780135</v>
          </cell>
        </row>
        <row r="257">
          <cell r="A257" t="str">
            <v>United States</v>
          </cell>
          <cell r="B257" t="str">
            <v>USA</v>
          </cell>
          <cell r="C257" t="str">
            <v>Liner shipping connectivity index (maximum value in 2004 = 100)</v>
          </cell>
          <cell r="D257" t="str">
            <v>IS.SHP.GCNW.XQ</v>
          </cell>
        </row>
        <row r="257">
          <cell r="AY257">
            <v>79.7430886401</v>
          </cell>
          <cell r="AZ257">
            <v>76.2482120313</v>
          </cell>
          <cell r="BA257">
            <v>75.4273431808</v>
          </cell>
          <cell r="BB257">
            <v>74.8860409869</v>
          </cell>
          <cell r="BC257">
            <v>79.088463573</v>
          </cell>
          <cell r="BD257">
            <v>76.8960878468</v>
          </cell>
          <cell r="BE257">
            <v>86.2018362474</v>
          </cell>
          <cell r="BF257">
            <v>88.8347867502</v>
          </cell>
          <cell r="BG257">
            <v>85.5823390349</v>
          </cell>
          <cell r="BH257">
            <v>87.1968295944</v>
          </cell>
          <cell r="BI257">
            <v>82.0461664838</v>
          </cell>
          <cell r="BJ257">
            <v>85.6698777328</v>
          </cell>
          <cell r="BK257">
            <v>92.0496648498</v>
          </cell>
          <cell r="BL257">
            <v>95.6156319109</v>
          </cell>
          <cell r="BM257">
            <v>103.852253372</v>
          </cell>
        </row>
        <row r="258">
          <cell r="A258" t="str">
            <v>Uzbekistan</v>
          </cell>
          <cell r="B258" t="str">
            <v>UZB</v>
          </cell>
          <cell r="C258" t="str">
            <v>Liner shipping connectivity index (maximum value in 2004 = 100)</v>
          </cell>
          <cell r="D258" t="str">
            <v>IS.SHP.GCNW.XQ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Liner shipping connectivity index (maximum value in 2004 = 100)</v>
          </cell>
          <cell r="D259" t="str">
            <v>IS.SHP.GCNW.XQ</v>
          </cell>
        </row>
        <row r="259">
          <cell r="AY259">
            <v>5.6817295252</v>
          </cell>
          <cell r="AZ259">
            <v>6.3834878503</v>
          </cell>
          <cell r="BA259">
            <v>6.6496440573</v>
          </cell>
          <cell r="BB259">
            <v>5.4994162592</v>
          </cell>
          <cell r="BC259">
            <v>4.7365772779</v>
          </cell>
          <cell r="BD259">
            <v>5.8742133087</v>
          </cell>
          <cell r="BE259">
            <v>7.5100049621</v>
          </cell>
          <cell r="BF259">
            <v>8.2312587352</v>
          </cell>
          <cell r="BG259">
            <v>7.391609094</v>
          </cell>
          <cell r="BH259">
            <v>7.4843968356</v>
          </cell>
          <cell r="BI259">
            <v>7.6523243271</v>
          </cell>
          <cell r="BJ259">
            <v>6.8284221233</v>
          </cell>
          <cell r="BK259">
            <v>6.3800219856</v>
          </cell>
          <cell r="BL259">
            <v>6.5278900126</v>
          </cell>
          <cell r="BM259">
            <v>6.5242569573</v>
          </cell>
        </row>
        <row r="260">
          <cell r="A260" t="str">
            <v>Venezuela, RB</v>
          </cell>
          <cell r="B260" t="str">
            <v>VEN</v>
          </cell>
          <cell r="C260" t="str">
            <v>Liner shipping connectivity index (maximum value in 2004 = 100)</v>
          </cell>
          <cell r="D260" t="str">
            <v>IS.SHP.GCNW.XQ</v>
          </cell>
        </row>
        <row r="260">
          <cell r="AY260">
            <v>24.4174974656</v>
          </cell>
          <cell r="AZ260">
            <v>23.8404283548</v>
          </cell>
          <cell r="BA260">
            <v>22.6821781401</v>
          </cell>
          <cell r="BB260">
            <v>22.5667401679</v>
          </cell>
          <cell r="BC260">
            <v>21.8205115098</v>
          </cell>
          <cell r="BD260">
            <v>21.0798474275</v>
          </cell>
          <cell r="BE260">
            <v>22.4870874672</v>
          </cell>
          <cell r="BF260">
            <v>22.7834538203</v>
          </cell>
          <cell r="BG260">
            <v>15.9707384923</v>
          </cell>
          <cell r="BH260">
            <v>14.1687046434</v>
          </cell>
          <cell r="BI260">
            <v>12.9176993303</v>
          </cell>
          <cell r="BJ260">
            <v>11.8422914291</v>
          </cell>
          <cell r="BK260">
            <v>12.0288827866</v>
          </cell>
          <cell r="BL260">
            <v>11.1109136137</v>
          </cell>
          <cell r="BM260">
            <v>11.0099952327</v>
          </cell>
        </row>
        <row r="261">
          <cell r="A261" t="str">
            <v>British Virgin Islands</v>
          </cell>
          <cell r="B261" t="str">
            <v>VGB</v>
          </cell>
          <cell r="C261" t="str">
            <v>Liner shipping connectivity index (maximum value in 2004 = 100)</v>
          </cell>
          <cell r="D261" t="str">
            <v>IS.SHP.GCNW.XQ</v>
          </cell>
        </row>
        <row r="261">
          <cell r="AY261">
            <v>4.0806920567</v>
          </cell>
          <cell r="AZ261">
            <v>2.48126444</v>
          </cell>
          <cell r="BA261">
            <v>2.48126444</v>
          </cell>
          <cell r="BB261">
            <v>2.48126444</v>
          </cell>
          <cell r="BC261">
            <v>3.8231914346</v>
          </cell>
          <cell r="BD261">
            <v>3.8817657118</v>
          </cell>
          <cell r="BE261">
            <v>3.8817657118</v>
          </cell>
          <cell r="BF261">
            <v>3.8817657118</v>
          </cell>
          <cell r="BG261">
            <v>3.7967385353</v>
          </cell>
          <cell r="BH261">
            <v>3.8912131758</v>
          </cell>
          <cell r="BI261">
            <v>5.4285264134</v>
          </cell>
          <cell r="BJ261">
            <v>5.8727039122</v>
          </cell>
          <cell r="BK261">
            <v>5.8727039122</v>
          </cell>
          <cell r="BL261">
            <v>6.2067315408</v>
          </cell>
          <cell r="BM261">
            <v>5.0658437666</v>
          </cell>
        </row>
        <row r="262">
          <cell r="A262" t="str">
            <v>Virgin Islands (U.S.)</v>
          </cell>
          <cell r="B262" t="str">
            <v>VIR</v>
          </cell>
          <cell r="C262" t="str">
            <v>Liner shipping connectivity index (maximum value in 2004 = 100)</v>
          </cell>
          <cell r="D262" t="str">
            <v>IS.SHP.GCNW.XQ</v>
          </cell>
        </row>
        <row r="262">
          <cell r="AY262">
            <v>5.6680563724</v>
          </cell>
          <cell r="AZ262">
            <v>5.2209548137</v>
          </cell>
          <cell r="BA262">
            <v>5.2209548137</v>
          </cell>
          <cell r="BB262">
            <v>5.2209548137</v>
          </cell>
          <cell r="BC262">
            <v>5.1288326588</v>
          </cell>
          <cell r="BD262">
            <v>5.4736845866</v>
          </cell>
          <cell r="BE262">
            <v>5.8614980122</v>
          </cell>
          <cell r="BF262">
            <v>5.8614980122</v>
          </cell>
          <cell r="BG262">
            <v>5.8178066536</v>
          </cell>
          <cell r="BH262">
            <v>5.8709454763</v>
          </cell>
          <cell r="BI262">
            <v>5.8387405285</v>
          </cell>
          <cell r="BJ262">
            <v>5.8868831879</v>
          </cell>
          <cell r="BK262">
            <v>5.9785818327</v>
          </cell>
          <cell r="BL262">
            <v>5.7285412411</v>
          </cell>
          <cell r="BM262">
            <v>5.7285412411</v>
          </cell>
        </row>
        <row r="263">
          <cell r="A263" t="str">
            <v>Vietnam</v>
          </cell>
          <cell r="B263" t="str">
            <v>VNM</v>
          </cell>
          <cell r="C263" t="str">
            <v>Liner shipping connectivity index (maximum value in 2004 = 100)</v>
          </cell>
          <cell r="D263" t="str">
            <v>IS.SHP.GCNW.XQ</v>
          </cell>
        </row>
        <row r="263">
          <cell r="AY263">
            <v>20.9302541322</v>
          </cell>
          <cell r="AZ263">
            <v>22.0404183503</v>
          </cell>
          <cell r="BA263">
            <v>23.1841216562</v>
          </cell>
          <cell r="BB263">
            <v>33.6598645886</v>
          </cell>
          <cell r="BC263">
            <v>43.3204531899</v>
          </cell>
          <cell r="BD263">
            <v>48.5436340789</v>
          </cell>
          <cell r="BE263">
            <v>42.3013614123</v>
          </cell>
          <cell r="BF263">
            <v>42.5745303429</v>
          </cell>
          <cell r="BG263">
            <v>44.0579415987</v>
          </cell>
          <cell r="BH263">
            <v>57.532561233</v>
          </cell>
          <cell r="BI263">
            <v>59.0761976148</v>
          </cell>
          <cell r="BJ263">
            <v>59.4176421947</v>
          </cell>
          <cell r="BK263">
            <v>66.7544342974</v>
          </cell>
          <cell r="BL263">
            <v>61.3911660153</v>
          </cell>
          <cell r="BM263">
            <v>79.7780778121</v>
          </cell>
        </row>
        <row r="264">
          <cell r="A264" t="str">
            <v>Vanuatu</v>
          </cell>
          <cell r="B264" t="str">
            <v>VUT</v>
          </cell>
          <cell r="C264" t="str">
            <v>Liner shipping connectivity index (maximum value in 2004 = 100)</v>
          </cell>
          <cell r="D264" t="str">
            <v>IS.SHP.GCNW.XQ</v>
          </cell>
        </row>
        <row r="264">
          <cell r="AY264">
            <v>6.1842732137</v>
          </cell>
          <cell r="AZ264">
            <v>6.0337393709</v>
          </cell>
          <cell r="BA264">
            <v>6.7506559005</v>
          </cell>
          <cell r="BB264">
            <v>4.5358838486</v>
          </cell>
          <cell r="BC264">
            <v>4.0211637114</v>
          </cell>
          <cell r="BD264">
            <v>6.0464509544</v>
          </cell>
          <cell r="BE264">
            <v>6.4783286866</v>
          </cell>
          <cell r="BF264">
            <v>8.4458891962</v>
          </cell>
          <cell r="BG264">
            <v>7.7898948613</v>
          </cell>
          <cell r="BH264">
            <v>7.5612287734</v>
          </cell>
          <cell r="BI264">
            <v>7.8472088335</v>
          </cell>
          <cell r="BJ264">
            <v>7.2489616976</v>
          </cell>
          <cell r="BK264">
            <v>7.071279667</v>
          </cell>
          <cell r="BL264">
            <v>7.3722204523</v>
          </cell>
          <cell r="BM264">
            <v>7.3708691577</v>
          </cell>
        </row>
        <row r="265">
          <cell r="A265" t="str">
            <v>World</v>
          </cell>
          <cell r="B265" t="str">
            <v>WLD</v>
          </cell>
          <cell r="C265" t="str">
            <v>Liner shipping connectivity index (maximum value in 2004 = 100)</v>
          </cell>
          <cell r="D265" t="str">
            <v>IS.SHP.GCNW.XQ</v>
          </cell>
        </row>
        <row r="266">
          <cell r="A266" t="str">
            <v>Samoa</v>
          </cell>
          <cell r="B266" t="str">
            <v>WSM</v>
          </cell>
          <cell r="C266" t="str">
            <v>Liner shipping connectivity index (maximum value in 2004 = 100)</v>
          </cell>
          <cell r="D266" t="str">
            <v>IS.SHP.GCNW.XQ</v>
          </cell>
        </row>
        <row r="266">
          <cell r="AY266">
            <v>8.3961747929</v>
          </cell>
          <cell r="AZ266">
            <v>8.692505959</v>
          </cell>
          <cell r="BA266">
            <v>8.3622753858</v>
          </cell>
          <cell r="BB266">
            <v>6.3864962938</v>
          </cell>
          <cell r="BC266">
            <v>5.9845347568</v>
          </cell>
          <cell r="BD266">
            <v>5.8906739378</v>
          </cell>
          <cell r="BE266">
            <v>6.4133642186</v>
          </cell>
          <cell r="BF266">
            <v>6.6453846819</v>
          </cell>
          <cell r="BG266">
            <v>5.9945136326</v>
          </cell>
          <cell r="BH266">
            <v>5.9929272772</v>
          </cell>
          <cell r="BI266">
            <v>7.3322384692</v>
          </cell>
          <cell r="BJ266">
            <v>6.1459376324</v>
          </cell>
          <cell r="BK266">
            <v>7.4707401283</v>
          </cell>
          <cell r="BL266">
            <v>7.7719277886</v>
          </cell>
          <cell r="BM266">
            <v>8.0629768768</v>
          </cell>
        </row>
        <row r="267">
          <cell r="A267" t="str">
            <v>Kosovo</v>
          </cell>
          <cell r="B267" t="str">
            <v>XKX</v>
          </cell>
          <cell r="C267" t="str">
            <v>Liner shipping connectivity index (maximum value in 2004 = 100)</v>
          </cell>
          <cell r="D267" t="str">
            <v>IS.SHP.GCNW.XQ</v>
          </cell>
        </row>
        <row r="268">
          <cell r="A268" t="str">
            <v>Yemen, Rep.</v>
          </cell>
          <cell r="B268" t="str">
            <v>YEM</v>
          </cell>
          <cell r="C268" t="str">
            <v>Liner shipping connectivity index (maximum value in 2004 = 100)</v>
          </cell>
          <cell r="D268" t="str">
            <v>IS.SHP.GCNW.XQ</v>
          </cell>
        </row>
        <row r="268">
          <cell r="AY268">
            <v>16.6731276695</v>
          </cell>
          <cell r="AZ268">
            <v>17.0525658031</v>
          </cell>
          <cell r="BA268">
            <v>15.9720925135</v>
          </cell>
          <cell r="BB268">
            <v>12.7593268389</v>
          </cell>
          <cell r="BC268">
            <v>12.4214156216</v>
          </cell>
          <cell r="BD268">
            <v>11.2951354335</v>
          </cell>
          <cell r="BE268">
            <v>16.6679652622</v>
          </cell>
          <cell r="BF268">
            <v>17.5617983418</v>
          </cell>
          <cell r="BG268">
            <v>20.4970101534</v>
          </cell>
          <cell r="BH268">
            <v>15.8073075719</v>
          </cell>
          <cell r="BI268">
            <v>9.0449049735</v>
          </cell>
          <cell r="BJ268">
            <v>8.7562393536</v>
          </cell>
          <cell r="BK268">
            <v>5.9359060624</v>
          </cell>
          <cell r="BL268">
            <v>7.8492034714</v>
          </cell>
          <cell r="BM268">
            <v>7.7538472178</v>
          </cell>
        </row>
        <row r="269">
          <cell r="A269" t="str">
            <v>South Africa</v>
          </cell>
          <cell r="B269" t="str">
            <v>ZAF</v>
          </cell>
          <cell r="C269" t="str">
            <v>Liner shipping connectivity index (maximum value in 2004 = 100)</v>
          </cell>
          <cell r="D269" t="str">
            <v>IS.SHP.GCNW.XQ</v>
          </cell>
        </row>
        <row r="269">
          <cell r="AY269">
            <v>28.3618810792</v>
          </cell>
          <cell r="AZ269">
            <v>29.4664678893</v>
          </cell>
          <cell r="BA269">
            <v>30.9596422706</v>
          </cell>
          <cell r="BB269">
            <v>32.5817470639</v>
          </cell>
          <cell r="BC269">
            <v>33.8549394508</v>
          </cell>
          <cell r="BD269">
            <v>35.0374445248</v>
          </cell>
          <cell r="BE269">
            <v>34.0729676871</v>
          </cell>
          <cell r="BF269">
            <v>39.3469192343</v>
          </cell>
          <cell r="BG269">
            <v>38.4086542533</v>
          </cell>
          <cell r="BH269">
            <v>35.2652857021</v>
          </cell>
          <cell r="BI269">
            <v>39.632563945</v>
          </cell>
          <cell r="BJ269">
            <v>39.9638535497</v>
          </cell>
          <cell r="BK269">
            <v>38.4084460113</v>
          </cell>
          <cell r="BL269">
            <v>39.8671202607</v>
          </cell>
          <cell r="BM269">
            <v>41.2569498275</v>
          </cell>
        </row>
        <row r="270">
          <cell r="A270" t="str">
            <v>Zambia</v>
          </cell>
          <cell r="B270" t="str">
            <v>ZMB</v>
          </cell>
          <cell r="C270" t="str">
            <v>Liner shipping connectivity index (maximum value in 2004 = 100)</v>
          </cell>
          <cell r="D270" t="str">
            <v>IS.SHP.GCNW.XQ</v>
          </cell>
        </row>
        <row r="271">
          <cell r="A271" t="str">
            <v>Zimbabwe</v>
          </cell>
          <cell r="B271" t="str">
            <v>ZWE</v>
          </cell>
          <cell r="C271" t="str">
            <v>Liner shipping connectivity index (maximum value in 2004 = 100)</v>
          </cell>
          <cell r="D271" t="str">
            <v>IS.SHP.GCNW.XQ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I_NY.GDP.PCAP.KD.ZG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GDP per capita growth (annual %)</v>
          </cell>
          <cell r="D6" t="str">
            <v>NY.GDP.PCAP.KD.ZG</v>
          </cell>
        </row>
        <row r="6">
          <cell r="AF6">
            <v>17.5932813695998</v>
          </cell>
          <cell r="AG6">
            <v>20.1368079502088</v>
          </cell>
          <cell r="AH6">
            <v>12.2014913549698</v>
          </cell>
          <cell r="AI6">
            <v>2.08965490393929</v>
          </cell>
          <cell r="AJ6">
            <v>3.83467885106374</v>
          </cell>
          <cell r="AK6">
            <v>0.270153782497729</v>
          </cell>
          <cell r="AL6">
            <v>1.00940648426673</v>
          </cell>
          <cell r="AM6">
            <v>2.26506662517265</v>
          </cell>
          <cell r="AN6">
            <v>-2.07312044322271</v>
          </cell>
          <cell r="AO6">
            <v>-2.32484588456354</v>
          </cell>
          <cell r="AP6">
            <v>4.24198280379015</v>
          </cell>
          <cell r="AQ6">
            <v>-0.146480395348519</v>
          </cell>
          <cell r="AR6">
            <v>-0.72850706117724</v>
          </cell>
          <cell r="AS6">
            <v>5.41726166615231</v>
          </cell>
          <cell r="AT6">
            <v>1.9234202739721</v>
          </cell>
          <cell r="AU6">
            <v>-3.14730992354858</v>
          </cell>
          <cell r="AV6">
            <v>-0.988759076332258</v>
          </cell>
          <cell r="AW6">
            <v>5.40362964044658</v>
          </cell>
          <cell r="AX6">
            <v>-1.66362656705716</v>
          </cell>
          <cell r="AY6">
            <v>0.334448805441582</v>
          </cell>
          <cell r="AZ6">
            <v>2.69340396293028</v>
          </cell>
          <cell r="BA6">
            <v>1.69679832535749</v>
          </cell>
          <cell r="BB6">
            <v>-11.7619326921085</v>
          </cell>
          <cell r="BC6">
            <v>-2.93638249111949</v>
          </cell>
          <cell r="BD6">
            <v>2.97681039252733</v>
          </cell>
          <cell r="BE6">
            <v>-1.53229709714586</v>
          </cell>
          <cell r="BF6">
            <v>5.81082898029757</v>
          </cell>
          <cell r="BG6">
            <v>-0.609126754460164</v>
          </cell>
          <cell r="BH6">
            <v>2.98492137737192</v>
          </cell>
          <cell r="BI6">
            <v>1.60450144014939</v>
          </cell>
          <cell r="BJ6">
            <v>4.98579980408019</v>
          </cell>
          <cell r="BK6">
            <v>0.803198201201823</v>
          </cell>
          <cell r="BL6">
            <v>-2.51295690258098</v>
          </cell>
          <cell r="BM6">
            <v>-22.6507254829997</v>
          </cell>
        </row>
        <row r="7">
          <cell r="A7" t="str">
            <v>Africa Eastern and Southern</v>
          </cell>
          <cell r="B7" t="str">
            <v>AFE</v>
          </cell>
          <cell r="C7" t="str">
            <v>GDP per capita growth (annual %)</v>
          </cell>
          <cell r="D7" t="str">
            <v>NY.GDP.PCAP.KD.ZG</v>
          </cell>
        </row>
        <row r="7">
          <cell r="F7">
            <v>-2.243253554047</v>
          </cell>
          <cell r="G7">
            <v>5.26987714300873</v>
          </cell>
          <cell r="H7">
            <v>2.49251949375011</v>
          </cell>
          <cell r="I7">
            <v>1.89679292249791</v>
          </cell>
          <cell r="J7">
            <v>2.60210348108964</v>
          </cell>
          <cell r="K7">
            <v>1.20282341426881</v>
          </cell>
          <cell r="L7">
            <v>2.48994294929356</v>
          </cell>
          <cell r="M7">
            <v>1.26112327282122</v>
          </cell>
          <cell r="N7">
            <v>2.44765910545075</v>
          </cell>
          <cell r="O7">
            <v>1.84402991550606</v>
          </cell>
          <cell r="P7">
            <v>2.45724904959749</v>
          </cell>
          <cell r="Q7">
            <v>-0.708160772590645</v>
          </cell>
          <cell r="R7">
            <v>1.48772721825445</v>
          </cell>
          <cell r="S7">
            <v>2.87839706441686</v>
          </cell>
          <cell r="T7">
            <v>-1.17516250704601</v>
          </cell>
          <cell r="U7">
            <v>-0.101612972715387</v>
          </cell>
          <cell r="V7">
            <v>-1.68048008868197</v>
          </cell>
          <cell r="W7">
            <v>-1.87694466683837</v>
          </cell>
          <cell r="X7">
            <v>-0.171622351651123</v>
          </cell>
          <cell r="Y7">
            <v>2.37442217038561</v>
          </cell>
          <cell r="Z7">
            <v>1.32086686625135</v>
          </cell>
          <cell r="AA7">
            <v>-2.38614029708624</v>
          </cell>
          <cell r="AB7">
            <v>-2.73225378727619</v>
          </cell>
          <cell r="AC7">
            <v>0.0293852799327681</v>
          </cell>
          <cell r="AD7">
            <v>-3.33459509465202</v>
          </cell>
          <cell r="AE7">
            <v>-0.690702247208833</v>
          </cell>
          <cell r="AF7">
            <v>1.19547774571717</v>
          </cell>
          <cell r="AG7">
            <v>0.981289196909586</v>
          </cell>
          <cell r="AH7">
            <v>-0.0570790890855477</v>
          </cell>
          <cell r="AI7">
            <v>-2.86915565320784</v>
          </cell>
          <cell r="AJ7">
            <v>-2.68858590440112</v>
          </cell>
          <cell r="AK7">
            <v>-4.67863196380505</v>
          </cell>
          <cell r="AL7">
            <v>-3.09714394228207</v>
          </cell>
          <cell r="AM7">
            <v>-0.706090014263339</v>
          </cell>
          <cell r="AN7">
            <v>1.53863687944373</v>
          </cell>
          <cell r="AO7">
            <v>2.69086051521509</v>
          </cell>
          <cell r="AP7">
            <v>1.73518495770435</v>
          </cell>
          <cell r="AQ7">
            <v>-0.753355236291696</v>
          </cell>
          <cell r="AR7">
            <v>0.0229173933397533</v>
          </cell>
          <cell r="AS7">
            <v>0.71969750827536</v>
          </cell>
          <cell r="AT7">
            <v>1.0174924398132</v>
          </cell>
          <cell r="AU7">
            <v>1.24127688470213</v>
          </cell>
          <cell r="AV7">
            <v>0.439456982084295</v>
          </cell>
          <cell r="AW7">
            <v>2.78875883751996</v>
          </cell>
          <cell r="AX7">
            <v>3.3611765291862</v>
          </cell>
          <cell r="AY7">
            <v>3.7679344822154</v>
          </cell>
          <cell r="AZ7">
            <v>3.79841609366058</v>
          </cell>
          <cell r="BA7">
            <v>1.58044518230666</v>
          </cell>
          <cell r="BB7">
            <v>-1.92083208823348</v>
          </cell>
          <cell r="BC7">
            <v>2.34041500317532</v>
          </cell>
          <cell r="BD7">
            <v>0.899456618075448</v>
          </cell>
          <cell r="BE7">
            <v>-1.79086927273272</v>
          </cell>
          <cell r="BF7">
            <v>1.40005092900091</v>
          </cell>
          <cell r="BG7">
            <v>1.20095556372807</v>
          </cell>
          <cell r="BH7">
            <v>0.214389345726261</v>
          </cell>
          <cell r="BI7">
            <v>-0.48212518736635</v>
          </cell>
          <cell r="BJ7">
            <v>-0.130261330356348</v>
          </cell>
          <cell r="BK7">
            <v>-0.175692032592238</v>
          </cell>
          <cell r="BL7">
            <v>-0.595036530403519</v>
          </cell>
          <cell r="BM7">
            <v>-5.35281931001145</v>
          </cell>
          <cell r="BN7">
            <v>1.68778857914957</v>
          </cell>
        </row>
        <row r="8">
          <cell r="A8" t="str">
            <v>Afghanistan</v>
          </cell>
          <cell r="B8" t="str">
            <v>AFG</v>
          </cell>
          <cell r="C8" t="str">
            <v>GDP per capita growth (annual %)</v>
          </cell>
          <cell r="D8" t="str">
            <v>NY.GDP.PCAP.KD.ZG</v>
          </cell>
        </row>
        <row r="8">
          <cell r="AV8">
            <v>3.86838029515866</v>
          </cell>
          <cell r="AW8">
            <v>-2.87520316702623</v>
          </cell>
          <cell r="AX8">
            <v>7.20796721836321</v>
          </cell>
          <cell r="AY8">
            <v>2.25331064367975</v>
          </cell>
          <cell r="AZ8">
            <v>11.0227871655922</v>
          </cell>
          <cell r="BA8">
            <v>1.59421545820915</v>
          </cell>
          <cell r="BB8">
            <v>18.5154192936617</v>
          </cell>
          <cell r="BC8">
            <v>11.264090568989</v>
          </cell>
          <cell r="BD8">
            <v>-2.68106105621827</v>
          </cell>
          <cell r="BE8">
            <v>8.97486534263292</v>
          </cell>
          <cell r="BF8">
            <v>1.97416569047293</v>
          </cell>
          <cell r="BG8">
            <v>-0.665291050796171</v>
          </cell>
          <cell r="BH8">
            <v>-1.62285718631547</v>
          </cell>
          <cell r="BI8">
            <v>-0.541416195952564</v>
          </cell>
          <cell r="BJ8">
            <v>0.0647641950115201</v>
          </cell>
          <cell r="BK8">
            <v>-1.19490038335884</v>
          </cell>
          <cell r="BL8">
            <v>1.53563667424</v>
          </cell>
          <cell r="BM8">
            <v>-4.57503186436271</v>
          </cell>
        </row>
        <row r="9">
          <cell r="A9" t="str">
            <v>Africa Western and Central</v>
          </cell>
          <cell r="B9" t="str">
            <v>AFW</v>
          </cell>
          <cell r="C9" t="str">
            <v>GDP per capita growth (annual %)</v>
          </cell>
          <cell r="D9" t="str">
            <v>NY.GDP.PCAP.KD.ZG</v>
          </cell>
        </row>
        <row r="9">
          <cell r="F9">
            <v>-0.23237270466808</v>
          </cell>
          <cell r="G9">
            <v>1.60230659180642</v>
          </cell>
          <cell r="H9">
            <v>4.99061472729518</v>
          </cell>
          <cell r="I9">
            <v>3.12467222911525</v>
          </cell>
          <cell r="J9">
            <v>1.78394565933738</v>
          </cell>
          <cell r="K9">
            <v>-3.94641660779882</v>
          </cell>
          <cell r="L9">
            <v>-11.5572645007478</v>
          </cell>
          <cell r="M9">
            <v>-0.819495597767528</v>
          </cell>
          <cell r="N9">
            <v>12.8494921647597</v>
          </cell>
          <cell r="O9">
            <v>15.1635870453131</v>
          </cell>
          <cell r="P9">
            <v>8.18513768088407</v>
          </cell>
          <cell r="Q9">
            <v>0.666434475466815</v>
          </cell>
          <cell r="R9">
            <v>1.66298801419424</v>
          </cell>
          <cell r="S9">
            <v>7.49600733420282</v>
          </cell>
          <cell r="T9">
            <v>-4.66021234955973</v>
          </cell>
          <cell r="U9">
            <v>5.75214597516374</v>
          </cell>
          <cell r="V9">
            <v>1.95327170022756</v>
          </cell>
          <cell r="W9">
            <v>-4.8156673997876</v>
          </cell>
          <cell r="X9">
            <v>2.3910613169551</v>
          </cell>
          <cell r="Y9">
            <v>-0.76473427494092</v>
          </cell>
          <cell r="Z9">
            <v>-9.45430612319012</v>
          </cell>
          <cell r="AA9">
            <v>-5.97129717117764</v>
          </cell>
          <cell r="AB9">
            <v>-9.06821567250047</v>
          </cell>
          <cell r="AC9">
            <v>-2.16414202872963</v>
          </cell>
          <cell r="AD9">
            <v>2.69794811985422</v>
          </cell>
          <cell r="AE9">
            <v>-1.32178614326133</v>
          </cell>
          <cell r="AF9">
            <v>-1.28187071328242</v>
          </cell>
          <cell r="AG9">
            <v>2.03419226026509</v>
          </cell>
          <cell r="AH9">
            <v>-0.453001740618618</v>
          </cell>
          <cell r="AI9">
            <v>3.74219011346835</v>
          </cell>
          <cell r="AJ9">
            <v>-1.5367997795</v>
          </cell>
          <cell r="AK9">
            <v>0.0102627485475608</v>
          </cell>
          <cell r="AL9">
            <v>-3.73600633413221</v>
          </cell>
          <cell r="AM9">
            <v>-2.89948603289568</v>
          </cell>
          <cell r="AN9">
            <v>-0.738966864298646</v>
          </cell>
          <cell r="AO9">
            <v>1.88098340773217</v>
          </cell>
          <cell r="AP9">
            <v>1.48752449113789</v>
          </cell>
          <cell r="AQ9">
            <v>0.773382169276289</v>
          </cell>
          <cell r="AR9">
            <v>-1.25633282493885</v>
          </cell>
          <cell r="AS9">
            <v>1.00005646003738</v>
          </cell>
          <cell r="AT9">
            <v>2.44492371601332</v>
          </cell>
          <cell r="AU9">
            <v>7.01069960815597</v>
          </cell>
          <cell r="AV9">
            <v>2.73823453562061</v>
          </cell>
          <cell r="AW9">
            <v>5.149748161208</v>
          </cell>
          <cell r="AX9">
            <v>3.01871694860603</v>
          </cell>
          <cell r="AY9">
            <v>2.53364000107513</v>
          </cell>
          <cell r="AZ9">
            <v>2.66777958767676</v>
          </cell>
          <cell r="BA9">
            <v>3.38635681599912</v>
          </cell>
          <cell r="BB9">
            <v>3.38332278638643</v>
          </cell>
          <cell r="BC9">
            <v>4.05658549014869</v>
          </cell>
          <cell r="BD9">
            <v>2.01718136657811</v>
          </cell>
          <cell r="BE9">
            <v>2.3152066274764</v>
          </cell>
          <cell r="BF9">
            <v>3.26083885796986</v>
          </cell>
          <cell r="BG9">
            <v>3.09678925437713</v>
          </cell>
          <cell r="BH9">
            <v>0.00736135194708254</v>
          </cell>
          <cell r="BI9">
            <v>-2.53331934312851</v>
          </cell>
          <cell r="BJ9">
            <v>-0.391017874916955</v>
          </cell>
          <cell r="BK9">
            <v>0.24149136575366</v>
          </cell>
          <cell r="BL9">
            <v>0.504841729305411</v>
          </cell>
          <cell r="BM9">
            <v>-3.46569688671363</v>
          </cell>
          <cell r="BN9">
            <v>1.24566867044331</v>
          </cell>
        </row>
        <row r="10">
          <cell r="A10" t="str">
            <v>Angola</v>
          </cell>
          <cell r="B10" t="str">
            <v>AGO</v>
          </cell>
          <cell r="C10" t="str">
            <v>GDP per capita growth (annual %)</v>
          </cell>
          <cell r="D10" t="str">
            <v>NY.GDP.PCAP.KD.ZG</v>
          </cell>
        </row>
        <row r="10">
          <cell r="Z10">
            <v>-7.71027785327581</v>
          </cell>
          <cell r="AA10">
            <v>-3.49038324819772</v>
          </cell>
          <cell r="AB10">
            <v>0.548516269019458</v>
          </cell>
          <cell r="AC10">
            <v>2.28850779863114</v>
          </cell>
          <cell r="AD10">
            <v>-0.107614902228534</v>
          </cell>
          <cell r="AE10">
            <v>-0.670777629005372</v>
          </cell>
          <cell r="AF10">
            <v>0.488466541483021</v>
          </cell>
          <cell r="AG10">
            <v>2.49662963710216</v>
          </cell>
          <cell r="AH10">
            <v>-3.33595391564681</v>
          </cell>
          <cell r="AI10">
            <v>-6.65746725949467</v>
          </cell>
          <cell r="AJ10">
            <v>-2.31086799673233</v>
          </cell>
          <cell r="AK10">
            <v>-8.87693119524158</v>
          </cell>
          <cell r="AL10">
            <v>-26.4117713544843</v>
          </cell>
          <cell r="AM10">
            <v>-1.87789751012431</v>
          </cell>
          <cell r="AN10">
            <v>11.3595386650654</v>
          </cell>
          <cell r="AO10">
            <v>9.95278659158234</v>
          </cell>
          <cell r="AP10">
            <v>3.87785809963763</v>
          </cell>
          <cell r="AQ10">
            <v>1.36474401726814</v>
          </cell>
          <cell r="AR10">
            <v>-1.08529845116867</v>
          </cell>
          <cell r="AS10">
            <v>-0.267956297993877</v>
          </cell>
          <cell r="AT10">
            <v>0.822138301563214</v>
          </cell>
          <cell r="AU10">
            <v>9.94375990779743</v>
          </cell>
          <cell r="AV10">
            <v>-0.431688883858655</v>
          </cell>
          <cell r="AW10">
            <v>7.18429906303915</v>
          </cell>
          <cell r="AX10">
            <v>11.0318299149638</v>
          </cell>
          <cell r="AY10">
            <v>7.58455318567415</v>
          </cell>
          <cell r="AZ10">
            <v>9.8900315145689</v>
          </cell>
          <cell r="BA10">
            <v>7.12056890515009</v>
          </cell>
          <cell r="BB10">
            <v>-2.80735901970168</v>
          </cell>
          <cell r="BC10">
            <v>1.07988995275427</v>
          </cell>
          <cell r="BD10">
            <v>-0.222748797031855</v>
          </cell>
          <cell r="BE10">
            <v>4.70440852719756</v>
          </cell>
          <cell r="BF10">
            <v>1.28760778892259</v>
          </cell>
          <cell r="BG10">
            <v>1.21734336059794</v>
          </cell>
          <cell r="BH10">
            <v>-2.47218813531357</v>
          </cell>
          <cell r="BI10">
            <v>-5.81613955070978</v>
          </cell>
          <cell r="BJ10">
            <v>-3.41267936474142</v>
          </cell>
          <cell r="BK10">
            <v>-4.49694682670683</v>
          </cell>
          <cell r="BL10">
            <v>-3.86855912437153</v>
          </cell>
          <cell r="BM10">
            <v>-8.49308612116926</v>
          </cell>
          <cell r="BN10">
            <v>-2.46740354976019</v>
          </cell>
        </row>
        <row r="11">
          <cell r="A11" t="str">
            <v>Albania</v>
          </cell>
          <cell r="B11" t="str">
            <v>ALB</v>
          </cell>
          <cell r="C11" t="str">
            <v>GDP per capita growth (annual %)</v>
          </cell>
          <cell r="D11" t="str">
            <v>NY.GDP.PCAP.KD.ZG</v>
          </cell>
        </row>
        <row r="11">
          <cell r="Z11">
            <v>3.64864854723071</v>
          </cell>
          <cell r="AA11">
            <v>0.795840071093252</v>
          </cell>
          <cell r="AB11">
            <v>-1.01680217228552</v>
          </cell>
          <cell r="AC11">
            <v>-3.30749720231945</v>
          </cell>
          <cell r="AD11">
            <v>-0.290595348322142</v>
          </cell>
          <cell r="AE11">
            <v>3.61465554406624</v>
          </cell>
          <cell r="AF11">
            <v>-2.74949637948961</v>
          </cell>
          <cell r="AG11">
            <v>-3.26252233446822</v>
          </cell>
          <cell r="AH11">
            <v>6.9236172850875</v>
          </cell>
          <cell r="AI11">
            <v>-11.187905298961</v>
          </cell>
          <cell r="AJ11">
            <v>-27.5668208369982</v>
          </cell>
          <cell r="AK11">
            <v>-6.62255121235502</v>
          </cell>
          <cell r="AL11">
            <v>10.2299493531342</v>
          </cell>
          <cell r="AM11">
            <v>8.96976165855091</v>
          </cell>
          <cell r="AN11">
            <v>14.0244959298688</v>
          </cell>
          <cell r="AO11">
            <v>9.78017987930293</v>
          </cell>
          <cell r="AP11">
            <v>-10.3611049709411</v>
          </cell>
          <cell r="AQ11">
            <v>9.51648443822282</v>
          </cell>
          <cell r="AR11">
            <v>13.6080691237129</v>
          </cell>
          <cell r="AS11">
            <v>7.63002243937019</v>
          </cell>
          <cell r="AT11">
            <v>9.31439713939355</v>
          </cell>
          <cell r="AU11">
            <v>4.85047533419143</v>
          </cell>
          <cell r="AV11">
            <v>5.9242115424577</v>
          </cell>
          <cell r="AW11">
            <v>5.9565695961824</v>
          </cell>
          <cell r="AX11">
            <v>6.06788243935723</v>
          </cell>
          <cell r="AY11">
            <v>6.57292298236362</v>
          </cell>
          <cell r="AZ11">
            <v>6.78722893588666</v>
          </cell>
          <cell r="BA11">
            <v>8.3281084229243</v>
          </cell>
          <cell r="BB11">
            <v>4.05313986380152</v>
          </cell>
          <cell r="BC11">
            <v>4.22308382721044</v>
          </cell>
          <cell r="BD11">
            <v>2.82164245514005</v>
          </cell>
          <cell r="BE11">
            <v>1.58487281451019</v>
          </cell>
          <cell r="BF11">
            <v>1.18723435286199</v>
          </cell>
          <cell r="BG11">
            <v>1.98538809180384</v>
          </cell>
          <cell r="BH11">
            <v>2.51682705417127</v>
          </cell>
          <cell r="BI11">
            <v>3.48029321671386</v>
          </cell>
          <cell r="BJ11">
            <v>3.89774060601475</v>
          </cell>
          <cell r="BK11">
            <v>4.27632565399514</v>
          </cell>
          <cell r="BL11">
            <v>2.52389372255597</v>
          </cell>
          <cell r="BM11">
            <v>-2.92582095677083</v>
          </cell>
          <cell r="BN11">
            <v>9.5548753337865</v>
          </cell>
        </row>
        <row r="12">
          <cell r="A12" t="str">
            <v>Andorra</v>
          </cell>
          <cell r="B12" t="str">
            <v>AND</v>
          </cell>
          <cell r="C12" t="str">
            <v>GDP per capita growth (annual %)</v>
          </cell>
          <cell r="D12" t="str">
            <v>NY.GDP.PCAP.KD.ZG</v>
          </cell>
        </row>
        <row r="12">
          <cell r="P12">
            <v>-0.654422132821068</v>
          </cell>
          <cell r="Q12">
            <v>2.86394237406667</v>
          </cell>
          <cell r="R12">
            <v>2.64568364838897</v>
          </cell>
          <cell r="S12">
            <v>1.02760195246729</v>
          </cell>
          <cell r="T12">
            <v>-3.35439830533775</v>
          </cell>
          <cell r="U12">
            <v>-0.196879326412784</v>
          </cell>
          <cell r="V12">
            <v>-0.258915172582419</v>
          </cell>
          <cell r="W12">
            <v>-1.46867434617053</v>
          </cell>
          <cell r="X12">
            <v>-3.0638246663281</v>
          </cell>
          <cell r="Y12">
            <v>-1.29997673342071</v>
          </cell>
          <cell r="Z12">
            <v>-3.95427564896322</v>
          </cell>
          <cell r="AA12">
            <v>-2.93903109471275</v>
          </cell>
          <cell r="AB12">
            <v>-2.56185005231178</v>
          </cell>
          <cell r="AC12">
            <v>-2.62933568979565</v>
          </cell>
          <cell r="AD12">
            <v>-2.00840671997588</v>
          </cell>
          <cell r="AE12">
            <v>-1.02374509952388</v>
          </cell>
          <cell r="AF12">
            <v>1.32384331879894</v>
          </cell>
          <cell r="AG12">
            <v>0.980825123982726</v>
          </cell>
          <cell r="AH12">
            <v>0.791996841870073</v>
          </cell>
          <cell r="AI12">
            <v>-0.133166844392832</v>
          </cell>
          <cell r="AJ12">
            <v>-1.35923551912902</v>
          </cell>
          <cell r="AK12">
            <v>-2.86921567205975</v>
          </cell>
          <cell r="AL12">
            <v>-4.42706504168856</v>
          </cell>
          <cell r="AM12">
            <v>-0.397087331634665</v>
          </cell>
          <cell r="AN12">
            <v>0.852320249183208</v>
          </cell>
          <cell r="AO12">
            <v>3.83189583005073</v>
          </cell>
          <cell r="AP12">
            <v>9.14398109777854</v>
          </cell>
          <cell r="AQ12">
            <v>3.48117744689822</v>
          </cell>
          <cell r="AR12">
            <v>3.73034616646351</v>
          </cell>
          <cell r="AS12">
            <v>1.91028641179476</v>
          </cell>
          <cell r="AT12">
            <v>4.98225233757914</v>
          </cell>
          <cell r="AU12">
            <v>0.510652936783501</v>
          </cell>
          <cell r="AV12">
            <v>4.04224626820309</v>
          </cell>
          <cell r="AW12">
            <v>3.78188582874981</v>
          </cell>
          <cell r="AX12">
            <v>1.89527131463494</v>
          </cell>
          <cell r="AY12">
            <v>2.06020231362646</v>
          </cell>
          <cell r="AZ12">
            <v>-0.518849647046451</v>
          </cell>
          <cell r="BA12">
            <v>-6.88581740186976</v>
          </cell>
          <cell r="BB12">
            <v>-5.9766840451389</v>
          </cell>
          <cell r="BC12">
            <v>-1.96683315898277</v>
          </cell>
          <cell r="BD12">
            <v>0.834867424241708</v>
          </cell>
          <cell r="BE12">
            <v>-3.45153545003302</v>
          </cell>
          <cell r="BF12">
            <v>-1.5688713381525</v>
          </cell>
          <cell r="BG12">
            <v>4.51927941301172</v>
          </cell>
          <cell r="BH12">
            <v>3.02081678005885</v>
          </cell>
          <cell r="BI12">
            <v>4.64621154922207</v>
          </cell>
          <cell r="BJ12">
            <v>0.734439351000333</v>
          </cell>
          <cell r="BK12">
            <v>1.57425431733354</v>
          </cell>
          <cell r="BL12">
            <v>1.83306059347608</v>
          </cell>
          <cell r="BM12">
            <v>-11.3207303470788</v>
          </cell>
          <cell r="BN12">
            <v>8.82406572722756</v>
          </cell>
        </row>
        <row r="13">
          <cell r="A13" t="str">
            <v>Arab World</v>
          </cell>
          <cell r="B13" t="str">
            <v>ARB</v>
          </cell>
          <cell r="C13" t="str">
            <v>GDP per capita growth (annual %)</v>
          </cell>
          <cell r="D13" t="str">
            <v>NY.GDP.PCAP.KD.ZG</v>
          </cell>
        </row>
        <row r="13">
          <cell r="U13">
            <v>12.2095661971377</v>
          </cell>
          <cell r="V13">
            <v>4.67946866398417</v>
          </cell>
          <cell r="W13">
            <v>-3.77659400870058</v>
          </cell>
          <cell r="X13">
            <v>7.42305030500133</v>
          </cell>
          <cell r="Y13">
            <v>5.59056977979162</v>
          </cell>
          <cell r="Z13">
            <v>0.17443402369679</v>
          </cell>
          <cell r="AA13">
            <v>-11.1121000342508</v>
          </cell>
          <cell r="AB13">
            <v>-9.04274963962629</v>
          </cell>
          <cell r="AC13">
            <v>-1.71020248362402</v>
          </cell>
          <cell r="AD13">
            <v>-4.88802723128931</v>
          </cell>
          <cell r="AE13">
            <v>1.48152304448313</v>
          </cell>
          <cell r="AF13">
            <v>-2.90754579930606</v>
          </cell>
          <cell r="AG13">
            <v>2.87585629368152</v>
          </cell>
          <cell r="AH13">
            <v>-0.633541067365201</v>
          </cell>
          <cell r="AI13">
            <v>8.08817330705973</v>
          </cell>
          <cell r="AJ13">
            <v>-0.309393932117018</v>
          </cell>
          <cell r="AK13">
            <v>3.28324274915535</v>
          </cell>
          <cell r="AL13">
            <v>0.453444159170104</v>
          </cell>
          <cell r="AM13">
            <v>0.681798533897208</v>
          </cell>
          <cell r="AN13">
            <v>-0.0813818869028893</v>
          </cell>
          <cell r="AO13">
            <v>2.33373475857033</v>
          </cell>
          <cell r="AP13">
            <v>2.43320009727042</v>
          </cell>
          <cell r="AQ13">
            <v>2.89922356521619</v>
          </cell>
          <cell r="AR13">
            <v>-0.316536811390151</v>
          </cell>
          <cell r="AS13">
            <v>4.29491281676795</v>
          </cell>
          <cell r="AT13">
            <v>-0.434618405696767</v>
          </cell>
          <cell r="AU13">
            <v>-1.4481810173221</v>
          </cell>
          <cell r="AV13">
            <v>2.6247750131823</v>
          </cell>
          <cell r="AW13">
            <v>6.46811775021298</v>
          </cell>
          <cell r="AX13">
            <v>3.14080865748498</v>
          </cell>
          <cell r="AY13">
            <v>3.61760786005607</v>
          </cell>
          <cell r="AZ13">
            <v>2.0911353554923</v>
          </cell>
          <cell r="BA13">
            <v>3.03288015805462</v>
          </cell>
          <cell r="BB13">
            <v>-1.9701420988399</v>
          </cell>
          <cell r="BC13">
            <v>2.31479602529096</v>
          </cell>
          <cell r="BD13">
            <v>0.893394922871195</v>
          </cell>
          <cell r="BE13">
            <v>2.73217153819645</v>
          </cell>
          <cell r="BF13">
            <v>0.333327522708444</v>
          </cell>
          <cell r="BG13">
            <v>0.184195515542029</v>
          </cell>
          <cell r="BH13">
            <v>0.937482200579538</v>
          </cell>
          <cell r="BI13">
            <v>1.12856552807052</v>
          </cell>
          <cell r="BJ13">
            <v>-0.698947427286271</v>
          </cell>
          <cell r="BK13">
            <v>0.435552327139106</v>
          </cell>
          <cell r="BL13">
            <v>-0.317407140508507</v>
          </cell>
          <cell r="BM13">
            <v>-6.83905928346982</v>
          </cell>
          <cell r="BN13">
            <v>1.5652640438763</v>
          </cell>
        </row>
        <row r="14">
          <cell r="A14" t="str">
            <v>United Arab Emirates</v>
          </cell>
          <cell r="B14" t="str">
            <v>ARE</v>
          </cell>
          <cell r="C14" t="str">
            <v>GDP per capita growth (annual %)</v>
          </cell>
          <cell r="D14" t="str">
            <v>NY.GDP.PCAP.KD.ZG</v>
          </cell>
        </row>
        <row r="14">
          <cell r="U14">
            <v>0.154395318524962</v>
          </cell>
          <cell r="V14">
            <v>5.35067952701831</v>
          </cell>
          <cell r="W14">
            <v>-13.3860404602886</v>
          </cell>
          <cell r="X14">
            <v>8.43164646676371</v>
          </cell>
          <cell r="Y14">
            <v>13.2121400563276</v>
          </cell>
          <cell r="Z14">
            <v>-2.6987336942244</v>
          </cell>
          <cell r="AA14">
            <v>-12.1820232275995</v>
          </cell>
          <cell r="AB14">
            <v>-9.68052433618057</v>
          </cell>
          <cell r="AC14">
            <v>-1.2493706051328</v>
          </cell>
          <cell r="AD14">
            <v>-8.68902715204911</v>
          </cell>
          <cell r="AE14">
            <v>-19.6748189208723</v>
          </cell>
          <cell r="AF14">
            <v>-2.49252311589997</v>
          </cell>
          <cell r="AG14">
            <v>-8.21745806286394</v>
          </cell>
          <cell r="AH14">
            <v>5.9187171246771</v>
          </cell>
          <cell r="AI14">
            <v>11.6777689161566</v>
          </cell>
          <cell r="AJ14">
            <v>-4.80063554272371</v>
          </cell>
          <cell r="AK14">
            <v>-2.48118749373106</v>
          </cell>
          <cell r="AL14">
            <v>-4.34175105789512</v>
          </cell>
          <cell r="AM14">
            <v>1.24742436850995</v>
          </cell>
          <cell r="AN14">
            <v>1.35494771881514</v>
          </cell>
          <cell r="AO14">
            <v>0.630737901066453</v>
          </cell>
          <cell r="AP14">
            <v>2.83466487200788</v>
          </cell>
          <cell r="AQ14">
            <v>-4.76511125165072</v>
          </cell>
          <cell r="AR14">
            <v>-2.3994883205427</v>
          </cell>
          <cell r="AS14">
            <v>4.9091597030279</v>
          </cell>
          <cell r="AT14">
            <v>-3.77890533210494</v>
          </cell>
          <cell r="AU14">
            <v>-2.75030295382335</v>
          </cell>
          <cell r="AV14">
            <v>1.96632118700073</v>
          </cell>
          <cell r="AW14">
            <v>-0.0380101659582976</v>
          </cell>
          <cell r="AX14">
            <v>-7.02036305064239</v>
          </cell>
          <cell r="AY14">
            <v>-4.9166693070077</v>
          </cell>
          <cell r="AZ14">
            <v>-11.3456527143693</v>
          </cell>
          <cell r="BA14">
            <v>-10.2086460930316</v>
          </cell>
          <cell r="BB14">
            <v>-15.1512246817973</v>
          </cell>
          <cell r="BC14">
            <v>-5.91493077766168</v>
          </cell>
          <cell r="BD14">
            <v>2.18634402990557</v>
          </cell>
          <cell r="BE14">
            <v>2.25709897595851</v>
          </cell>
          <cell r="BF14">
            <v>4.40993826131566</v>
          </cell>
          <cell r="BG14">
            <v>4.22567716724525</v>
          </cell>
          <cell r="BH14">
            <v>4.50781768694726</v>
          </cell>
          <cell r="BI14">
            <v>1.90520573929507</v>
          </cell>
          <cell r="BJ14">
            <v>1.01143077389321</v>
          </cell>
          <cell r="BK14">
            <v>-0.320590314360061</v>
          </cell>
          <cell r="BL14">
            <v>1.93443148259161</v>
          </cell>
          <cell r="BM14">
            <v>-7.2721729746159</v>
          </cell>
        </row>
        <row r="15">
          <cell r="A15" t="str">
            <v>Argentina</v>
          </cell>
          <cell r="B15" t="str">
            <v>ARG</v>
          </cell>
          <cell r="C15" t="str">
            <v>GDP per capita growth (annual %)</v>
          </cell>
          <cell r="D15" t="str">
            <v>NY.GDP.PCAP.KD.ZG</v>
          </cell>
        </row>
        <row r="15">
          <cell r="F15">
            <v>3.72877851385579</v>
          </cell>
          <cell r="G15">
            <v>-2.42584315141401</v>
          </cell>
          <cell r="H15">
            <v>-6.78823959253077</v>
          </cell>
          <cell r="I15">
            <v>8.43724398830246</v>
          </cell>
          <cell r="J15">
            <v>8.89680927674999</v>
          </cell>
          <cell r="K15">
            <v>-2.13647776508532</v>
          </cell>
          <cell r="L15">
            <v>1.67843470314565</v>
          </cell>
          <cell r="M15">
            <v>3.28693767747738</v>
          </cell>
          <cell r="N15">
            <v>8.05027928347988</v>
          </cell>
          <cell r="O15">
            <v>1.4794944087712</v>
          </cell>
          <cell r="P15">
            <v>4.00746532050165</v>
          </cell>
          <cell r="Q15">
            <v>0.0058359526056222</v>
          </cell>
          <cell r="R15">
            <v>1.15692075332213</v>
          </cell>
          <cell r="S15">
            <v>3.85175778459927</v>
          </cell>
          <cell r="T15">
            <v>-1.58782938653039</v>
          </cell>
          <cell r="U15">
            <v>-3.50639094485236</v>
          </cell>
          <cell r="V15">
            <v>5.34299004782892</v>
          </cell>
          <cell r="W15">
            <v>-5.91640145248037</v>
          </cell>
          <cell r="X15">
            <v>8.57769016982598</v>
          </cell>
          <cell r="Y15">
            <v>-0.0296099976938393</v>
          </cell>
          <cell r="Z15">
            <v>-6.66849782084861</v>
          </cell>
          <cell r="AA15">
            <v>-2.30776613558768</v>
          </cell>
          <cell r="AB15">
            <v>2.68198183539825</v>
          </cell>
          <cell r="AC15">
            <v>-0.0518465921922342</v>
          </cell>
          <cell r="AD15">
            <v>-6.69259067506709</v>
          </cell>
          <cell r="AE15">
            <v>4.48432686156282</v>
          </cell>
          <cell r="AF15">
            <v>1.10606452584452</v>
          </cell>
          <cell r="AG15">
            <v>-2.60323622710837</v>
          </cell>
          <cell r="AH15">
            <v>-8.54086201266614</v>
          </cell>
          <cell r="AI15">
            <v>-3.87408535592273</v>
          </cell>
          <cell r="AJ15">
            <v>7.61432641597717</v>
          </cell>
          <cell r="AK15">
            <v>6.48763181805525</v>
          </cell>
          <cell r="AL15">
            <v>6.80292690150243</v>
          </cell>
          <cell r="AM15">
            <v>4.50545680141448</v>
          </cell>
          <cell r="AN15">
            <v>-4.03215881088221</v>
          </cell>
          <cell r="AO15">
            <v>4.27458646483123</v>
          </cell>
          <cell r="AP15">
            <v>6.86473336181048</v>
          </cell>
          <cell r="AQ15">
            <v>2.68100281607806</v>
          </cell>
          <cell r="AR15">
            <v>-4.4551784591153</v>
          </cell>
          <cell r="AS15">
            <v>-1.87493636731784</v>
          </cell>
          <cell r="AT15">
            <v>-5.44704817261687</v>
          </cell>
          <cell r="AU15">
            <v>-11.8547817184023</v>
          </cell>
          <cell r="AV15">
            <v>7.67653404752819</v>
          </cell>
          <cell r="AW15">
            <v>7.88493750549884</v>
          </cell>
          <cell r="AX15">
            <v>7.72948899640498</v>
          </cell>
          <cell r="AY15">
            <v>6.95553357619964</v>
          </cell>
          <cell r="AZ15">
            <v>7.9242108884188</v>
          </cell>
          <cell r="BA15">
            <v>3.02950065191851</v>
          </cell>
          <cell r="BB15">
            <v>-6.85422505520184</v>
          </cell>
          <cell r="BC15">
            <v>9.30012292248985</v>
          </cell>
          <cell r="BD15">
            <v>4.78868313859435</v>
          </cell>
          <cell r="BE15">
            <v>-2.14528444981812</v>
          </cell>
          <cell r="BF15">
            <v>1.26568517537076</v>
          </cell>
          <cell r="BG15">
            <v>-3.57858050983289</v>
          </cell>
          <cell r="BH15">
            <v>1.62966427946263</v>
          </cell>
          <cell r="BI15">
            <v>-3.11006389821465</v>
          </cell>
          <cell r="BJ15">
            <v>1.75764818265694</v>
          </cell>
          <cell r="BK15">
            <v>-3.60160975657155</v>
          </cell>
          <cell r="BL15">
            <v>-2.99438788864292</v>
          </cell>
          <cell r="BM15">
            <v>-10.7651077297352</v>
          </cell>
          <cell r="BN15">
            <v>9.22395557148646</v>
          </cell>
        </row>
        <row r="16">
          <cell r="A16" t="str">
            <v>Armenia</v>
          </cell>
          <cell r="B16" t="str">
            <v>ARM</v>
          </cell>
          <cell r="C16" t="str">
            <v>GDP per capita growth (annual %)</v>
          </cell>
          <cell r="D16" t="str">
            <v>NY.GDP.PCAP.KD.ZG</v>
          </cell>
        </row>
        <row r="16">
          <cell r="AJ16">
            <v>-10.8708435346997</v>
          </cell>
          <cell r="AK16">
            <v>-40.7446563644219</v>
          </cell>
          <cell r="AL16">
            <v>-6.63847010863654</v>
          </cell>
          <cell r="AM16">
            <v>7.95011570814775</v>
          </cell>
          <cell r="AN16">
            <v>9.10338804119353</v>
          </cell>
          <cell r="AO16">
            <v>7.50727341747417</v>
          </cell>
          <cell r="AP16">
            <v>4.47964412061602</v>
          </cell>
          <cell r="AQ16">
            <v>8.14184853415614</v>
          </cell>
          <cell r="AR16">
            <v>3.95781843491081</v>
          </cell>
          <cell r="AS16">
            <v>6.57008656499229</v>
          </cell>
          <cell r="AT16">
            <v>10.2794031236835</v>
          </cell>
          <cell r="AU16">
            <v>13.8234630708028</v>
          </cell>
          <cell r="AV16">
            <v>14.6058215923266</v>
          </cell>
          <cell r="AW16">
            <v>11.1342293408202</v>
          </cell>
          <cell r="AX16">
            <v>14.6432076407036</v>
          </cell>
          <cell r="AY16">
            <v>14.0786074163543</v>
          </cell>
          <cell r="AZ16">
            <v>14.695868262481</v>
          </cell>
          <cell r="BA16">
            <v>7.81913819445141</v>
          </cell>
          <cell r="BB16">
            <v>-13.5193908169314</v>
          </cell>
          <cell r="BC16">
            <v>2.58289738298329</v>
          </cell>
          <cell r="BD16">
            <v>4.72831760012215</v>
          </cell>
          <cell r="BE16">
            <v>6.91369862302516</v>
          </cell>
          <cell r="BF16">
            <v>2.82392616906515</v>
          </cell>
          <cell r="BG16">
            <v>3.07317867812573</v>
          </cell>
          <cell r="BH16">
            <v>2.7359180235262</v>
          </cell>
          <cell r="BI16">
            <v>-0.161329865469654</v>
          </cell>
          <cell r="BJ16">
            <v>7.18452239016769</v>
          </cell>
          <cell r="BK16">
            <v>4.9522308356251</v>
          </cell>
          <cell r="BL16">
            <v>7.38219727969849</v>
          </cell>
          <cell r="BM16">
            <v>-7.57206052567307</v>
          </cell>
          <cell r="BN16">
            <v>5.52571647863971</v>
          </cell>
        </row>
        <row r="17">
          <cell r="A17" t="str">
            <v>American Samoa</v>
          </cell>
          <cell r="B17" t="str">
            <v>ASM</v>
          </cell>
          <cell r="C17" t="str">
            <v>GDP per capita growth (annual %)</v>
          </cell>
          <cell r="D17" t="str">
            <v>NY.GDP.PCAP.KD.ZG</v>
          </cell>
        </row>
        <row r="17">
          <cell r="AV17">
            <v>0.256153661130611</v>
          </cell>
          <cell r="AW17">
            <v>0.0918704631276626</v>
          </cell>
          <cell r="AX17">
            <v>-0.195792540365204</v>
          </cell>
          <cell r="AY17">
            <v>-3.37150121933666</v>
          </cell>
          <cell r="AZ17">
            <v>3.1466601180652</v>
          </cell>
          <cell r="BA17">
            <v>-1.17239726702242</v>
          </cell>
          <cell r="BB17">
            <v>-2.78856050580796</v>
          </cell>
          <cell r="BC17">
            <v>1.3567863026621</v>
          </cell>
          <cell r="BD17">
            <v>0.590081607030754</v>
          </cell>
          <cell r="BE17">
            <v>-4.18704019844392</v>
          </cell>
          <cell r="BF17">
            <v>-2.58399590789166</v>
          </cell>
          <cell r="BG17">
            <v>1.62784446439068</v>
          </cell>
          <cell r="BH17">
            <v>3.12188089164911</v>
          </cell>
          <cell r="BI17">
            <v>-1.56120490141551</v>
          </cell>
          <cell r="BJ17">
            <v>-6.78354801701121</v>
          </cell>
          <cell r="BK17">
            <v>2.95991055574585</v>
          </cell>
          <cell r="BL17">
            <v>-0.219737965386599</v>
          </cell>
          <cell r="BM17">
            <v>4.13808366254634</v>
          </cell>
        </row>
        <row r="18">
          <cell r="A18" t="str">
            <v>Antigua and Barbuda</v>
          </cell>
          <cell r="B18" t="str">
            <v>ATG</v>
          </cell>
          <cell r="C18" t="str">
            <v>GDP per capita growth (annual %)</v>
          </cell>
          <cell r="D18" t="str">
            <v>NY.GDP.PCAP.KD.ZG</v>
          </cell>
        </row>
        <row r="18">
          <cell r="W18">
            <v>4.59226729997701</v>
          </cell>
          <cell r="X18">
            <v>8.23676698595523</v>
          </cell>
          <cell r="Y18">
            <v>8.31354674172162</v>
          </cell>
          <cell r="Z18">
            <v>3.93588711474581</v>
          </cell>
          <cell r="AA18">
            <v>-0.0694566816480773</v>
          </cell>
          <cell r="AB18">
            <v>5.36572176828915</v>
          </cell>
          <cell r="AC18">
            <v>10.1560802692551</v>
          </cell>
          <cell r="AD18">
            <v>7.6420513614558</v>
          </cell>
          <cell r="AE18">
            <v>11.5497975516587</v>
          </cell>
          <cell r="AF18">
            <v>6.69720774659268</v>
          </cell>
          <cell r="AG18">
            <v>5.13660918886909</v>
          </cell>
          <cell r="AH18">
            <v>4.82961566473593</v>
          </cell>
          <cell r="AI18">
            <v>2.14522559903865</v>
          </cell>
          <cell r="AJ18">
            <v>0.838154597479473</v>
          </cell>
          <cell r="AK18">
            <v>-0.561528047999744</v>
          </cell>
          <cell r="AL18">
            <v>3.17034376269443</v>
          </cell>
          <cell r="AM18">
            <v>4.41621051963482</v>
          </cell>
          <cell r="AN18">
            <v>-6.40826875122565</v>
          </cell>
          <cell r="AO18">
            <v>4.31973121791434</v>
          </cell>
          <cell r="AP18">
            <v>3.2197079342104</v>
          </cell>
          <cell r="AQ18">
            <v>2.56838780843826</v>
          </cell>
          <cell r="AR18">
            <v>1.68690676515352</v>
          </cell>
          <cell r="AS18">
            <v>4.34085051945499</v>
          </cell>
          <cell r="AT18">
            <v>-6.0376638338678</v>
          </cell>
          <cell r="AU18">
            <v>-0.373817346938182</v>
          </cell>
          <cell r="AV18">
            <v>4.72168069651021</v>
          </cell>
          <cell r="AW18">
            <v>4.4032609335851</v>
          </cell>
          <cell r="AX18">
            <v>5.01648529106077</v>
          </cell>
          <cell r="AY18">
            <v>11.0008002874547</v>
          </cell>
          <cell r="AZ18">
            <v>7.60596839615401</v>
          </cell>
          <cell r="BA18">
            <v>-1.61258438112945</v>
          </cell>
          <cell r="BB18">
            <v>-13.3318258403209</v>
          </cell>
          <cell r="BC18">
            <v>-9.18796671463534</v>
          </cell>
          <cell r="BD18">
            <v>-3.29878621482433</v>
          </cell>
          <cell r="BE18">
            <v>2.04993317307776</v>
          </cell>
          <cell r="BF18">
            <v>-1.79896658725413</v>
          </cell>
          <cell r="BG18">
            <v>2.61605230937501</v>
          </cell>
          <cell r="BH18">
            <v>2.70571843639473</v>
          </cell>
          <cell r="BI18">
            <v>4.43725332350857</v>
          </cell>
          <cell r="BJ18">
            <v>2.16611404366698</v>
          </cell>
          <cell r="BK18">
            <v>5.93227628165489</v>
          </cell>
          <cell r="BL18">
            <v>3.96278455965997</v>
          </cell>
          <cell r="BM18">
            <v>-20.8549349330109</v>
          </cell>
          <cell r="BN18">
            <v>4.41783167040477</v>
          </cell>
        </row>
        <row r="19">
          <cell r="A19" t="str">
            <v>Australia</v>
          </cell>
          <cell r="B19" t="str">
            <v>AUS</v>
          </cell>
          <cell r="C19" t="str">
            <v>GDP per capita growth (annual %)</v>
          </cell>
          <cell r="D19" t="str">
            <v>NY.GDP.PCAP.KD.ZG</v>
          </cell>
        </row>
        <row r="19">
          <cell r="F19">
            <v>0.464272841729567</v>
          </cell>
          <cell r="G19">
            <v>-1.14783926662849</v>
          </cell>
          <cell r="H19">
            <v>4.19734994414505</v>
          </cell>
          <cell r="I19">
            <v>4.8997060158038</v>
          </cell>
          <cell r="J19">
            <v>3.92418569443652</v>
          </cell>
          <cell r="K19">
            <v>0.0708806264874511</v>
          </cell>
          <cell r="L19">
            <v>4.97023712595779</v>
          </cell>
          <cell r="M19">
            <v>3.25731723061205</v>
          </cell>
          <cell r="N19">
            <v>4.82636441362362</v>
          </cell>
          <cell r="O19">
            <v>5.08488123486703</v>
          </cell>
          <cell r="P19">
            <v>0.542875961259725</v>
          </cell>
          <cell r="Q19">
            <v>2.01650232004111</v>
          </cell>
          <cell r="R19">
            <v>1.06226509266496</v>
          </cell>
          <cell r="S19">
            <v>1.50339189733786</v>
          </cell>
          <cell r="T19">
            <v>0.0956650322482062</v>
          </cell>
          <cell r="U19">
            <v>1.56782593896072</v>
          </cell>
          <cell r="V19">
            <v>2.43226026838195</v>
          </cell>
          <cell r="W19">
            <v>-0.272382968871057</v>
          </cell>
          <cell r="X19">
            <v>2.93241749918668</v>
          </cell>
          <cell r="Y19">
            <v>1.78708039101825</v>
          </cell>
          <cell r="Z19">
            <v>1.71191514327921</v>
          </cell>
          <cell r="AA19">
            <v>1.61420796983991</v>
          </cell>
          <cell r="AB19">
            <v>-3.43711705686596</v>
          </cell>
          <cell r="AC19">
            <v>3.41834533995349</v>
          </cell>
          <cell r="AD19">
            <v>3.82274903959301</v>
          </cell>
          <cell r="AE19">
            <v>2.33980885428716</v>
          </cell>
          <cell r="AF19">
            <v>0.999993493461133</v>
          </cell>
          <cell r="AG19">
            <v>4.0275705632889</v>
          </cell>
          <cell r="AH19">
            <v>2.12125930120597</v>
          </cell>
          <cell r="AI19">
            <v>2.05192904909737</v>
          </cell>
          <cell r="AJ19">
            <v>-1.6565726788688</v>
          </cell>
          <cell r="AK19">
            <v>-0.797268925185989</v>
          </cell>
          <cell r="AL19">
            <v>3.02073114445136</v>
          </cell>
          <cell r="AM19">
            <v>2.8856358598897</v>
          </cell>
          <cell r="AN19">
            <v>2.58704322529762</v>
          </cell>
          <cell r="AO19">
            <v>2.49888469053339</v>
          </cell>
          <cell r="AP19">
            <v>2.75232027591224</v>
          </cell>
          <cell r="AQ19">
            <v>3.52934917138184</v>
          </cell>
          <cell r="AR19">
            <v>3.74459075244904</v>
          </cell>
          <cell r="AS19">
            <v>2.68086499604787</v>
          </cell>
          <cell r="AT19">
            <v>0.671692881827951</v>
          </cell>
          <cell r="AU19">
            <v>2.75267950015518</v>
          </cell>
          <cell r="AV19">
            <v>1.8457654959213</v>
          </cell>
          <cell r="AW19">
            <v>3.00431491364444</v>
          </cell>
          <cell r="AX19">
            <v>1.80778402361102</v>
          </cell>
          <cell r="AY19">
            <v>1.22256105447553</v>
          </cell>
          <cell r="AZ19">
            <v>3.12228858599492</v>
          </cell>
          <cell r="BA19">
            <v>1.52196953655246</v>
          </cell>
          <cell r="BB19">
            <v>-0.211201149548302</v>
          </cell>
          <cell r="BC19">
            <v>0.595353727107323</v>
          </cell>
          <cell r="BD19">
            <v>1.05574787694091</v>
          </cell>
          <cell r="BE19">
            <v>2.1188970289609</v>
          </cell>
          <cell r="BF19">
            <v>0.849416992679778</v>
          </cell>
          <cell r="BG19">
            <v>1.04448964055885</v>
          </cell>
          <cell r="BH19">
            <v>0.712256477964445</v>
          </cell>
          <cell r="BI19">
            <v>1.1493474640983</v>
          </cell>
          <cell r="BJ19">
            <v>0.587161102950546</v>
          </cell>
          <cell r="BK19">
            <v>1.302840712022</v>
          </cell>
          <cell r="BL19">
            <v>0.571102988410345</v>
          </cell>
          <cell r="BM19">
            <v>-1.27852628341415</v>
          </cell>
          <cell r="BN19">
            <v>1.29385456321015</v>
          </cell>
        </row>
        <row r="20">
          <cell r="A20" t="str">
            <v>Austria</v>
          </cell>
          <cell r="B20" t="str">
            <v>AUT</v>
          </cell>
          <cell r="C20" t="str">
            <v>GDP per capita growth (annual %)</v>
          </cell>
          <cell r="D20" t="str">
            <v>NY.GDP.PCAP.KD.ZG</v>
          </cell>
        </row>
        <row r="20">
          <cell r="F20">
            <v>4.96071718349175</v>
          </cell>
          <cell r="G20">
            <v>2.02146966677637</v>
          </cell>
          <cell r="H20">
            <v>3.47146615932408</v>
          </cell>
          <cell r="I20">
            <v>5.41933601415172</v>
          </cell>
          <cell r="J20">
            <v>2.81001278561553</v>
          </cell>
          <cell r="K20">
            <v>4.90447900377782</v>
          </cell>
          <cell r="L20">
            <v>2.24100975848387</v>
          </cell>
          <cell r="M20">
            <v>3.9312418288779</v>
          </cell>
          <cell r="N20">
            <v>5.909495926435</v>
          </cell>
          <cell r="O20">
            <v>5.95049661811298</v>
          </cell>
          <cell r="P20">
            <v>4.64694273134189</v>
          </cell>
          <cell r="Q20">
            <v>5.59238153081114</v>
          </cell>
          <cell r="R20">
            <v>4.31090578116728</v>
          </cell>
          <cell r="S20">
            <v>3.76537303179903</v>
          </cell>
          <cell r="T20">
            <v>-0.0990300819682375</v>
          </cell>
          <cell r="U20">
            <v>4.76336986923367</v>
          </cell>
          <cell r="V20">
            <v>5.03964761322793</v>
          </cell>
          <cell r="W20">
            <v>-0.129830487672749</v>
          </cell>
          <cell r="X20">
            <v>5.53644793334178</v>
          </cell>
          <cell r="Y20">
            <v>1.73137779245161</v>
          </cell>
          <cell r="Z20">
            <v>-0.398620517722108</v>
          </cell>
          <cell r="AA20">
            <v>1.93812150521796</v>
          </cell>
          <cell r="AB20">
            <v>3.13962807993062</v>
          </cell>
          <cell r="AC20">
            <v>0.0575730929909071</v>
          </cell>
          <cell r="AD20">
            <v>2.45056567143844</v>
          </cell>
          <cell r="AE20">
            <v>2.23640235489538</v>
          </cell>
          <cell r="AF20">
            <v>1.29304527917799</v>
          </cell>
          <cell r="AG20">
            <v>3.14974650846239</v>
          </cell>
          <cell r="AH20">
            <v>3.42010178477146</v>
          </cell>
          <cell r="AI20">
            <v>3.55354764697123</v>
          </cell>
          <cell r="AJ20">
            <v>2.41398645387723</v>
          </cell>
          <cell r="AK20">
            <v>0.97609224004664</v>
          </cell>
          <cell r="AL20">
            <v>-0.298754361000036</v>
          </cell>
          <cell r="AM20">
            <v>2.0087619437808</v>
          </cell>
          <cell r="AN20">
            <v>2.51091269369834</v>
          </cell>
          <cell r="AO20">
            <v>2.21143493269341</v>
          </cell>
          <cell r="AP20">
            <v>1.97797590805702</v>
          </cell>
          <cell r="AQ20">
            <v>3.46782994124915</v>
          </cell>
          <cell r="AR20">
            <v>3.35504466142362</v>
          </cell>
          <cell r="AS20">
            <v>3.12743665014771</v>
          </cell>
          <cell r="AT20">
            <v>0.88025909788611</v>
          </cell>
          <cell r="AU20">
            <v>1.15267633135774</v>
          </cell>
          <cell r="AV20">
            <v>0.450946527234535</v>
          </cell>
          <cell r="AW20">
            <v>2.09971116889712</v>
          </cell>
          <cell r="AX20">
            <v>1.54987731693588</v>
          </cell>
          <cell r="AY20">
            <v>2.94341785870446</v>
          </cell>
          <cell r="AZ20">
            <v>3.39173082681461</v>
          </cell>
          <cell r="BA20">
            <v>1.14330711888604</v>
          </cell>
          <cell r="BB20">
            <v>-4.01634004211772</v>
          </cell>
          <cell r="BC20">
            <v>1.59257712849987</v>
          </cell>
          <cell r="BD20">
            <v>2.57644831811446</v>
          </cell>
          <cell r="BE20">
            <v>0.222450576943075</v>
          </cell>
          <cell r="BF20">
            <v>-0.562298942527448</v>
          </cell>
          <cell r="BG20">
            <v>-0.122370667337563</v>
          </cell>
          <cell r="BH20">
            <v>-0.111540189504495</v>
          </cell>
          <cell r="BI20">
            <v>0.892469139632297</v>
          </cell>
          <cell r="BJ20">
            <v>1.55072408627153</v>
          </cell>
          <cell r="BK20">
            <v>2.00355252390945</v>
          </cell>
          <cell r="BL20">
            <v>1.04090811975335</v>
          </cell>
          <cell r="BM20">
            <v>-7.12092796688751</v>
          </cell>
          <cell r="BN20">
            <v>4.02415373482555</v>
          </cell>
        </row>
        <row r="21">
          <cell r="A21" t="str">
            <v>Azerbaijan</v>
          </cell>
          <cell r="B21" t="str">
            <v>AZE</v>
          </cell>
          <cell r="C21" t="str">
            <v>GDP per capita growth (annual %)</v>
          </cell>
          <cell r="D21" t="str">
            <v>NY.GDP.PCAP.KD.ZG</v>
          </cell>
        </row>
        <row r="21">
          <cell r="AJ21">
            <v>-2.01238310352751</v>
          </cell>
          <cell r="AK21">
            <v>-23.7612021557258</v>
          </cell>
          <cell r="AL21">
            <v>-24.2568641648081</v>
          </cell>
          <cell r="AM21">
            <v>-20.7755585486808</v>
          </cell>
          <cell r="AN21">
            <v>-12.8134294386306</v>
          </cell>
          <cell r="AO21">
            <v>0.280213889570334</v>
          </cell>
          <cell r="AP21">
            <v>4.78428235238688</v>
          </cell>
          <cell r="AQ21">
            <v>8.96088676293809</v>
          </cell>
          <cell r="AR21">
            <v>6.46158407611676</v>
          </cell>
          <cell r="AS21">
            <v>10.1910292674816</v>
          </cell>
          <cell r="AT21">
            <v>9.05182203818752</v>
          </cell>
          <cell r="AU21">
            <v>8.62535106573642</v>
          </cell>
          <cell r="AV21">
            <v>9.37646036430615</v>
          </cell>
          <cell r="AW21">
            <v>8.30153847939059</v>
          </cell>
          <cell r="AX21">
            <v>26.6600947700296</v>
          </cell>
          <cell r="AY21">
            <v>33.0304877689447</v>
          </cell>
          <cell r="AZ21">
            <v>23.5906854137047</v>
          </cell>
          <cell r="BA21">
            <v>8.45745012555597</v>
          </cell>
          <cell r="BB21">
            <v>7.05060251949079</v>
          </cell>
          <cell r="BC21">
            <v>3.80649102062563</v>
          </cell>
          <cell r="BD21">
            <v>-1.19584296227708</v>
          </cell>
          <cell r="BE21">
            <v>0.816684128241235</v>
          </cell>
          <cell r="BF21">
            <v>4.45002009882025</v>
          </cell>
          <cell r="BG21">
            <v>1.47593694077869</v>
          </cell>
          <cell r="BH21">
            <v>-0.103121364891479</v>
          </cell>
          <cell r="BI21">
            <v>-4.17717168005237</v>
          </cell>
          <cell r="BJ21">
            <v>-0.778416126232784</v>
          </cell>
          <cell r="BK21">
            <v>0.624486167739661</v>
          </cell>
          <cell r="BL21">
            <v>1.63585048130741</v>
          </cell>
          <cell r="BM21">
            <v>-4.95270173869491</v>
          </cell>
          <cell r="BN21">
            <v>5.05782962435033</v>
          </cell>
        </row>
        <row r="22">
          <cell r="A22" t="str">
            <v>Burundi</v>
          </cell>
          <cell r="B22" t="str">
            <v>BDI</v>
          </cell>
          <cell r="C22" t="str">
            <v>GDP per capita growth (annual %)</v>
          </cell>
          <cell r="D22" t="str">
            <v>NY.GDP.PCAP.KD.ZG</v>
          </cell>
        </row>
        <row r="22">
          <cell r="F22">
            <v>-15.3945344021212</v>
          </cell>
          <cell r="G22">
            <v>7.00435318112893</v>
          </cell>
          <cell r="H22">
            <v>2.12971212734976</v>
          </cell>
          <cell r="I22">
            <v>4.10016413549891</v>
          </cell>
          <cell r="J22">
            <v>1.67962127560359</v>
          </cell>
          <cell r="K22">
            <v>2.101420008172</v>
          </cell>
          <cell r="L22">
            <v>10.9273962654924</v>
          </cell>
          <cell r="M22">
            <v>-2.79915360370002</v>
          </cell>
          <cell r="N22">
            <v>-3.68149432937329</v>
          </cell>
          <cell r="O22">
            <v>19.0533100069748</v>
          </cell>
          <cell r="P22">
            <v>1.26442191714986</v>
          </cell>
          <cell r="Q22">
            <v>-7.44371548006684</v>
          </cell>
          <cell r="R22">
            <v>5.83754059343407</v>
          </cell>
          <cell r="S22">
            <v>-1.85144032583339</v>
          </cell>
          <cell r="T22">
            <v>-0.783647373745069</v>
          </cell>
          <cell r="U22">
            <v>5.93914062556418</v>
          </cell>
          <cell r="V22">
            <v>9.05245952328777</v>
          </cell>
          <cell r="W22">
            <v>-3.31889672511679</v>
          </cell>
          <cell r="X22">
            <v>-0.894085328812594</v>
          </cell>
          <cell r="Y22">
            <v>-1.58533248420977</v>
          </cell>
          <cell r="Z22">
            <v>9.2918671126222</v>
          </cell>
          <cell r="AA22">
            <v>-3.61116222653214</v>
          </cell>
          <cell r="AB22">
            <v>0.998415565923167</v>
          </cell>
          <cell r="AC22">
            <v>-2.52226614503516</v>
          </cell>
          <cell r="AD22">
            <v>8.73059851219955</v>
          </cell>
          <cell r="AE22">
            <v>0.378526265178309</v>
          </cell>
          <cell r="AF22">
            <v>2.55660669421889</v>
          </cell>
          <cell r="AG22">
            <v>2.15444356773118</v>
          </cell>
          <cell r="AH22">
            <v>-1.29288383882017</v>
          </cell>
          <cell r="AI22">
            <v>0.990041948114808</v>
          </cell>
          <cell r="AJ22">
            <v>2.62019592543317</v>
          </cell>
          <cell r="AK22">
            <v>-1.13340227429833</v>
          </cell>
          <cell r="AL22">
            <v>-8.05898851026666</v>
          </cell>
          <cell r="AM22">
            <v>-5.47512186851073</v>
          </cell>
          <cell r="AN22">
            <v>-9.27465956523915</v>
          </cell>
          <cell r="AO22">
            <v>-9.10923266865986</v>
          </cell>
          <cell r="AP22">
            <v>-2.58693867672865</v>
          </cell>
          <cell r="AQ22">
            <v>3.67577111318835</v>
          </cell>
          <cell r="AR22">
            <v>-2.29837501720709</v>
          </cell>
          <cell r="AS22">
            <v>-2.59355929289052</v>
          </cell>
          <cell r="AT22">
            <v>-0.238105999856074</v>
          </cell>
          <cell r="AU22">
            <v>1.66446458199529</v>
          </cell>
          <cell r="AV22">
            <v>-4.15510894091354</v>
          </cell>
          <cell r="AW22">
            <v>1.56257813559226</v>
          </cell>
          <cell r="AX22">
            <v>-2.29446149376258</v>
          </cell>
          <cell r="AY22">
            <v>2.04691410160206</v>
          </cell>
          <cell r="AZ22">
            <v>0.104847755259385</v>
          </cell>
          <cell r="BA22">
            <v>1.45655117316197</v>
          </cell>
          <cell r="BB22">
            <v>0.455731439010847</v>
          </cell>
          <cell r="BC22">
            <v>1.75623928504906</v>
          </cell>
          <cell r="BD22">
            <v>0.748486801708495</v>
          </cell>
          <cell r="BE22">
            <v>1.19801106002451</v>
          </cell>
          <cell r="BF22">
            <v>1.68737010700455</v>
          </cell>
          <cell r="BG22">
            <v>1.02162497044516</v>
          </cell>
          <cell r="BH22">
            <v>-6.88640162939646</v>
          </cell>
          <cell r="BI22">
            <v>-3.70831638253439</v>
          </cell>
          <cell r="BJ22">
            <v>-2.64678667144844</v>
          </cell>
          <cell r="BK22">
            <v>-1.5575411889367</v>
          </cell>
          <cell r="BL22">
            <v>-1.32375817288839</v>
          </cell>
          <cell r="BM22">
            <v>-2.71202474070898</v>
          </cell>
          <cell r="BN22">
            <v>-1.23351707176028</v>
          </cell>
        </row>
        <row r="23">
          <cell r="A23" t="str">
            <v>Belgium</v>
          </cell>
          <cell r="B23" t="str">
            <v>BEL</v>
          </cell>
          <cell r="C23" t="str">
            <v>GDP per capita growth (annual %)</v>
          </cell>
          <cell r="D23" t="str">
            <v>NY.GDP.PCAP.KD.ZG</v>
          </cell>
        </row>
        <row r="23">
          <cell r="F23">
            <v>4.63025713410768</v>
          </cell>
          <cell r="G23">
            <v>4.79403451766454</v>
          </cell>
          <cell r="H23">
            <v>3.57435354079992</v>
          </cell>
          <cell r="I23">
            <v>5.9491393563053</v>
          </cell>
          <cell r="J23">
            <v>2.62444466112051</v>
          </cell>
          <cell r="K23">
            <v>2.46146245343786</v>
          </cell>
          <cell r="L23">
            <v>3.29157574176963</v>
          </cell>
          <cell r="M23">
            <v>3.78504436430799</v>
          </cell>
          <cell r="N23">
            <v>6.32828364655947</v>
          </cell>
          <cell r="O23">
            <v>5.47879045116598</v>
          </cell>
          <cell r="P23">
            <v>3.79648857021621</v>
          </cell>
          <cell r="Q23">
            <v>4.88408823965759</v>
          </cell>
          <cell r="R23">
            <v>6.04748869860843</v>
          </cell>
          <cell r="S23">
            <v>4.23677749584877</v>
          </cell>
          <cell r="T23">
            <v>-2.2488296459421</v>
          </cell>
          <cell r="U23">
            <v>5.46414001910085</v>
          </cell>
          <cell r="V23">
            <v>0.501978716739828</v>
          </cell>
          <cell r="W23">
            <v>2.74598979013953</v>
          </cell>
          <cell r="X23">
            <v>2.2491275158491</v>
          </cell>
          <cell r="Y23">
            <v>4.32900827500772</v>
          </cell>
          <cell r="Z23">
            <v>-0.276653455476932</v>
          </cell>
          <cell r="AA23">
            <v>0.622329069570625</v>
          </cell>
          <cell r="AB23">
            <v>0.319812264093457</v>
          </cell>
          <cell r="AC23">
            <v>2.46792156248318</v>
          </cell>
          <cell r="AD23">
            <v>1.6215189754227</v>
          </cell>
          <cell r="AE23">
            <v>1.78646965584545</v>
          </cell>
          <cell r="AF23">
            <v>2.21947811567212</v>
          </cell>
          <cell r="AG23">
            <v>4.39079500978028</v>
          </cell>
          <cell r="AH23">
            <v>3.09399912598727</v>
          </cell>
          <cell r="AI23">
            <v>2.83026797508926</v>
          </cell>
          <cell r="AJ23">
            <v>1.45537172593085</v>
          </cell>
          <cell r="AK23">
            <v>1.11956586015553</v>
          </cell>
          <cell r="AL23">
            <v>-1.34799970972101</v>
          </cell>
          <cell r="AM23">
            <v>2.90931876907965</v>
          </cell>
          <cell r="AN23">
            <v>2.17055027384056</v>
          </cell>
          <cell r="AO23">
            <v>1.12366901833482</v>
          </cell>
          <cell r="AP23">
            <v>3.54278906412047</v>
          </cell>
          <cell r="AQ23">
            <v>1.7443238954726</v>
          </cell>
          <cell r="AR23">
            <v>3.30570651382183</v>
          </cell>
          <cell r="AS23">
            <v>3.46545257130404</v>
          </cell>
          <cell r="AT23">
            <v>0.752482909593709</v>
          </cell>
          <cell r="AU23">
            <v>1.25198460635012</v>
          </cell>
          <cell r="AV23">
            <v>0.615879780344869</v>
          </cell>
          <cell r="AW23">
            <v>3.12392891839559</v>
          </cell>
          <cell r="AX23">
            <v>1.76045559407572</v>
          </cell>
          <cell r="AY23">
            <v>1.87818319997308</v>
          </cell>
          <cell r="AZ23">
            <v>2.91833834881372</v>
          </cell>
          <cell r="BA23">
            <v>-0.343452718095421</v>
          </cell>
          <cell r="BB23">
            <v>-2.80592074025158</v>
          </cell>
          <cell r="BC23">
            <v>1.928764195703</v>
          </cell>
          <cell r="BD23">
            <v>0.38003456979618</v>
          </cell>
          <cell r="BE23">
            <v>0.11640257847661</v>
          </cell>
          <cell r="BF23">
            <v>-0.0131483860964465</v>
          </cell>
          <cell r="BG23">
            <v>1.12859572471172</v>
          </cell>
          <cell r="BH23">
            <v>1.45189336758756</v>
          </cell>
          <cell r="BI23">
            <v>0.755268919102846</v>
          </cell>
          <cell r="BJ23">
            <v>1.22886623616918</v>
          </cell>
          <cell r="BK23">
            <v>1.38137531035234</v>
          </cell>
          <cell r="BL23">
            <v>1.56114695300241</v>
          </cell>
          <cell r="BM23">
            <v>-6.13222951174816</v>
          </cell>
          <cell r="BN23">
            <v>5.84459482134876</v>
          </cell>
        </row>
        <row r="24">
          <cell r="A24" t="str">
            <v>Benin</v>
          </cell>
          <cell r="B24" t="str">
            <v>BEN</v>
          </cell>
          <cell r="C24" t="str">
            <v>GDP per capita growth (annual %)</v>
          </cell>
          <cell r="D24" t="str">
            <v>NY.GDP.PCAP.KD.ZG</v>
          </cell>
        </row>
        <row r="24">
          <cell r="F24">
            <v>1.70876790074863</v>
          </cell>
          <cell r="G24">
            <v>-4.85527932360992</v>
          </cell>
          <cell r="H24">
            <v>3.08395290441359</v>
          </cell>
          <cell r="I24">
            <v>4.87334339531549</v>
          </cell>
          <cell r="J24">
            <v>3.43787300237248</v>
          </cell>
          <cell r="K24">
            <v>1.65283325796585</v>
          </cell>
          <cell r="L24">
            <v>-0.885627253189895</v>
          </cell>
          <cell r="M24">
            <v>1.74881515466916</v>
          </cell>
          <cell r="N24">
            <v>0.745753983852168</v>
          </cell>
          <cell r="O24">
            <v>-0.0645916335310233</v>
          </cell>
          <cell r="P24">
            <v>-3.6226230923629</v>
          </cell>
          <cell r="Q24">
            <v>4.08395192567193</v>
          </cell>
          <cell r="R24">
            <v>1.37077229074134</v>
          </cell>
          <cell r="S24">
            <v>0.948842468063418</v>
          </cell>
          <cell r="T24">
            <v>-7.16008942756704</v>
          </cell>
          <cell r="U24">
            <v>-1.58720067189657</v>
          </cell>
          <cell r="V24">
            <v>2.34562217927309</v>
          </cell>
          <cell r="W24">
            <v>-1.34496275071332</v>
          </cell>
          <cell r="X24">
            <v>3.75096441264108</v>
          </cell>
          <cell r="Y24">
            <v>3.94810485995546</v>
          </cell>
          <cell r="Z24">
            <v>6.99060184906432</v>
          </cell>
          <cell r="AA24">
            <v>-0.56543405430412</v>
          </cell>
          <cell r="AB24">
            <v>-7.00488553540423</v>
          </cell>
          <cell r="AC24">
            <v>4.89513160287129</v>
          </cell>
          <cell r="AD24">
            <v>4.47210200276429</v>
          </cell>
          <cell r="AE24">
            <v>-0.751722857100518</v>
          </cell>
          <cell r="AF24">
            <v>-4.33989679173567</v>
          </cell>
          <cell r="AG24">
            <v>0.360696738617165</v>
          </cell>
          <cell r="AH24">
            <v>-5.82044197945532</v>
          </cell>
          <cell r="AI24">
            <v>5.50734311913475</v>
          </cell>
          <cell r="AJ24">
            <v>0.764617728073659</v>
          </cell>
          <cell r="AK24">
            <v>-0.562694983435534</v>
          </cell>
          <cell r="AL24">
            <v>2.19526551470395</v>
          </cell>
          <cell r="AM24">
            <v>-1.41563304915337</v>
          </cell>
          <cell r="AN24">
            <v>2.60938601610565</v>
          </cell>
          <cell r="AO24">
            <v>1.09369654155857</v>
          </cell>
          <cell r="AP24">
            <v>2.58078152690386</v>
          </cell>
          <cell r="AQ24">
            <v>0.930187377297798</v>
          </cell>
          <cell r="AR24">
            <v>2.27756813081538</v>
          </cell>
          <cell r="AS24">
            <v>2.74572578226693</v>
          </cell>
          <cell r="AT24">
            <v>2.1957636026619</v>
          </cell>
          <cell r="AU24">
            <v>1.50646524767173</v>
          </cell>
          <cell r="AV24">
            <v>0.346606023679882</v>
          </cell>
          <cell r="AW24">
            <v>1.33793377235727</v>
          </cell>
          <cell r="AX24">
            <v>-1.24588970923445</v>
          </cell>
          <cell r="AY24">
            <v>0.975162117860791</v>
          </cell>
          <cell r="AZ24">
            <v>3.00415407569633</v>
          </cell>
          <cell r="BA24">
            <v>1.97622156437529</v>
          </cell>
          <cell r="BB24">
            <v>-0.515289132902581</v>
          </cell>
          <cell r="BC24">
            <v>-0.711405268098687</v>
          </cell>
          <cell r="BD24">
            <v>0.116989314098049</v>
          </cell>
          <cell r="BE24">
            <v>1.91953679804608</v>
          </cell>
          <cell r="BF24">
            <v>4.2413800400243</v>
          </cell>
          <cell r="BG24">
            <v>3.43949177750025</v>
          </cell>
          <cell r="BH24">
            <v>-1.00423453913564</v>
          </cell>
          <cell r="BI24">
            <v>0.525130743148708</v>
          </cell>
          <cell r="BJ24">
            <v>2.80528150351485</v>
          </cell>
          <cell r="BK24">
            <v>3.81878334277161</v>
          </cell>
          <cell r="BL24">
            <v>4.00308913488962</v>
          </cell>
          <cell r="BM24">
            <v>1.09009852710551</v>
          </cell>
          <cell r="BN24">
            <v>3.79324564045851</v>
          </cell>
        </row>
        <row r="25">
          <cell r="A25" t="str">
            <v>Burkina Faso</v>
          </cell>
          <cell r="B25" t="str">
            <v>BFA</v>
          </cell>
          <cell r="C25" t="str">
            <v>GDP per capita growth (annual %)</v>
          </cell>
          <cell r="D25" t="str">
            <v>NY.GDP.PCAP.KD.ZG</v>
          </cell>
        </row>
        <row r="25">
          <cell r="F25">
            <v>2.65603931262146</v>
          </cell>
          <cell r="G25">
            <v>4.72208610676792</v>
          </cell>
          <cell r="H25">
            <v>-2.59319157341477</v>
          </cell>
          <cell r="I25">
            <v>0.856967447279004</v>
          </cell>
          <cell r="J25">
            <v>2.24096404287184</v>
          </cell>
          <cell r="K25">
            <v>-1.02095747462204</v>
          </cell>
          <cell r="L25">
            <v>7.05817769919135</v>
          </cell>
          <cell r="M25">
            <v>1.34432463751111</v>
          </cell>
          <cell r="N25">
            <v>0.288923277704001</v>
          </cell>
          <cell r="O25">
            <v>-1.59924408113336</v>
          </cell>
          <cell r="P25">
            <v>-0.337063148555771</v>
          </cell>
          <cell r="Q25">
            <v>0.523586255876339</v>
          </cell>
          <cell r="R25">
            <v>-1.3345416116218</v>
          </cell>
          <cell r="S25">
            <v>6.32236916062911</v>
          </cell>
          <cell r="T25">
            <v>1.08203902761339</v>
          </cell>
          <cell r="U25">
            <v>6.46803712825168</v>
          </cell>
          <cell r="V25">
            <v>-1.58877892459033</v>
          </cell>
          <cell r="W25">
            <v>2.49531658329722</v>
          </cell>
          <cell r="X25">
            <v>1.47630265462031</v>
          </cell>
          <cell r="Y25">
            <v>-1.43658689903535</v>
          </cell>
          <cell r="Z25">
            <v>1.83250354345208</v>
          </cell>
          <cell r="AA25">
            <v>6.91288632165931</v>
          </cell>
          <cell r="AB25">
            <v>-2.15074856108301</v>
          </cell>
          <cell r="AC25">
            <v>-4.26093930917865</v>
          </cell>
          <cell r="AD25">
            <v>5.75568593704554</v>
          </cell>
          <cell r="AE25">
            <v>5.1950355479072</v>
          </cell>
          <cell r="AF25">
            <v>-2.80260311617997</v>
          </cell>
          <cell r="AG25">
            <v>3.05796233088908</v>
          </cell>
          <cell r="AH25">
            <v>-0.510756014139886</v>
          </cell>
          <cell r="AI25">
            <v>-3.21125986075208</v>
          </cell>
          <cell r="AJ25">
            <v>6.18896133978704</v>
          </cell>
          <cell r="AK25">
            <v>-2.43047006996461</v>
          </cell>
          <cell r="AL25">
            <v>0.695587052115812</v>
          </cell>
          <cell r="AM25">
            <v>-1.4108297283898</v>
          </cell>
          <cell r="AN25">
            <v>2.8529243359249</v>
          </cell>
          <cell r="AO25">
            <v>7.98748371206437</v>
          </cell>
          <cell r="AP25">
            <v>3.39795318858617</v>
          </cell>
          <cell r="AQ25">
            <v>4.34178783710468</v>
          </cell>
          <cell r="AR25">
            <v>4.40665135038371</v>
          </cell>
          <cell r="AS25">
            <v>-0.966443018732505</v>
          </cell>
          <cell r="AT25">
            <v>3.60868756854542</v>
          </cell>
          <cell r="AU25">
            <v>1.39456834024772</v>
          </cell>
          <cell r="AV25">
            <v>4.72270959735673</v>
          </cell>
          <cell r="AW25">
            <v>1.46408937655436</v>
          </cell>
          <cell r="AX25">
            <v>5.49349236195758</v>
          </cell>
          <cell r="AY25">
            <v>3.12424828216244</v>
          </cell>
          <cell r="AZ25">
            <v>1.0224068238403</v>
          </cell>
          <cell r="BA25">
            <v>2.64756831685142</v>
          </cell>
          <cell r="BB25">
            <v>-0.107459605813844</v>
          </cell>
          <cell r="BC25">
            <v>5.22099169912576</v>
          </cell>
          <cell r="BD25">
            <v>3.46203091718995</v>
          </cell>
          <cell r="BE25">
            <v>3.30920251110012</v>
          </cell>
          <cell r="BF25">
            <v>2.68476801476167</v>
          </cell>
          <cell r="BG25">
            <v>1.28212746983034</v>
          </cell>
          <cell r="BH25">
            <v>0.911075762596241</v>
          </cell>
          <cell r="BI25">
            <v>2.91366558534006</v>
          </cell>
          <cell r="BJ25">
            <v>3.17736075265671</v>
          </cell>
          <cell r="BK25">
            <v>3.59163480841336</v>
          </cell>
          <cell r="BL25">
            <v>2.72407212531654</v>
          </cell>
          <cell r="BM25">
            <v>-0.907160523079824</v>
          </cell>
          <cell r="BN25">
            <v>3.95324447582863</v>
          </cell>
        </row>
        <row r="26">
          <cell r="A26" t="str">
            <v>Bangladesh</v>
          </cell>
          <cell r="B26" t="str">
            <v>BGD</v>
          </cell>
          <cell r="C26" t="str">
            <v>GDP per capita growth (annual %)</v>
          </cell>
          <cell r="D26" t="str">
            <v>NY.GDP.PCAP.KD.ZG</v>
          </cell>
        </row>
        <row r="26">
          <cell r="F26">
            <v>3.15906973827818</v>
          </cell>
          <cell r="G26">
            <v>2.56630433513907</v>
          </cell>
          <cell r="H26">
            <v>-3.2206311946298</v>
          </cell>
          <cell r="I26">
            <v>7.7739649480669</v>
          </cell>
          <cell r="J26">
            <v>-1.40861348425985</v>
          </cell>
          <cell r="K26">
            <v>-0.613925241478299</v>
          </cell>
          <cell r="L26">
            <v>-4.99506431000145</v>
          </cell>
          <cell r="M26">
            <v>6.10295548405122</v>
          </cell>
          <cell r="N26">
            <v>-1.62346693651226</v>
          </cell>
          <cell r="O26">
            <v>3.06665572693979</v>
          </cell>
          <cell r="P26">
            <v>-7.35332968318451</v>
          </cell>
          <cell r="Q26">
            <v>-15.3863793787246</v>
          </cell>
          <cell r="R26">
            <v>1.77996256803905</v>
          </cell>
          <cell r="S26">
            <v>7.83082393728478</v>
          </cell>
          <cell r="T26">
            <v>-5.90072062711982</v>
          </cell>
          <cell r="U26">
            <v>3.32247259630689</v>
          </cell>
          <cell r="V26">
            <v>0.141704801937138</v>
          </cell>
          <cell r="W26">
            <v>4.25480975119352</v>
          </cell>
          <cell r="X26">
            <v>1.99128983237695</v>
          </cell>
          <cell r="Y26">
            <v>-1.85257969959153</v>
          </cell>
          <cell r="Z26">
            <v>4.4431561846967</v>
          </cell>
          <cell r="AA26">
            <v>-0.499724164511505</v>
          </cell>
          <cell r="AB26">
            <v>1.21552904643889</v>
          </cell>
          <cell r="AC26">
            <v>2.10780933230197</v>
          </cell>
          <cell r="AD26">
            <v>0.669033043513934</v>
          </cell>
          <cell r="AE26">
            <v>1.46427589125831</v>
          </cell>
          <cell r="AF26">
            <v>1.07853243907859</v>
          </cell>
          <cell r="AG26">
            <v>-0.207289569039816</v>
          </cell>
          <cell r="AH26">
            <v>0.274084212560211</v>
          </cell>
          <cell r="AI26">
            <v>3.08698200057471</v>
          </cell>
          <cell r="AJ26">
            <v>1.10664718387613</v>
          </cell>
          <cell r="AK26">
            <v>3.11421545004085</v>
          </cell>
          <cell r="AL26">
            <v>2.46558246527815</v>
          </cell>
          <cell r="AM26">
            <v>1.69041654516751</v>
          </cell>
          <cell r="AN26">
            <v>2.90124427915049</v>
          </cell>
          <cell r="AO26">
            <v>2.31963512614935</v>
          </cell>
          <cell r="AP26">
            <v>2.30667674799525</v>
          </cell>
          <cell r="AQ26">
            <v>3.01468299494391</v>
          </cell>
          <cell r="AR26">
            <v>2.57420825835071</v>
          </cell>
          <cell r="AS26">
            <v>3.25749650748008</v>
          </cell>
          <cell r="AT26">
            <v>3.11380599710205</v>
          </cell>
          <cell r="AU26">
            <v>1.96039488706417</v>
          </cell>
          <cell r="AV26">
            <v>2.94185009108057</v>
          </cell>
          <cell r="AW26">
            <v>3.55335865988245</v>
          </cell>
          <cell r="AX26">
            <v>4.96584061418631</v>
          </cell>
          <cell r="AY26">
            <v>5.24454106026091</v>
          </cell>
          <cell r="AZ26">
            <v>5.75340722629807</v>
          </cell>
          <cell r="BA26">
            <v>4.80617619811802</v>
          </cell>
          <cell r="BB26">
            <v>3.87850067357911</v>
          </cell>
          <cell r="BC26">
            <v>4.39096288590588</v>
          </cell>
          <cell r="BD26">
            <v>5.25354715283237</v>
          </cell>
          <cell r="BE26">
            <v>5.29926032961372</v>
          </cell>
          <cell r="BF26">
            <v>4.79519609046805</v>
          </cell>
          <cell r="BG26">
            <v>4.85575647014571</v>
          </cell>
          <cell r="BH26">
            <v>5.36686615945435</v>
          </cell>
          <cell r="BI26">
            <v>5.9466782842624</v>
          </cell>
          <cell r="BJ26">
            <v>5.44997729662751</v>
          </cell>
          <cell r="BK26">
            <v>6.19466259246984</v>
          </cell>
          <cell r="BL26">
            <v>6.77729221673837</v>
          </cell>
          <cell r="BM26">
            <v>2.41585520198066</v>
          </cell>
          <cell r="BN26">
            <v>5.90074805801501</v>
          </cell>
        </row>
        <row r="27">
          <cell r="A27" t="str">
            <v>Bulgaria</v>
          </cell>
          <cell r="B27" t="str">
            <v>BGR</v>
          </cell>
          <cell r="C27" t="str">
            <v>GDP per capita growth (annual %)</v>
          </cell>
          <cell r="D27" t="str">
            <v>NY.GDP.PCAP.KD.ZG</v>
          </cell>
        </row>
        <row r="27">
          <cell r="Z27">
            <v>4.55114422945113</v>
          </cell>
          <cell r="AA27">
            <v>2.03229416414514</v>
          </cell>
          <cell r="AB27">
            <v>3.17252088190835</v>
          </cell>
          <cell r="AC27">
            <v>3.15480736579872</v>
          </cell>
          <cell r="AD27">
            <v>2.68495339547879</v>
          </cell>
          <cell r="AE27">
            <v>4.23524126828208</v>
          </cell>
          <cell r="AF27">
            <v>5.89861249442032</v>
          </cell>
          <cell r="AG27">
            <v>10.8200908465448</v>
          </cell>
          <cell r="AH27">
            <v>-2.15169070515859</v>
          </cell>
          <cell r="AI27">
            <v>-7.4632076536532</v>
          </cell>
          <cell r="AJ27">
            <v>-7.53406884920661</v>
          </cell>
          <cell r="AK27">
            <v>-6.27126386481048</v>
          </cell>
          <cell r="AL27">
            <v>-0.691213557650556</v>
          </cell>
          <cell r="AM27">
            <v>2.16435886822359</v>
          </cell>
          <cell r="AN27">
            <v>3.31418759231371</v>
          </cell>
          <cell r="AO27">
            <v>5.74936890324838</v>
          </cell>
          <cell r="AP27">
            <v>-13.590922948826</v>
          </cell>
          <cell r="AQ27">
            <v>4.48402565810406</v>
          </cell>
          <cell r="AR27">
            <v>-7.88107310149523</v>
          </cell>
          <cell r="AS27">
            <v>5.10505561982659</v>
          </cell>
          <cell r="AT27">
            <v>5.91115959894928</v>
          </cell>
          <cell r="AU27">
            <v>8.19521551354288</v>
          </cell>
          <cell r="AV27">
            <v>6.07406238426114</v>
          </cell>
          <cell r="AW27">
            <v>7.31740552554197</v>
          </cell>
          <cell r="AX27">
            <v>7.86550022289509</v>
          </cell>
          <cell r="AY27">
            <v>7.61684962906293</v>
          </cell>
          <cell r="AZ27">
            <v>7.37801683034824</v>
          </cell>
          <cell r="BA27">
            <v>6.86349070130127</v>
          </cell>
          <cell r="BB27">
            <v>-2.64664096054558</v>
          </cell>
          <cell r="BC27">
            <v>2.21243106343319</v>
          </cell>
          <cell r="BD27">
            <v>2.75801177413106</v>
          </cell>
          <cell r="BE27">
            <v>1.34021710890744</v>
          </cell>
          <cell r="BF27">
            <v>-0.00242338038522405</v>
          </cell>
          <cell r="BG27">
            <v>1.54238792053928</v>
          </cell>
          <cell r="BH27">
            <v>4.09010768554509</v>
          </cell>
          <cell r="BI27">
            <v>3.76506855458946</v>
          </cell>
          <cell r="BJ27">
            <v>3.51553833482474</v>
          </cell>
          <cell r="BK27">
            <v>3.42872477679667</v>
          </cell>
          <cell r="BL27">
            <v>4.77250206361659</v>
          </cell>
          <cell r="BM27">
            <v>-3.81151594165073</v>
          </cell>
          <cell r="BN27">
            <v>4.70471807674127</v>
          </cell>
        </row>
        <row r="28">
          <cell r="A28" t="str">
            <v>Bahrain</v>
          </cell>
          <cell r="B28" t="str">
            <v>BHR</v>
          </cell>
          <cell r="C28" t="str">
            <v>GDP per capita growth (annual %)</v>
          </cell>
          <cell r="D28" t="str">
            <v>NY.GDP.PCAP.KD.ZG</v>
          </cell>
        </row>
        <row r="28">
          <cell r="Z28">
            <v>-8.91629270606043</v>
          </cell>
          <cell r="AA28">
            <v>-10.3904676747508</v>
          </cell>
          <cell r="AB28">
            <v>3.55953637385953</v>
          </cell>
          <cell r="AC28">
            <v>2.22354396178446</v>
          </cell>
          <cell r="AD28">
            <v>-7.5274516044673</v>
          </cell>
          <cell r="AE28">
            <v>-2.09657520752283</v>
          </cell>
          <cell r="AF28">
            <v>6.58700873189227</v>
          </cell>
          <cell r="AG28">
            <v>3.2699264630613</v>
          </cell>
          <cell r="AH28">
            <v>-2.94953366967597</v>
          </cell>
          <cell r="AI28">
            <v>1.31155617587342</v>
          </cell>
          <cell r="AJ28">
            <v>8.21120366950687</v>
          </cell>
          <cell r="AK28">
            <v>3.97319530658193</v>
          </cell>
          <cell r="AL28">
            <v>10.10620580811</v>
          </cell>
          <cell r="AM28">
            <v>-2.67809420846396</v>
          </cell>
          <cell r="AN28">
            <v>1.32887477584191</v>
          </cell>
          <cell r="AO28">
            <v>1.41793248047051</v>
          </cell>
          <cell r="AP28">
            <v>0.274316596137254</v>
          </cell>
          <cell r="AQ28">
            <v>1.58498736181969</v>
          </cell>
          <cell r="AR28">
            <v>0.557068624103493</v>
          </cell>
          <cell r="AS28">
            <v>0.852690440185768</v>
          </cell>
          <cell r="AT28">
            <v>-2.34892262596769</v>
          </cell>
          <cell r="AU28">
            <v>-1.93598291696495</v>
          </cell>
          <cell r="AV28">
            <v>0.349253322448035</v>
          </cell>
          <cell r="AW28">
            <v>0.388421300415743</v>
          </cell>
          <cell r="AX28">
            <v>-0.353001992539035</v>
          </cell>
          <cell r="AY28">
            <v>-1.22745548940972</v>
          </cell>
          <cell r="AZ28">
            <v>0.192120709692119</v>
          </cell>
          <cell r="BA28">
            <v>-1.25846655927015</v>
          </cell>
          <cell r="BB28">
            <v>-3.55414538407601</v>
          </cell>
          <cell r="BC28">
            <v>-0.356550280898588</v>
          </cell>
          <cell r="BD28">
            <v>-0.991765171028888</v>
          </cell>
          <cell r="BE28">
            <v>1.98946797220026</v>
          </cell>
          <cell r="BF28">
            <v>4.20741867779945</v>
          </cell>
          <cell r="BG28">
            <v>2.70680579011122</v>
          </cell>
          <cell r="BH28">
            <v>-0.187595037097779</v>
          </cell>
          <cell r="BI28">
            <v>-0.359639348486056</v>
          </cell>
          <cell r="BJ28">
            <v>-0.475473381759144</v>
          </cell>
          <cell r="BK28">
            <v>-2.792147846505</v>
          </cell>
          <cell r="BL28">
            <v>-2.29805124299666</v>
          </cell>
          <cell r="BM28">
            <v>-8.31134743438116</v>
          </cell>
          <cell r="BN28">
            <v>-0.505967332222696</v>
          </cell>
        </row>
        <row r="29">
          <cell r="A29" t="str">
            <v>Bahamas, The</v>
          </cell>
          <cell r="B29" t="str">
            <v>BHS</v>
          </cell>
          <cell r="C29" t="str">
            <v>GDP per capita growth (annual %)</v>
          </cell>
          <cell r="D29" t="str">
            <v>NY.GDP.PCAP.KD.ZG</v>
          </cell>
        </row>
        <row r="29">
          <cell r="F29">
            <v>5.29615888923742</v>
          </cell>
          <cell r="G29">
            <v>5.00380332745117</v>
          </cell>
          <cell r="H29">
            <v>5.10113783961505</v>
          </cell>
          <cell r="I29">
            <v>5.24116201552236</v>
          </cell>
          <cell r="J29">
            <v>5.41521047231276</v>
          </cell>
          <cell r="K29">
            <v>4.36200282252652</v>
          </cell>
          <cell r="L29">
            <v>5.1171300531428</v>
          </cell>
          <cell r="M29">
            <v>4.30284640946145</v>
          </cell>
          <cell r="N29">
            <v>5.25506227441281</v>
          </cell>
          <cell r="O29">
            <v>-8.49671546330124</v>
          </cell>
          <cell r="P29">
            <v>-1.01388464022651</v>
          </cell>
          <cell r="Q29">
            <v>-5.65078591196499</v>
          </cell>
          <cell r="R29">
            <v>5.40103511816032</v>
          </cell>
          <cell r="S29">
            <v>-18.3669317819155</v>
          </cell>
          <cell r="T29">
            <v>-16.5125212201528</v>
          </cell>
          <cell r="U29">
            <v>2.99972273632152</v>
          </cell>
          <cell r="V29">
            <v>6.83061040837987</v>
          </cell>
          <cell r="W29">
            <v>11.6962478995784</v>
          </cell>
          <cell r="X29">
            <v>23.3781941447297</v>
          </cell>
          <cell r="Y29">
            <v>4.17006404984789</v>
          </cell>
          <cell r="Z29">
            <v>-11.2212901639086</v>
          </cell>
          <cell r="AA29">
            <v>4.34328584509896</v>
          </cell>
          <cell r="AB29">
            <v>1.33590739193235</v>
          </cell>
          <cell r="AC29">
            <v>11.7786062528048</v>
          </cell>
          <cell r="AD29">
            <v>2.74402775930358</v>
          </cell>
          <cell r="AE29">
            <v>-0.0943916142796013</v>
          </cell>
          <cell r="AF29">
            <v>1.18742858038325</v>
          </cell>
          <cell r="AG29">
            <v>0.578987493053205</v>
          </cell>
          <cell r="AH29">
            <v>4.90980498092198</v>
          </cell>
          <cell r="AI29">
            <v>-3.3202455349446</v>
          </cell>
          <cell r="AJ29">
            <v>-5.93656939873543</v>
          </cell>
          <cell r="AK29">
            <v>-5.64077342661179</v>
          </cell>
          <cell r="AL29">
            <v>-1.55613933152546</v>
          </cell>
          <cell r="AM29">
            <v>1.36002237647897</v>
          </cell>
          <cell r="AN29">
            <v>2.76564048485201</v>
          </cell>
          <cell r="AO29">
            <v>2.82852500539209</v>
          </cell>
          <cell r="AP29">
            <v>5.61753768061767</v>
          </cell>
          <cell r="AQ29">
            <v>-5.5673332284058</v>
          </cell>
          <cell r="AR29">
            <v>10.87623677146</v>
          </cell>
          <cell r="AS29">
            <v>2.75775876529478</v>
          </cell>
          <cell r="AT29">
            <v>1.07434353472127</v>
          </cell>
          <cell r="AU29">
            <v>1.02250922043734</v>
          </cell>
          <cell r="AV29">
            <v>-2.98809211191157</v>
          </cell>
          <cell r="AW29">
            <v>-0.942616316484731</v>
          </cell>
          <cell r="AX29">
            <v>1.49985431178779</v>
          </cell>
          <cell r="AY29">
            <v>0.601739307052298</v>
          </cell>
          <cell r="AZ29">
            <v>-0.464110316562156</v>
          </cell>
          <cell r="BA29">
            <v>-4.1120261170753</v>
          </cell>
          <cell r="BB29">
            <v>-5.79845781871626</v>
          </cell>
          <cell r="BC29">
            <v>0.0118887228779414</v>
          </cell>
          <cell r="BD29">
            <v>-0.686873073370307</v>
          </cell>
          <cell r="BE29">
            <v>1.95331789906872</v>
          </cell>
          <cell r="BF29">
            <v>-3.81068649725945</v>
          </cell>
          <cell r="BG29">
            <v>0.89567471681606</v>
          </cell>
          <cell r="BH29">
            <v>0.0319062364162903</v>
          </cell>
          <cell r="BI29">
            <v>-1.83433659258208</v>
          </cell>
          <cell r="BJ29">
            <v>2.01735856645993</v>
          </cell>
          <cell r="BK29">
            <v>0.8048683198341</v>
          </cell>
          <cell r="BL29">
            <v>0.888676588194826</v>
          </cell>
          <cell r="BM29">
            <v>-24.5513572599234</v>
          </cell>
          <cell r="BN29">
            <v>12.6693901630273</v>
          </cell>
        </row>
        <row r="30">
          <cell r="A30" t="str">
            <v>Bosnia and Herzegovina</v>
          </cell>
          <cell r="B30" t="str">
            <v>BIH</v>
          </cell>
          <cell r="C30" t="str">
            <v>GDP per capita growth (annual %)</v>
          </cell>
          <cell r="D30" t="str">
            <v>NY.GDP.PCAP.KD.ZG</v>
          </cell>
        </row>
        <row r="30">
          <cell r="AN30">
            <v>24.1907460373242</v>
          </cell>
          <cell r="AO30">
            <v>92.2018146070931</v>
          </cell>
          <cell r="AP30">
            <v>35.4093113785551</v>
          </cell>
          <cell r="AQ30">
            <v>15.6536123983712</v>
          </cell>
          <cell r="AR30">
            <v>9.33605346357309</v>
          </cell>
          <cell r="AS30">
            <v>12.5302994025325</v>
          </cell>
          <cell r="AT30">
            <v>2.30500384516668</v>
          </cell>
          <cell r="AU30">
            <v>4.91918689576514</v>
          </cell>
          <cell r="AV30">
            <v>3.7901118069877</v>
          </cell>
          <cell r="AW30">
            <v>6.26834949234085</v>
          </cell>
          <cell r="AX30">
            <v>3.86577704345757</v>
          </cell>
          <cell r="AY30">
            <v>5.41148399654175</v>
          </cell>
          <cell r="AZ30">
            <v>5.93114323532453</v>
          </cell>
          <cell r="BA30">
            <v>5.68340837841161</v>
          </cell>
          <cell r="BB30">
            <v>-2.52892152446536</v>
          </cell>
          <cell r="BC30">
            <v>1.69500203332376</v>
          </cell>
          <cell r="BD30">
            <v>2.18125388158525</v>
          </cell>
          <cell r="BE30">
            <v>0.724336968548414</v>
          </cell>
          <cell r="BF30">
            <v>4.15191547982994</v>
          </cell>
          <cell r="BG30">
            <v>2.91112061804874</v>
          </cell>
          <cell r="BH30">
            <v>4.67468633822527</v>
          </cell>
          <cell r="BI30">
            <v>4.46265681411408</v>
          </cell>
          <cell r="BJ30">
            <v>4.24050985172693</v>
          </cell>
          <cell r="BK30">
            <v>4.60162708505617</v>
          </cell>
          <cell r="BL30">
            <v>3.54533618648898</v>
          </cell>
          <cell r="BM30">
            <v>-2.52329731867023</v>
          </cell>
          <cell r="BN30">
            <v>7.67183889663212</v>
          </cell>
        </row>
        <row r="31">
          <cell r="A31" t="str">
            <v>Belarus</v>
          </cell>
          <cell r="B31" t="str">
            <v>BLR</v>
          </cell>
          <cell r="C31" t="str">
            <v>GDP per capita growth (annual %)</v>
          </cell>
          <cell r="D31" t="str">
            <v>NY.GDP.PCAP.KD.ZG</v>
          </cell>
        </row>
        <row r="31">
          <cell r="AJ31">
            <v>-1.24556701859204</v>
          </cell>
          <cell r="AK31">
            <v>-9.79838380875783</v>
          </cell>
          <cell r="AL31">
            <v>-7.80376996116749</v>
          </cell>
          <cell r="AM31">
            <v>-11.5955751156865</v>
          </cell>
          <cell r="AN31">
            <v>-10.1088527979856</v>
          </cell>
          <cell r="AO31">
            <v>3.14668606579787</v>
          </cell>
          <cell r="AP31">
            <v>11.8639522017171</v>
          </cell>
          <cell r="AQ31">
            <v>8.88936450577327</v>
          </cell>
          <cell r="AR31">
            <v>3.866378653963</v>
          </cell>
          <cell r="AS31">
            <v>6.29963644799005</v>
          </cell>
          <cell r="AT31">
            <v>5.26389213061604</v>
          </cell>
          <cell r="AU31">
            <v>5.71608241057706</v>
          </cell>
          <cell r="AV31">
            <v>7.79491791221358</v>
          </cell>
          <cell r="AW31">
            <v>12.2126183222786</v>
          </cell>
          <cell r="AX31">
            <v>10.1497671724788</v>
          </cell>
          <cell r="AY31">
            <v>10.6755867998734</v>
          </cell>
          <cell r="AZ31">
            <v>9.09945997853627</v>
          </cell>
          <cell r="BA31">
            <v>10.5813049917168</v>
          </cell>
          <cell r="BB31">
            <v>0.446705795918504</v>
          </cell>
          <cell r="BC31">
            <v>8.03408813400746</v>
          </cell>
          <cell r="BD31">
            <v>5.62588118638354</v>
          </cell>
          <cell r="BE31">
            <v>1.84652026755825</v>
          </cell>
          <cell r="BF31">
            <v>1.04224341321542</v>
          </cell>
          <cell r="BG31">
            <v>1.66927992865882</v>
          </cell>
          <cell r="BH31">
            <v>-3.95725125382174</v>
          </cell>
          <cell r="BI31">
            <v>-2.61191380516274</v>
          </cell>
          <cell r="BJ31">
            <v>2.64480752237135</v>
          </cell>
          <cell r="BK31">
            <v>3.36999151883471</v>
          </cell>
          <cell r="BL31">
            <v>1.60481819172</v>
          </cell>
          <cell r="BM31">
            <v>-0.479446185047166</v>
          </cell>
          <cell r="BN31">
            <v>2.94175580184893</v>
          </cell>
        </row>
        <row r="32">
          <cell r="A32" t="str">
            <v>Belize</v>
          </cell>
          <cell r="B32" t="str">
            <v>BLZ</v>
          </cell>
          <cell r="C32" t="str">
            <v>GDP per capita growth (annual %)</v>
          </cell>
          <cell r="D32" t="str">
            <v>NY.GDP.PCAP.KD.ZG</v>
          </cell>
        </row>
        <row r="32">
          <cell r="F32">
            <v>1.97700294616017</v>
          </cell>
          <cell r="G32">
            <v>1.99332759849773</v>
          </cell>
          <cell r="H32">
            <v>2.05078659323397</v>
          </cell>
          <cell r="I32">
            <v>2.04147678959275</v>
          </cell>
          <cell r="J32">
            <v>1.91373846911146</v>
          </cell>
          <cell r="K32">
            <v>1.6779646942538</v>
          </cell>
          <cell r="L32">
            <v>1.78640360870315</v>
          </cell>
          <cell r="M32">
            <v>4.26087002626612</v>
          </cell>
          <cell r="N32">
            <v>2.28283451790978</v>
          </cell>
          <cell r="O32">
            <v>2.30724791961761</v>
          </cell>
          <cell r="P32">
            <v>1.78436915846018</v>
          </cell>
          <cell r="Q32">
            <v>8.17520155085518</v>
          </cell>
          <cell r="R32">
            <v>3.60654044261435</v>
          </cell>
          <cell r="S32">
            <v>11.8207587129456</v>
          </cell>
          <cell r="T32">
            <v>2.06999499802765</v>
          </cell>
          <cell r="U32">
            <v>-1.42392700327811</v>
          </cell>
          <cell r="V32">
            <v>5.06072882499976</v>
          </cell>
          <cell r="W32">
            <v>6.37935870043688</v>
          </cell>
          <cell r="X32">
            <v>5.74640178366836</v>
          </cell>
          <cell r="Y32">
            <v>11.2016622956018</v>
          </cell>
          <cell r="Z32">
            <v>-1.21687044964449</v>
          </cell>
          <cell r="AA32">
            <v>-2.68866458534414</v>
          </cell>
          <cell r="AB32">
            <v>-4.86498370618223</v>
          </cell>
          <cell r="AC32">
            <v>-0.90315532312286</v>
          </cell>
          <cell r="AD32">
            <v>-1.79090521655054</v>
          </cell>
          <cell r="AE32">
            <v>1.6721108371049</v>
          </cell>
          <cell r="AF32">
            <v>7.7092391370721</v>
          </cell>
          <cell r="AG32">
            <v>6.91152030156135</v>
          </cell>
          <cell r="AH32">
            <v>10.2694692585982</v>
          </cell>
          <cell r="AI32">
            <v>9.01729621069003</v>
          </cell>
          <cell r="AJ32">
            <v>9.37513543711248</v>
          </cell>
          <cell r="AK32">
            <v>10.2199414740614</v>
          </cell>
          <cell r="AL32">
            <v>4.50061875638154</v>
          </cell>
          <cell r="AM32">
            <v>-1.85488793267648</v>
          </cell>
          <cell r="AN32">
            <v>-1.92460703554754</v>
          </cell>
          <cell r="AO32">
            <v>-1.75057582592902</v>
          </cell>
          <cell r="AP32">
            <v>-0.154121003354064</v>
          </cell>
          <cell r="AQ32">
            <v>-0.167191776266407</v>
          </cell>
          <cell r="AR32">
            <v>4.80466395183147</v>
          </cell>
          <cell r="AS32">
            <v>9.21234718150711</v>
          </cell>
          <cell r="AT32">
            <v>1.81499555345357</v>
          </cell>
          <cell r="AU32">
            <v>2.18934952054271</v>
          </cell>
          <cell r="AV32">
            <v>6.47858386802052</v>
          </cell>
          <cell r="AW32">
            <v>1.96771224213796</v>
          </cell>
          <cell r="AX32">
            <v>-0.424297214866982</v>
          </cell>
          <cell r="AY32">
            <v>1.85150550208675</v>
          </cell>
          <cell r="AZ32">
            <v>-1.436135065326</v>
          </cell>
          <cell r="BA32">
            <v>0.145824346922069</v>
          </cell>
          <cell r="BB32">
            <v>-2.19704508594461</v>
          </cell>
          <cell r="BC32">
            <v>0.823965908047569</v>
          </cell>
          <cell r="BD32">
            <v>-0.787394166308175</v>
          </cell>
          <cell r="BE32">
            <v>0.0751931592694461</v>
          </cell>
          <cell r="BF32">
            <v>-1.40206726354042</v>
          </cell>
          <cell r="BG32">
            <v>2.20121891861289</v>
          </cell>
          <cell r="BH32">
            <v>0.739695088232367</v>
          </cell>
          <cell r="BI32">
            <v>-2.20437273006165</v>
          </cell>
          <cell r="BJ32">
            <v>0.123938145761244</v>
          </cell>
          <cell r="BK32">
            <v>0.101151839236422</v>
          </cell>
          <cell r="BL32">
            <v>0.0633611763944515</v>
          </cell>
          <cell r="BM32">
            <v>-18.272248711385</v>
          </cell>
          <cell r="BN32">
            <v>7.77610738623731</v>
          </cell>
        </row>
        <row r="33">
          <cell r="A33" t="str">
            <v>Bermuda</v>
          </cell>
          <cell r="B33" t="str">
            <v>BMU</v>
          </cell>
          <cell r="C33" t="str">
            <v>GDP per capita growth (annual %)</v>
          </cell>
          <cell r="D33" t="str">
            <v>NY.GDP.PCAP.KD.ZG</v>
          </cell>
        </row>
        <row r="33">
          <cell r="F33">
            <v>2.14927472421054</v>
          </cell>
          <cell r="G33">
            <v>2.00396995600214</v>
          </cell>
          <cell r="H33">
            <v>-1.26075471662229</v>
          </cell>
          <cell r="I33">
            <v>8.38337423396958</v>
          </cell>
          <cell r="J33">
            <v>2.25077844349211</v>
          </cell>
          <cell r="K33">
            <v>12.3454545462937</v>
          </cell>
          <cell r="L33">
            <v>11.0966735966069</v>
          </cell>
          <cell r="M33">
            <v>0.178748759079326</v>
          </cell>
          <cell r="N33">
            <v>1.52093674129701</v>
          </cell>
          <cell r="O33">
            <v>4.37934158997402</v>
          </cell>
          <cell r="P33">
            <v>4.19528388348292</v>
          </cell>
          <cell r="Q33">
            <v>2.56407397946478</v>
          </cell>
          <cell r="R33">
            <v>2.23820502383785</v>
          </cell>
          <cell r="S33">
            <v>1.63282738698605</v>
          </cell>
          <cell r="T33">
            <v>4.55127153161084</v>
          </cell>
          <cell r="U33">
            <v>8.52900407630659</v>
          </cell>
          <cell r="V33">
            <v>5.50081628571819</v>
          </cell>
          <cell r="W33">
            <v>1.07422933787549</v>
          </cell>
          <cell r="X33">
            <v>1.76823912528133</v>
          </cell>
          <cell r="Y33">
            <v>6.22614189721537</v>
          </cell>
          <cell r="Z33">
            <v>1.67423554394131</v>
          </cell>
          <cell r="AA33">
            <v>-5.96695963797384</v>
          </cell>
          <cell r="AB33">
            <v>1.13164813836153</v>
          </cell>
          <cell r="AC33">
            <v>-0.396562990683179</v>
          </cell>
          <cell r="AD33">
            <v>-2.82158592105705</v>
          </cell>
          <cell r="AE33">
            <v>5.76696524931981</v>
          </cell>
          <cell r="AF33">
            <v>2.91245311143562</v>
          </cell>
          <cell r="AG33">
            <v>3.16809011881453</v>
          </cell>
          <cell r="AH33">
            <v>-0.399432873969317</v>
          </cell>
          <cell r="AI33">
            <v>-0.798461538372536</v>
          </cell>
          <cell r="AJ33">
            <v>-3.03588133852587</v>
          </cell>
          <cell r="AK33">
            <v>0.666851964311704</v>
          </cell>
          <cell r="AL33">
            <v>2.4577659243951</v>
          </cell>
          <cell r="AM33">
            <v>-0.0956975146286823</v>
          </cell>
          <cell r="AN33">
            <v>3.65476314621027</v>
          </cell>
          <cell r="AO33">
            <v>1.94694747925466</v>
          </cell>
          <cell r="AP33">
            <v>3.96372465852386</v>
          </cell>
          <cell r="AQ33">
            <v>3.13962728616335</v>
          </cell>
          <cell r="AR33">
            <v>2.80572174794659</v>
          </cell>
          <cell r="AS33">
            <v>8.34832420616188</v>
          </cell>
          <cell r="AT33">
            <v>6.07136913784475</v>
          </cell>
          <cell r="AU33">
            <v>-2.11673168104547</v>
          </cell>
          <cell r="AV33">
            <v>2.73627127446632</v>
          </cell>
          <cell r="AW33">
            <v>1.65507133528592</v>
          </cell>
          <cell r="AX33">
            <v>1.01807989701432</v>
          </cell>
          <cell r="AY33">
            <v>4.94027251942389</v>
          </cell>
          <cell r="AZ33">
            <v>2.76381533456662</v>
          </cell>
          <cell r="BA33">
            <v>-2.44478025615982</v>
          </cell>
          <cell r="BB33">
            <v>-6.14862940548659</v>
          </cell>
          <cell r="BC33">
            <v>-1.73636323640892</v>
          </cell>
          <cell r="BD33">
            <v>-2.90785082905049</v>
          </cell>
          <cell r="BE33">
            <v>-5.64726274774529</v>
          </cell>
          <cell r="BF33">
            <v>-0.591137895206543</v>
          </cell>
          <cell r="BG33">
            <v>-3.90360610786885</v>
          </cell>
          <cell r="BH33">
            <v>0.622598426821042</v>
          </cell>
          <cell r="BI33">
            <v>0.39386919987983</v>
          </cell>
          <cell r="BJ33">
            <v>4.71610220533942</v>
          </cell>
          <cell r="BK33">
            <v>-0.50289929998705</v>
          </cell>
          <cell r="BL33">
            <v>0.317253010947766</v>
          </cell>
          <cell r="BM33">
            <v>-6.82721685531801</v>
          </cell>
          <cell r="BN33">
            <v>1.89405381096506</v>
          </cell>
        </row>
        <row r="34">
          <cell r="A34" t="str">
            <v>Bolivia</v>
          </cell>
          <cell r="B34" t="str">
            <v>BOL</v>
          </cell>
          <cell r="C34" t="str">
            <v>GDP per capita growth (annual %)</v>
          </cell>
          <cell r="D34" t="str">
            <v>NY.GDP.PCAP.KD.ZG</v>
          </cell>
        </row>
        <row r="34">
          <cell r="F34">
            <v>0.118310323573454</v>
          </cell>
          <cell r="G34">
            <v>3.52336107266831</v>
          </cell>
          <cell r="H34">
            <v>4.69990872821786</v>
          </cell>
          <cell r="I34">
            <v>1.89288778275215</v>
          </cell>
          <cell r="J34">
            <v>2.806634815482</v>
          </cell>
          <cell r="K34">
            <v>4.99593903870053</v>
          </cell>
          <cell r="L34">
            <v>4.14054583148152</v>
          </cell>
          <cell r="M34">
            <v>6.28590664785895</v>
          </cell>
          <cell r="N34">
            <v>2.29080965801684</v>
          </cell>
          <cell r="O34">
            <v>3.00728654513614</v>
          </cell>
          <cell r="P34">
            <v>2.82189451635892</v>
          </cell>
          <cell r="Q34">
            <v>5.64690895050109</v>
          </cell>
          <cell r="R34">
            <v>3.45192101465308</v>
          </cell>
          <cell r="S34">
            <v>0.701250702988119</v>
          </cell>
          <cell r="T34">
            <v>4.9697451862548</v>
          </cell>
          <cell r="U34">
            <v>2.32227541788532</v>
          </cell>
          <cell r="V34">
            <v>2.66639783327732</v>
          </cell>
          <cell r="W34">
            <v>-0.175360700648213</v>
          </cell>
          <cell r="X34">
            <v>-2.01998334162359</v>
          </cell>
          <cell r="Y34">
            <v>-3.4489829230144</v>
          </cell>
          <cell r="Z34">
            <v>-1.78664284321292</v>
          </cell>
          <cell r="AA34">
            <v>-5.87580920050631</v>
          </cell>
          <cell r="AB34">
            <v>-5.95823435984286</v>
          </cell>
          <cell r="AC34">
            <v>-2.20046822005871</v>
          </cell>
          <cell r="AD34">
            <v>-3.67062412585722</v>
          </cell>
          <cell r="AE34">
            <v>-4.57624411553954</v>
          </cell>
          <cell r="AF34">
            <v>0.33726549560707</v>
          </cell>
          <cell r="AG34">
            <v>0.759231284588282</v>
          </cell>
          <cell r="AH34">
            <v>1.61585745371622</v>
          </cell>
          <cell r="AI34">
            <v>2.44513668706885</v>
          </cell>
          <cell r="AJ34">
            <v>3.06529166873047</v>
          </cell>
          <cell r="AK34">
            <v>-0.475043969175829</v>
          </cell>
          <cell r="AL34">
            <v>2.10288197068567</v>
          </cell>
          <cell r="AM34">
            <v>2.50945014631456</v>
          </cell>
          <cell r="AN34">
            <v>2.54220272543965</v>
          </cell>
          <cell r="AO34">
            <v>2.25602268102266</v>
          </cell>
          <cell r="AP34">
            <v>2.86258293935326</v>
          </cell>
          <cell r="AQ34">
            <v>2.9628473647126</v>
          </cell>
          <cell r="AR34">
            <v>-1.52283035631714</v>
          </cell>
          <cell r="AS34">
            <v>0.544857716060847</v>
          </cell>
          <cell r="AT34">
            <v>-0.235742051311405</v>
          </cell>
          <cell r="AU34">
            <v>0.579785395229663</v>
          </cell>
          <cell r="AV34">
            <v>0.831474426437879</v>
          </cell>
          <cell r="AW34">
            <v>2.29839212643309</v>
          </cell>
          <cell r="AX34">
            <v>2.57492379968227</v>
          </cell>
          <cell r="AY34">
            <v>2.97725306781697</v>
          </cell>
          <cell r="AZ34">
            <v>2.78136863100997</v>
          </cell>
          <cell r="BA34">
            <v>4.368494941417</v>
          </cell>
          <cell r="BB34">
            <v>1.64916270458255</v>
          </cell>
          <cell r="BC34">
            <v>2.42930293660415</v>
          </cell>
          <cell r="BD34">
            <v>3.51107409712594</v>
          </cell>
          <cell r="BE34">
            <v>3.45365822393661</v>
          </cell>
          <cell r="BF34">
            <v>5.1275933069368</v>
          </cell>
          <cell r="BG34">
            <v>3.84374969465055</v>
          </cell>
          <cell r="BH34">
            <v>3.28269888455313</v>
          </cell>
          <cell r="BI34">
            <v>2.73197637334468</v>
          </cell>
          <cell r="BJ34">
            <v>2.69615526314794</v>
          </cell>
          <cell r="BK34">
            <v>2.75216360162919</v>
          </cell>
          <cell r="BL34">
            <v>0.79651595767028</v>
          </cell>
          <cell r="BM34">
            <v>-9.98822618143041</v>
          </cell>
          <cell r="BN34">
            <v>4.67191993150892</v>
          </cell>
        </row>
        <row r="35">
          <cell r="A35" t="str">
            <v>Brazil</v>
          </cell>
          <cell r="B35" t="str">
            <v>BRA</v>
          </cell>
          <cell r="C35" t="str">
            <v>GDP per capita growth (annual %)</v>
          </cell>
          <cell r="D35" t="str">
            <v>NY.GDP.PCAP.KD.ZG</v>
          </cell>
        </row>
        <row r="35">
          <cell r="F35">
            <v>5.48410420224177</v>
          </cell>
          <cell r="G35">
            <v>3.53078611981283</v>
          </cell>
          <cell r="H35">
            <v>-2.2840822220941</v>
          </cell>
          <cell r="I35">
            <v>0.476589203480742</v>
          </cell>
          <cell r="J35">
            <v>-0.435883258059846</v>
          </cell>
          <cell r="K35">
            <v>3.80769066980129</v>
          </cell>
          <cell r="L35">
            <v>1.43116762649382</v>
          </cell>
          <cell r="M35">
            <v>6.94374233511847</v>
          </cell>
          <cell r="N35">
            <v>6.71425587029823</v>
          </cell>
          <cell r="O35">
            <v>7.65296946540528</v>
          </cell>
          <cell r="P35">
            <v>8.63634343659318</v>
          </cell>
          <cell r="Q35">
            <v>9.27638466712229</v>
          </cell>
          <cell r="R35">
            <v>11.2937882733859</v>
          </cell>
          <cell r="S35">
            <v>5.62667834225599</v>
          </cell>
          <cell r="T35">
            <v>2.70461489791339</v>
          </cell>
          <cell r="U35">
            <v>7.67146288143064</v>
          </cell>
          <cell r="V35">
            <v>2.47541615735325</v>
          </cell>
          <cell r="W35">
            <v>2.51184144545813</v>
          </cell>
          <cell r="X35">
            <v>4.26238341945052</v>
          </cell>
          <cell r="Y35">
            <v>6.65253708195542</v>
          </cell>
          <cell r="Z35">
            <v>-6.47874834061049</v>
          </cell>
          <cell r="AA35">
            <v>-1.50386286222877</v>
          </cell>
          <cell r="AB35">
            <v>-5.14249113412122</v>
          </cell>
          <cell r="AC35">
            <v>3.06343305338734</v>
          </cell>
          <cell r="AD35">
            <v>5.54547922272781</v>
          </cell>
          <cell r="AE35">
            <v>5.28365371395449</v>
          </cell>
          <cell r="AF35">
            <v>1.48522240530053</v>
          </cell>
          <cell r="AG35">
            <v>-1.96371437601724</v>
          </cell>
          <cell r="AH35">
            <v>1.25596285558044</v>
          </cell>
          <cell r="AI35">
            <v>-6.06711785432853</v>
          </cell>
          <cell r="AJ35">
            <v>-0.729838954979584</v>
          </cell>
          <cell r="AK35">
            <v>-2.22770853706096</v>
          </cell>
          <cell r="AL35">
            <v>3.19229935874152</v>
          </cell>
          <cell r="AM35">
            <v>4.13750878454231</v>
          </cell>
          <cell r="AN35">
            <v>2.55952338703105</v>
          </cell>
          <cell r="AO35">
            <v>0.597763255895359</v>
          </cell>
          <cell r="AP35">
            <v>1.79060343608302</v>
          </cell>
          <cell r="AQ35">
            <v>-1.18436477142068</v>
          </cell>
          <cell r="AR35">
            <v>-1.00913730251385</v>
          </cell>
          <cell r="AS35">
            <v>2.91182643514742</v>
          </cell>
          <cell r="AT35">
            <v>0.0133708606751668</v>
          </cell>
          <cell r="AU35">
            <v>1.70947096619183</v>
          </cell>
          <cell r="AV35">
            <v>-0.122933723843431</v>
          </cell>
          <cell r="AW35">
            <v>4.49707706267368</v>
          </cell>
          <cell r="AX35">
            <v>2.02630422889041</v>
          </cell>
          <cell r="AY35">
            <v>2.83475848402813</v>
          </cell>
          <cell r="AZ35">
            <v>4.97470189602738</v>
          </cell>
          <cell r="BA35">
            <v>4.05441066380965</v>
          </cell>
          <cell r="BB35">
            <v>-1.08194236869856</v>
          </cell>
          <cell r="BC35">
            <v>6.52437005565609</v>
          </cell>
          <cell r="BD35">
            <v>3.02640196933812</v>
          </cell>
          <cell r="BE35">
            <v>1.01454082117884</v>
          </cell>
          <cell r="BF35">
            <v>2.10888584808248</v>
          </cell>
          <cell r="BG35">
            <v>-0.352483145005351</v>
          </cell>
          <cell r="BH35">
            <v>-4.35147506604415</v>
          </cell>
          <cell r="BI35">
            <v>-4.06941092381417</v>
          </cell>
          <cell r="BJ35">
            <v>0.508337980314494</v>
          </cell>
          <cell r="BK35">
            <v>0.988960032623851</v>
          </cell>
          <cell r="BL35">
            <v>0.462903686580418</v>
          </cell>
          <cell r="BM35">
            <v>-4.56146250717985</v>
          </cell>
          <cell r="BN35">
            <v>3.91833658866921</v>
          </cell>
        </row>
        <row r="36">
          <cell r="A36" t="str">
            <v>Barbados</v>
          </cell>
          <cell r="B36" t="str">
            <v>BRB</v>
          </cell>
          <cell r="C36" t="str">
            <v>GDP per capita growth (annual %)</v>
          </cell>
          <cell r="D36" t="str">
            <v>NY.GDP.PCAP.KD.ZG</v>
          </cell>
        </row>
        <row r="36">
          <cell r="T36">
            <v>-2.50376465623521</v>
          </cell>
          <cell r="U36">
            <v>3.7591315290904</v>
          </cell>
          <cell r="V36">
            <v>3.08138348827596</v>
          </cell>
          <cell r="W36">
            <v>4.34500951442367</v>
          </cell>
          <cell r="X36">
            <v>7.40064785238572</v>
          </cell>
          <cell r="Y36">
            <v>3.94256748246107</v>
          </cell>
          <cell r="Z36">
            <v>-2.25141533813613</v>
          </cell>
          <cell r="AA36">
            <v>-5.19363389438405</v>
          </cell>
          <cell r="AB36">
            <v>0.220013240199648</v>
          </cell>
          <cell r="AC36">
            <v>3.31571866295404</v>
          </cell>
          <cell r="AD36">
            <v>0.795647323500376</v>
          </cell>
          <cell r="AE36">
            <v>4.75384260861786</v>
          </cell>
          <cell r="AF36">
            <v>2.23509629402845</v>
          </cell>
          <cell r="AG36">
            <v>3.12248790514742</v>
          </cell>
          <cell r="AH36">
            <v>3.2050653751909</v>
          </cell>
          <cell r="AI36">
            <v>-3.66778162913569</v>
          </cell>
          <cell r="AJ36">
            <v>-4.25911904912128</v>
          </cell>
          <cell r="AK36">
            <v>-6.04336224803164</v>
          </cell>
          <cell r="AL36">
            <v>0.419108140996812</v>
          </cell>
          <cell r="AM36">
            <v>1.61643816957869</v>
          </cell>
          <cell r="AN36">
            <v>1.60664011689826</v>
          </cell>
          <cell r="AO36">
            <v>3.55129991229455</v>
          </cell>
          <cell r="AP36">
            <v>4.29643232577321</v>
          </cell>
          <cell r="AQ36">
            <v>3.28518086296437</v>
          </cell>
          <cell r="AR36">
            <v>-0.0812183717248161</v>
          </cell>
          <cell r="AS36">
            <v>4.04095844937812</v>
          </cell>
          <cell r="AT36">
            <v>-2.71767288995522</v>
          </cell>
          <cell r="AU36">
            <v>0.444959658567171</v>
          </cell>
          <cell r="AV36">
            <v>1.83729319094593</v>
          </cell>
          <cell r="AW36">
            <v>1.06089102946028</v>
          </cell>
          <cell r="AX36">
            <v>3.5653236662982</v>
          </cell>
          <cell r="AY36">
            <v>5.67101499228582</v>
          </cell>
          <cell r="AZ36">
            <v>1.62861057841634</v>
          </cell>
          <cell r="BA36">
            <v>0.192523172257893</v>
          </cell>
          <cell r="BB36">
            <v>-5.41003028652206</v>
          </cell>
          <cell r="BC36">
            <v>-2.71953227943114</v>
          </cell>
          <cell r="BD36">
            <v>-0.98818653429899</v>
          </cell>
          <cell r="BE36">
            <v>-0.68221279625061</v>
          </cell>
          <cell r="BF36">
            <v>-1.65401523427391</v>
          </cell>
          <cell r="BG36">
            <v>-0.273530429044627</v>
          </cell>
          <cell r="BH36">
            <v>2.29233157032738</v>
          </cell>
          <cell r="BI36">
            <v>2.36404777106655</v>
          </cell>
          <cell r="BJ36">
            <v>0.305025703172873</v>
          </cell>
          <cell r="BK36">
            <v>-1.16905177904465</v>
          </cell>
          <cell r="BL36">
            <v>-0.742207459960071</v>
          </cell>
          <cell r="BM36">
            <v>-14.0861150282777</v>
          </cell>
          <cell r="BN36">
            <v>1.28122749454305</v>
          </cell>
        </row>
        <row r="37">
          <cell r="A37" t="str">
            <v>Brunei Darussalam</v>
          </cell>
          <cell r="B37" t="str">
            <v>BRN</v>
          </cell>
          <cell r="C37" t="str">
            <v>GDP per capita growth (annual %)</v>
          </cell>
          <cell r="D37" t="str">
            <v>NY.GDP.PCAP.KD.ZG</v>
          </cell>
        </row>
        <row r="37">
          <cell r="T37">
            <v>-3.721215686338</v>
          </cell>
          <cell r="U37">
            <v>15.4841571884104</v>
          </cell>
          <cell r="V37">
            <v>6.76232818754082</v>
          </cell>
          <cell r="W37">
            <v>2.95502487709346</v>
          </cell>
          <cell r="X37">
            <v>18.3843720251665</v>
          </cell>
          <cell r="Y37">
            <v>-10.0111073498612</v>
          </cell>
          <cell r="Z37">
            <v>-22.2905091405483</v>
          </cell>
          <cell r="AA37">
            <v>0.911065578460452</v>
          </cell>
          <cell r="AB37">
            <v>-2.34620115343048</v>
          </cell>
          <cell r="AC37">
            <v>-2.21418662990835</v>
          </cell>
          <cell r="AD37">
            <v>-4.24008942858406</v>
          </cell>
          <cell r="AE37">
            <v>-5.4442075564212</v>
          </cell>
          <cell r="AF37">
            <v>-0.845485533754442</v>
          </cell>
          <cell r="AG37">
            <v>-1.73197753430564</v>
          </cell>
          <cell r="AH37">
            <v>-3.84812696472312</v>
          </cell>
          <cell r="AI37">
            <v>-1.74655669901296</v>
          </cell>
          <cell r="AJ37">
            <v>0.242288261213773</v>
          </cell>
          <cell r="AK37">
            <v>1.82108120737166</v>
          </cell>
          <cell r="AL37">
            <v>-2.47149694213029</v>
          </cell>
          <cell r="AM37">
            <v>0.377292676900609</v>
          </cell>
          <cell r="AN37">
            <v>1.78508709486876</v>
          </cell>
          <cell r="AO37">
            <v>0.342665427449788</v>
          </cell>
          <cell r="AP37">
            <v>-3.79003944172128</v>
          </cell>
          <cell r="AQ37">
            <v>-2.79359373997235</v>
          </cell>
          <cell r="AR37">
            <v>0.815875987496483</v>
          </cell>
          <cell r="AS37">
            <v>0.703316970907181</v>
          </cell>
          <cell r="AT37">
            <v>0.667930263777336</v>
          </cell>
          <cell r="AU37">
            <v>1.85322624159731</v>
          </cell>
          <cell r="AV37">
            <v>1.00546276705033</v>
          </cell>
          <cell r="AW37">
            <v>-1.21225839212993</v>
          </cell>
          <cell r="AX37">
            <v>-1.17365831338412</v>
          </cell>
          <cell r="AY37">
            <v>2.94564450821129</v>
          </cell>
          <cell r="AZ37">
            <v>-1.10213493246205</v>
          </cell>
          <cell r="BA37">
            <v>-3.09007210677792</v>
          </cell>
          <cell r="BB37">
            <v>-2.91193207125471</v>
          </cell>
          <cell r="BC37">
            <v>1.34972274167168</v>
          </cell>
          <cell r="BD37">
            <v>2.41373998235773</v>
          </cell>
          <cell r="BE37">
            <v>-0.430143838382321</v>
          </cell>
          <cell r="BF37">
            <v>-3.43701998535596</v>
          </cell>
          <cell r="BG37">
            <v>-3.78451965407254</v>
          </cell>
          <cell r="BH37">
            <v>-1.62537351861698</v>
          </cell>
          <cell r="BI37">
            <v>-3.61089864285825</v>
          </cell>
          <cell r="BJ37">
            <v>0.209044441908858</v>
          </cell>
          <cell r="BK37">
            <v>-0.992460952847097</v>
          </cell>
          <cell r="BL37">
            <v>2.82969002187825</v>
          </cell>
          <cell r="BM37">
            <v>0.165658546859234</v>
          </cell>
          <cell r="BN37">
            <v>-2.50785607351384</v>
          </cell>
        </row>
        <row r="38">
          <cell r="A38" t="str">
            <v>Bhutan</v>
          </cell>
          <cell r="B38" t="str">
            <v>BTN</v>
          </cell>
          <cell r="C38" t="str">
            <v>GDP per capita growth (annual %)</v>
          </cell>
          <cell r="D38" t="str">
            <v>NY.GDP.PCAP.KD.ZG</v>
          </cell>
        </row>
        <row r="38">
          <cell r="Z38">
            <v>12.031859529666</v>
          </cell>
          <cell r="AA38">
            <v>0.82784347519042</v>
          </cell>
          <cell r="AB38">
            <v>7.69800377957883</v>
          </cell>
          <cell r="AC38">
            <v>1.85908602403893</v>
          </cell>
          <cell r="AD38">
            <v>1.16198073108433</v>
          </cell>
          <cell r="AE38">
            <v>8.03681606726133</v>
          </cell>
          <cell r="AF38">
            <v>24.9736723542759</v>
          </cell>
          <cell r="AG38">
            <v>1.63811980475212</v>
          </cell>
          <cell r="AH38">
            <v>4.7566552207514</v>
          </cell>
          <cell r="AI38">
            <v>8.58887573882019</v>
          </cell>
          <cell r="AJ38">
            <v>-1.12244536510264</v>
          </cell>
          <cell r="AK38">
            <v>4.62280864776767</v>
          </cell>
          <cell r="AL38">
            <v>2.35690231041328</v>
          </cell>
          <cell r="AM38">
            <v>5.08666273058984</v>
          </cell>
          <cell r="AN38">
            <v>6.52856158331365</v>
          </cell>
          <cell r="AO38">
            <v>4.23125671015178</v>
          </cell>
          <cell r="AP38">
            <v>3.4176786060866</v>
          </cell>
          <cell r="AQ38">
            <v>3.53725285865258</v>
          </cell>
          <cell r="AR38">
            <v>5.45986260566642</v>
          </cell>
          <cell r="AS38">
            <v>1.05927607602423</v>
          </cell>
          <cell r="AT38">
            <v>6.0821528365514</v>
          </cell>
          <cell r="AU38">
            <v>8.76135544662533</v>
          </cell>
          <cell r="AV38">
            <v>5.79423075503549</v>
          </cell>
          <cell r="AW38">
            <v>4.18846435402993</v>
          </cell>
          <cell r="AX38">
            <v>5.64423019160292</v>
          </cell>
          <cell r="AY38">
            <v>5.59022776056818</v>
          </cell>
          <cell r="AZ38">
            <v>17.0312208489917</v>
          </cell>
          <cell r="BA38">
            <v>3.74805024811837</v>
          </cell>
          <cell r="BB38">
            <v>5.69112506934326</v>
          </cell>
          <cell r="BC38">
            <v>10.7745093182546</v>
          </cell>
          <cell r="BD38">
            <v>6.76852769669642</v>
          </cell>
          <cell r="BE38">
            <v>3.8770549410511</v>
          </cell>
          <cell r="BF38">
            <v>0.875815243958527</v>
          </cell>
          <cell r="BG38">
            <v>4.47932128700148</v>
          </cell>
          <cell r="BH38">
            <v>5.34825820294729</v>
          </cell>
          <cell r="BI38">
            <v>6.8323670597098</v>
          </cell>
          <cell r="BJ38">
            <v>3.40861136657622</v>
          </cell>
          <cell r="BK38">
            <v>1.84848775239858</v>
          </cell>
          <cell r="BL38">
            <v>4.54973728283883</v>
          </cell>
          <cell r="BM38">
            <v>-11.0690288351886</v>
          </cell>
        </row>
        <row r="39">
          <cell r="A39" t="str">
            <v>Botswana</v>
          </cell>
          <cell r="B39" t="str">
            <v>BWA</v>
          </cell>
          <cell r="C39" t="str">
            <v>GDP per capita growth (annual %)</v>
          </cell>
          <cell r="D39" t="str">
            <v>NY.GDP.PCAP.KD.ZG</v>
          </cell>
        </row>
        <row r="39">
          <cell r="F39">
            <v>4.27838774116422</v>
          </cell>
          <cell r="G39">
            <v>4.40840393488511</v>
          </cell>
          <cell r="H39">
            <v>3.56512181923392</v>
          </cell>
          <cell r="I39">
            <v>4.45764314565923</v>
          </cell>
          <cell r="J39">
            <v>3.52268865968486</v>
          </cell>
          <cell r="K39">
            <v>4.12010923493675</v>
          </cell>
          <cell r="L39">
            <v>3.72282310518766</v>
          </cell>
          <cell r="M39">
            <v>8.18733448064425</v>
          </cell>
          <cell r="N39">
            <v>12.4207315684105</v>
          </cell>
          <cell r="O39">
            <v>14.0571474701726</v>
          </cell>
          <cell r="P39">
            <v>22.1933480266562</v>
          </cell>
          <cell r="Q39">
            <v>22.4322144510157</v>
          </cell>
          <cell r="R39">
            <v>17.2926005795825</v>
          </cell>
          <cell r="S39">
            <v>5.02329184704315</v>
          </cell>
          <cell r="T39">
            <v>4.54854223774328</v>
          </cell>
          <cell r="U39">
            <v>6.53234768180482</v>
          </cell>
          <cell r="V39">
            <v>7.7374229285156</v>
          </cell>
          <cell r="W39">
            <v>9.94678025832383</v>
          </cell>
          <cell r="X39">
            <v>7.92152728522986</v>
          </cell>
          <cell r="Y39">
            <v>7.8974948683519</v>
          </cell>
          <cell r="Z39">
            <v>5.24904335208521</v>
          </cell>
          <cell r="AA39">
            <v>8.3857104980376</v>
          </cell>
          <cell r="AB39">
            <v>9.36825775384949</v>
          </cell>
          <cell r="AC39">
            <v>4.82894454460234</v>
          </cell>
          <cell r="AD39">
            <v>3.30472348731341</v>
          </cell>
          <cell r="AE39">
            <v>4.14541209085921</v>
          </cell>
          <cell r="AF39">
            <v>7.62366768172922</v>
          </cell>
          <cell r="AG39">
            <v>14.9540466165996</v>
          </cell>
          <cell r="AH39">
            <v>9.02473667891583</v>
          </cell>
          <cell r="AI39">
            <v>3.26516336497014</v>
          </cell>
          <cell r="AJ39">
            <v>4.25314744901905</v>
          </cell>
          <cell r="AK39">
            <v>0.107786713592503</v>
          </cell>
          <cell r="AL39">
            <v>-0.674864391809237</v>
          </cell>
          <cell r="AM39">
            <v>1.10229178708816</v>
          </cell>
          <cell r="AN39">
            <v>4.47247345100565</v>
          </cell>
          <cell r="AO39">
            <v>3.32943766807932</v>
          </cell>
          <cell r="AP39">
            <v>5.81539099550162</v>
          </cell>
          <cell r="AQ39">
            <v>-1.81293381994439</v>
          </cell>
          <cell r="AR39">
            <v>7.32217099093751</v>
          </cell>
          <cell r="AS39">
            <v>-0.0648639321087217</v>
          </cell>
          <cell r="AT39">
            <v>-1.62558417233326</v>
          </cell>
          <cell r="AU39">
            <v>4.20510968444465</v>
          </cell>
          <cell r="AV39">
            <v>2.83124314774794</v>
          </cell>
          <cell r="AW39">
            <v>0.893974811672862</v>
          </cell>
          <cell r="AX39">
            <v>2.60717484854842</v>
          </cell>
          <cell r="AY39">
            <v>6.18975980830476</v>
          </cell>
          <cell r="AZ39">
            <v>5.99357687148574</v>
          </cell>
          <cell r="BA39">
            <v>4.01707597285927</v>
          </cell>
          <cell r="BB39">
            <v>-9.44202104160193</v>
          </cell>
          <cell r="BC39">
            <v>6.72732607303683</v>
          </cell>
          <cell r="BD39">
            <v>4.5592477762096</v>
          </cell>
          <cell r="BE39">
            <v>3.21955188048916</v>
          </cell>
          <cell r="BF39">
            <v>10.1017801291408</v>
          </cell>
          <cell r="BG39">
            <v>2.84937798418183</v>
          </cell>
          <cell r="BH39">
            <v>-7.14464380174003</v>
          </cell>
          <cell r="BI39">
            <v>5.09386203389349</v>
          </cell>
          <cell r="BJ39">
            <v>1.8738815256832</v>
          </cell>
          <cell r="BK39">
            <v>1.72043437304123</v>
          </cell>
          <cell r="BL39">
            <v>1.12213589624494</v>
          </cell>
          <cell r="BM39">
            <v>-10.5864062902574</v>
          </cell>
          <cell r="BN39">
            <v>9.24508484163438</v>
          </cell>
        </row>
        <row r="40">
          <cell r="A40" t="str">
            <v>Central African Republic</v>
          </cell>
          <cell r="B40" t="str">
            <v>CAF</v>
          </cell>
          <cell r="C40" t="str">
            <v>GDP per capita growth (annual %)</v>
          </cell>
          <cell r="D40" t="str">
            <v>NY.GDP.PCAP.KD.ZG</v>
          </cell>
        </row>
        <row r="40">
          <cell r="F40">
            <v>3.27621656641493</v>
          </cell>
          <cell r="G40">
            <v>-5.31769329595718</v>
          </cell>
          <cell r="H40">
            <v>-2.43382074711931</v>
          </cell>
          <cell r="I40">
            <v>0.224610606241455</v>
          </cell>
          <cell r="J40">
            <v>-0.966336542677055</v>
          </cell>
          <cell r="K40">
            <v>-1.3592459291997</v>
          </cell>
          <cell r="L40">
            <v>2.51439881779967</v>
          </cell>
          <cell r="M40">
            <v>-0.682574475586975</v>
          </cell>
          <cell r="N40">
            <v>5.00421857336895</v>
          </cell>
          <cell r="O40">
            <v>0.50862062499364</v>
          </cell>
          <cell r="P40">
            <v>-0.483030605365812</v>
          </cell>
          <cell r="Q40">
            <v>-1.4608183432249</v>
          </cell>
          <cell r="R40">
            <v>0.433667892026563</v>
          </cell>
          <cell r="S40">
            <v>4.70691318697743</v>
          </cell>
          <cell r="T40">
            <v>-1.33721028121946</v>
          </cell>
          <cell r="U40">
            <v>3.39199211165639</v>
          </cell>
          <cell r="V40">
            <v>1.62331148735484</v>
          </cell>
          <cell r="W40">
            <v>-1.10557347817648</v>
          </cell>
          <cell r="X40">
            <v>-4.88512796649343</v>
          </cell>
          <cell r="Y40">
            <v>-7.02289690570552</v>
          </cell>
          <cell r="Z40">
            <v>-4.37416318634585</v>
          </cell>
          <cell r="AA40">
            <v>4.44566583307507</v>
          </cell>
          <cell r="AB40">
            <v>-10.9106938885951</v>
          </cell>
          <cell r="AC40">
            <v>6.38684871671373</v>
          </cell>
          <cell r="AD40">
            <v>1.31948304518556</v>
          </cell>
          <cell r="AE40">
            <v>1.36129770049081</v>
          </cell>
          <cell r="AF40">
            <v>-6.70137094370152</v>
          </cell>
          <cell r="AG40">
            <v>-0.0695155032834975</v>
          </cell>
          <cell r="AH40">
            <v>0.0548542162896553</v>
          </cell>
          <cell r="AI40">
            <v>-4.27436918759379</v>
          </cell>
          <cell r="AJ40">
            <v>-3.0319691958851</v>
          </cell>
          <cell r="AK40">
            <v>-8.97686229341038</v>
          </cell>
          <cell r="AL40">
            <v>-2.52746751768815</v>
          </cell>
          <cell r="AM40">
            <v>1.92632802162673</v>
          </cell>
          <cell r="AN40">
            <v>4.28458374585874</v>
          </cell>
          <cell r="AO40">
            <v>-6.4832902107666</v>
          </cell>
          <cell r="AP40">
            <v>2.6864897611421</v>
          </cell>
          <cell r="AQ40">
            <v>2.19814311106926</v>
          </cell>
          <cell r="AR40">
            <v>1.19680608235933</v>
          </cell>
          <cell r="AS40">
            <v>-4.696612815321</v>
          </cell>
          <cell r="AT40">
            <v>2.17463592613724</v>
          </cell>
          <cell r="AU40">
            <v>1.43328327404468</v>
          </cell>
          <cell r="AV40">
            <v>-7.32444732125722</v>
          </cell>
          <cell r="AW40">
            <v>3.88836103046467</v>
          </cell>
          <cell r="AX40">
            <v>-1.05321753320324</v>
          </cell>
          <cell r="AY40">
            <v>2.74350418110028</v>
          </cell>
          <cell r="AZ40">
            <v>2.61583221360165</v>
          </cell>
          <cell r="BA40">
            <v>0.254331008941946</v>
          </cell>
          <cell r="BB40">
            <v>6.97871251463916</v>
          </cell>
          <cell r="BC40">
            <v>3.45870921749356</v>
          </cell>
          <cell r="BD40">
            <v>3.44300399979649</v>
          </cell>
          <cell r="BE40">
            <v>4.63292210115557</v>
          </cell>
          <cell r="BF40">
            <v>-36.5569195462263</v>
          </cell>
          <cell r="BG40">
            <v>-0.282695892855827</v>
          </cell>
          <cell r="BH40">
            <v>3.66370430293424</v>
          </cell>
          <cell r="BI40">
            <v>3.72277787403763</v>
          </cell>
          <cell r="BJ40">
            <v>3.20045251851401</v>
          </cell>
          <cell r="BK40">
            <v>2.22467545139492</v>
          </cell>
          <cell r="BL40">
            <v>1.38780064988065</v>
          </cell>
          <cell r="BM40">
            <v>-0.867089761510869</v>
          </cell>
          <cell r="BN40">
            <v>-0.950309902602854</v>
          </cell>
        </row>
        <row r="41">
          <cell r="A41" t="str">
            <v>Canada</v>
          </cell>
          <cell r="B41" t="str">
            <v>CAN</v>
          </cell>
          <cell r="C41" t="str">
            <v>GDP per capita growth (annual %)</v>
          </cell>
          <cell r="D41" t="str">
            <v>NY.GDP.PCAP.KD.ZG</v>
          </cell>
        </row>
        <row r="41">
          <cell r="F41">
            <v>1.11938696476608</v>
          </cell>
          <cell r="G41">
            <v>5.44585823647479</v>
          </cell>
          <cell r="H41">
            <v>3.40521291674428</v>
          </cell>
          <cell r="I41">
            <v>4.65075548180265</v>
          </cell>
          <cell r="J41">
            <v>4.40951831705128</v>
          </cell>
          <cell r="K41">
            <v>4.73567577508092</v>
          </cell>
          <cell r="L41">
            <v>1.25281682979357</v>
          </cell>
          <cell r="M41">
            <v>3.31525003537992</v>
          </cell>
          <cell r="N41">
            <v>3.62673325493226</v>
          </cell>
        </row>
        <row r="41">
          <cell r="AQ41">
            <v>1.94695463974652</v>
          </cell>
          <cell r="AR41">
            <v>3.12879168364921</v>
          </cell>
          <cell r="AS41">
            <v>3.94521856404198</v>
          </cell>
          <cell r="AT41">
            <v>0.309869780551935</v>
          </cell>
          <cell r="AU41">
            <v>2.30357713736453</v>
          </cell>
          <cell r="AV41">
            <v>2.8795698281111</v>
          </cell>
          <cell r="AW41">
            <v>2.94899827121588</v>
          </cell>
          <cell r="AX41">
            <v>4.00887788882287</v>
          </cell>
          <cell r="AY41">
            <v>3.11869306935945</v>
          </cell>
          <cell r="AZ41">
            <v>5.83579337545824</v>
          </cell>
          <cell r="BA41">
            <v>-0.0802948387444928</v>
          </cell>
          <cell r="BB41">
            <v>-4.03041984871436</v>
          </cell>
          <cell r="BC41">
            <v>1.94962818944229</v>
          </cell>
          <cell r="BD41">
            <v>2.14230900946657</v>
          </cell>
          <cell r="BE41">
            <v>0.663247994866836</v>
          </cell>
          <cell r="BF41">
            <v>1.25361381330025</v>
          </cell>
          <cell r="BG41">
            <v>1.84102612431141</v>
          </cell>
          <cell r="BH41">
            <v>-0.089285801148975</v>
          </cell>
          <cell r="BI41">
            <v>-0.135842621321913</v>
          </cell>
          <cell r="BJ41">
            <v>1.81127891680259</v>
          </cell>
          <cell r="BK41">
            <v>1.33556428524561</v>
          </cell>
          <cell r="BL41">
            <v>0.426917853285573</v>
          </cell>
          <cell r="BM41">
            <v>-6.31922236990395</v>
          </cell>
          <cell r="BN41">
            <v>3.99176106189184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GDP per capita growth (annual %)</v>
          </cell>
          <cell r="D42" t="str">
            <v>NY.GDP.PCAP.KD.ZG</v>
          </cell>
        </row>
        <row r="42">
          <cell r="AJ42">
            <v>-9.54227379156632</v>
          </cell>
          <cell r="AK42">
            <v>-1.63249301529575</v>
          </cell>
          <cell r="AL42">
            <v>1.61164585891032</v>
          </cell>
          <cell r="AM42">
            <v>4.12510759631127</v>
          </cell>
          <cell r="AN42">
            <v>5.86386190015911</v>
          </cell>
          <cell r="AO42">
            <v>4.77102017825911</v>
          </cell>
          <cell r="AP42">
            <v>2.50898128760311</v>
          </cell>
          <cell r="AQ42">
            <v>2.85463640673163</v>
          </cell>
          <cell r="AR42">
            <v>2.07593433797591</v>
          </cell>
          <cell r="AS42">
            <v>4.54312049557923</v>
          </cell>
          <cell r="AT42">
            <v>3.82840520748167</v>
          </cell>
          <cell r="AU42">
            <v>4.28521178328771</v>
          </cell>
          <cell r="AV42">
            <v>4.41203353836886</v>
          </cell>
          <cell r="AW42">
            <v>6.12685281303082</v>
          </cell>
          <cell r="AX42">
            <v>5.30590807374811</v>
          </cell>
          <cell r="AY42">
            <v>6.85910767981974</v>
          </cell>
          <cell r="AZ42">
            <v>6.8205729084537</v>
          </cell>
          <cell r="BA42">
            <v>4.30064297232531</v>
          </cell>
          <cell r="BB42">
            <v>-3.31334429476661</v>
          </cell>
          <cell r="BC42">
            <v>2.066327354251</v>
          </cell>
          <cell r="BD42">
            <v>3.30923096758904</v>
          </cell>
          <cell r="BE42">
            <v>0.994461463765688</v>
          </cell>
          <cell r="BF42">
            <v>1.45556392203837</v>
          </cell>
          <cell r="BG42">
            <v>3.1999404099499</v>
          </cell>
          <cell r="BH42">
            <v>4.18746706175254</v>
          </cell>
          <cell r="BI42">
            <v>3.33410161958308</v>
          </cell>
          <cell r="BJ42">
            <v>5.13800732386646</v>
          </cell>
          <cell r="BK42">
            <v>4.69662041324422</v>
          </cell>
          <cell r="BL42">
            <v>4.2143467445005</v>
          </cell>
          <cell r="BM42">
            <v>-3.55730887143503</v>
          </cell>
          <cell r="BN42">
            <v>6.08623960048031</v>
          </cell>
        </row>
        <row r="43">
          <cell r="A43" t="str">
            <v>Switzerland</v>
          </cell>
          <cell r="B43" t="str">
            <v>CHE</v>
          </cell>
          <cell r="C43" t="str">
            <v>GDP per capita growth (annual %)</v>
          </cell>
          <cell r="D43" t="str">
            <v>NY.GDP.PCAP.KD.ZG</v>
          </cell>
        </row>
        <row r="43">
          <cell r="Z43">
            <v>1.04702826664509</v>
          </cell>
          <cell r="AA43">
            <v>-1.88437699748627</v>
          </cell>
          <cell r="AB43">
            <v>0.208475178481393</v>
          </cell>
          <cell r="AC43">
            <v>2.63920436308418</v>
          </cell>
          <cell r="AD43">
            <v>3.21694510427587</v>
          </cell>
          <cell r="AE43">
            <v>1.32994593170545</v>
          </cell>
          <cell r="AF43">
            <v>0.949403350312593</v>
          </cell>
          <cell r="AG43">
            <v>2.52134725838364</v>
          </cell>
          <cell r="AH43">
            <v>3.49064297590131</v>
          </cell>
          <cell r="AI43">
            <v>2.61546630180642</v>
          </cell>
          <cell r="AJ43">
            <v>-2.14648984236308</v>
          </cell>
          <cell r="AK43">
            <v>-1.13971898290825</v>
          </cell>
          <cell r="AL43">
            <v>-1.03142270498434</v>
          </cell>
          <cell r="AM43">
            <v>0.465686459251998</v>
          </cell>
          <cell r="AN43">
            <v>-0.188350619172212</v>
          </cell>
          <cell r="AO43">
            <v>0.0510707828427002</v>
          </cell>
          <cell r="AP43">
            <v>2.02310717068694</v>
          </cell>
          <cell r="AQ43">
            <v>2.75954194373051</v>
          </cell>
          <cell r="AR43">
            <v>1.26144494530851</v>
          </cell>
          <cell r="AS43">
            <v>3.3937476814814</v>
          </cell>
          <cell r="AT43">
            <v>0.935103968508088</v>
          </cell>
          <cell r="AU43">
            <v>-0.7590800841337</v>
          </cell>
          <cell r="AV43">
            <v>-0.785674270385002</v>
          </cell>
          <cell r="AW43">
            <v>2.11713011962915</v>
          </cell>
          <cell r="AX43">
            <v>2.22567716625741</v>
          </cell>
          <cell r="AY43">
            <v>3.36429654561768</v>
          </cell>
          <cell r="AZ43">
            <v>3.0704624986739</v>
          </cell>
          <cell r="BA43">
            <v>1.45814110121177</v>
          </cell>
          <cell r="BB43">
            <v>-3.29552116829664</v>
          </cell>
          <cell r="BC43">
            <v>2.19808651003746</v>
          </cell>
          <cell r="BD43">
            <v>0.793490807044535</v>
          </cell>
          <cell r="BE43">
            <v>0.148135706748036</v>
          </cell>
          <cell r="BF43">
            <v>0.657546866138631</v>
          </cell>
          <cell r="BG43">
            <v>1.20448160404274</v>
          </cell>
          <cell r="BH43">
            <v>0.507122105703075</v>
          </cell>
          <cell r="BI43">
            <v>0.9368837412635</v>
          </cell>
          <cell r="BJ43">
            <v>0.641284065674213</v>
          </cell>
          <cell r="BK43">
            <v>2.16156965343124</v>
          </cell>
          <cell r="BL43">
            <v>0.491609144873692</v>
          </cell>
          <cell r="BM43">
            <v>-3.08540092497348</v>
          </cell>
          <cell r="BN43">
            <v>2.96299403981368</v>
          </cell>
        </row>
        <row r="44">
          <cell r="A44" t="str">
            <v>Channel Islands</v>
          </cell>
          <cell r="B44" t="str">
            <v>CHI</v>
          </cell>
          <cell r="C44" t="str">
            <v>GDP per capita growth (annual %)</v>
          </cell>
          <cell r="D44" t="str">
            <v>NY.GDP.PCAP.KD.ZG</v>
          </cell>
        </row>
        <row r="44">
          <cell r="AR44">
            <v>3.0297161918498</v>
          </cell>
          <cell r="AS44">
            <v>5.19498496843127</v>
          </cell>
          <cell r="AT44">
            <v>-1.9476075680267</v>
          </cell>
          <cell r="AU44">
            <v>-1.95705039330484</v>
          </cell>
          <cell r="AV44">
            <v>-3.51111918168999</v>
          </cell>
          <cell r="AW44">
            <v>-0.209357772176304</v>
          </cell>
          <cell r="AX44">
            <v>0.741424805092805</v>
          </cell>
          <cell r="AY44">
            <v>3.97399943759899</v>
          </cell>
          <cell r="AZ44">
            <v>4.77185301412437</v>
          </cell>
        </row>
        <row r="45">
          <cell r="A45" t="str">
            <v>Chile</v>
          </cell>
          <cell r="B45" t="str">
            <v>CHL</v>
          </cell>
          <cell r="C45" t="str">
            <v>GDP per capita growth (annual %)</v>
          </cell>
          <cell r="D45" t="str">
            <v>NY.GDP.PCAP.KD.ZG</v>
          </cell>
        </row>
        <row r="45">
          <cell r="F45">
            <v>3.08029106816852</v>
          </cell>
          <cell r="G45">
            <v>1.90254900963814</v>
          </cell>
          <cell r="H45">
            <v>3.71737629763275</v>
          </cell>
          <cell r="I45">
            <v>0.563878569068805</v>
          </cell>
          <cell r="J45">
            <v>-0.933526209530825</v>
          </cell>
          <cell r="K45">
            <v>9.25234460788454</v>
          </cell>
          <cell r="L45">
            <v>1.84409678042915</v>
          </cell>
          <cell r="M45">
            <v>1.87701284959509</v>
          </cell>
          <cell r="N45">
            <v>2.24853957111182</v>
          </cell>
          <cell r="O45">
            <v>0.186173785829851</v>
          </cell>
          <cell r="P45">
            <v>7.66643659969061</v>
          </cell>
          <cell r="Q45">
            <v>-2.59677308026855</v>
          </cell>
          <cell r="R45">
            <v>-6.52934156045815</v>
          </cell>
          <cell r="S45">
            <v>0.782173461485087</v>
          </cell>
          <cell r="T45">
            <v>-14.2564235918041</v>
          </cell>
          <cell r="U45">
            <v>2.24408256426783</v>
          </cell>
          <cell r="V45">
            <v>8.76719319980941</v>
          </cell>
          <cell r="W45">
            <v>6.08509633542855</v>
          </cell>
          <cell r="X45">
            <v>6.82199989359187</v>
          </cell>
          <cell r="Y45">
            <v>6.431288494211</v>
          </cell>
          <cell r="Z45">
            <v>5.02921667323415</v>
          </cell>
          <cell r="AA45">
            <v>-12.2409669125358</v>
          </cell>
          <cell r="AB45">
            <v>-6.32591658813915</v>
          </cell>
          <cell r="AC45">
            <v>2.63685329509293</v>
          </cell>
          <cell r="AD45">
            <v>2.49013825567354</v>
          </cell>
          <cell r="AE45">
            <v>3.78087627310926</v>
          </cell>
          <cell r="AF45">
            <v>4.80091045474444</v>
          </cell>
          <cell r="AG45">
            <v>5.63400875018785</v>
          </cell>
          <cell r="AH45">
            <v>8.14688238570098</v>
          </cell>
          <cell r="AI45">
            <v>1.65325484026697</v>
          </cell>
          <cell r="AJ45">
            <v>6.04186561733009</v>
          </cell>
          <cell r="AK45">
            <v>9.34715521586473</v>
          </cell>
          <cell r="AL45">
            <v>4.86809869033098</v>
          </cell>
          <cell r="AM45">
            <v>3.3886352064974</v>
          </cell>
          <cell r="AN45">
            <v>7.30834810795879</v>
          </cell>
          <cell r="AO45">
            <v>5.29098351800481</v>
          </cell>
          <cell r="AP45">
            <v>5.9474275267751</v>
          </cell>
          <cell r="AQ45">
            <v>2.84880430047538</v>
          </cell>
          <cell r="AR45">
            <v>-1.49081154883297</v>
          </cell>
          <cell r="AS45">
            <v>3.74315585776448</v>
          </cell>
          <cell r="AT45">
            <v>1.9988324217711</v>
          </cell>
          <cell r="AU45">
            <v>2.09538540557968</v>
          </cell>
          <cell r="AV45">
            <v>3.63148291127342</v>
          </cell>
          <cell r="AW45">
            <v>5.57305288471437</v>
          </cell>
          <cell r="AX45">
            <v>4.73999778376771</v>
          </cell>
          <cell r="AY45">
            <v>4.93600113925538</v>
          </cell>
          <cell r="AZ45">
            <v>4.05043289107307</v>
          </cell>
          <cell r="BA45">
            <v>2.68334573281044</v>
          </cell>
          <cell r="BB45">
            <v>-2.1599522571676</v>
          </cell>
          <cell r="BC45">
            <v>4.75763858628835</v>
          </cell>
          <cell r="BD45">
            <v>5.16956495157493</v>
          </cell>
          <cell r="BE45">
            <v>5.13788648029205</v>
          </cell>
          <cell r="BF45">
            <v>2.30225114129429</v>
          </cell>
          <cell r="BG45">
            <v>0.718158802220941</v>
          </cell>
          <cell r="BH45">
            <v>0.955937438377944</v>
          </cell>
          <cell r="BI45">
            <v>0.413495941080043</v>
          </cell>
          <cell r="BJ45">
            <v>-0.0765508332611091</v>
          </cell>
          <cell r="BK45">
            <v>2.55347622625683</v>
          </cell>
          <cell r="BL45">
            <v>-0.414485105350607</v>
          </cell>
          <cell r="BM45">
            <v>-6.78570273300585</v>
          </cell>
          <cell r="BN45">
            <v>11.1093535534656</v>
          </cell>
        </row>
        <row r="46">
          <cell r="A46" t="str">
            <v>China</v>
          </cell>
          <cell r="B46" t="str">
            <v>CHN</v>
          </cell>
          <cell r="C46" t="str">
            <v>GDP per capita growth (annual %)</v>
          </cell>
          <cell r="D46" t="str">
            <v>NY.GDP.PCAP.KD.ZG</v>
          </cell>
        </row>
        <row r="46">
          <cell r="F46">
            <v>-26.527643606404</v>
          </cell>
          <cell r="G46">
            <v>-6.35150486433841</v>
          </cell>
          <cell r="H46">
            <v>7.62225446101341</v>
          </cell>
          <cell r="I46">
            <v>15.4689954188308</v>
          </cell>
          <cell r="J46">
            <v>14.1978890116067</v>
          </cell>
          <cell r="K46">
            <v>7.60840392828521</v>
          </cell>
          <cell r="L46">
            <v>-8.16149758528742</v>
          </cell>
          <cell r="M46">
            <v>-6.57145161433968</v>
          </cell>
          <cell r="N46">
            <v>13.7793403435262</v>
          </cell>
          <cell r="O46">
            <v>16.0503992929185</v>
          </cell>
          <cell r="P46">
            <v>4.15917620131417</v>
          </cell>
          <cell r="Q46">
            <v>1.29010597099864</v>
          </cell>
          <cell r="R46">
            <v>5.3272930139383</v>
          </cell>
          <cell r="S46">
            <v>0.21800566735925</v>
          </cell>
          <cell r="T46">
            <v>6.81644050627797</v>
          </cell>
          <cell r="U46">
            <v>-3.08132198492802</v>
          </cell>
          <cell r="V46">
            <v>6.11400167604759</v>
          </cell>
          <cell r="W46">
            <v>9.84615684801975</v>
          </cell>
          <cell r="X46">
            <v>6.16566370932294</v>
          </cell>
          <cell r="Y46">
            <v>6.49011265514277</v>
          </cell>
          <cell r="Z46">
            <v>3.77490366463344</v>
          </cell>
          <cell r="AA46">
            <v>7.4234102319374</v>
          </cell>
          <cell r="AB46">
            <v>9.18113704957753</v>
          </cell>
          <cell r="AC46">
            <v>13.6900198409219</v>
          </cell>
          <cell r="AD46">
            <v>11.8965617103967</v>
          </cell>
          <cell r="AE46">
            <v>7.34143347128678</v>
          </cell>
          <cell r="AF46">
            <v>9.88116379585462</v>
          </cell>
          <cell r="AG46">
            <v>9.44617135687768</v>
          </cell>
          <cell r="AH46">
            <v>2.62085917492101</v>
          </cell>
          <cell r="AI46">
            <v>2.40655857199583</v>
          </cell>
          <cell r="AJ46">
            <v>7.78209199050757</v>
          </cell>
          <cell r="AK46">
            <v>12.8332095807123</v>
          </cell>
          <cell r="AL46">
            <v>12.5819966439285</v>
          </cell>
          <cell r="AM46">
            <v>11.7663891456246</v>
          </cell>
          <cell r="AN46">
            <v>9.75495489020201</v>
          </cell>
          <cell r="AO46">
            <v>8.77642981052642</v>
          </cell>
          <cell r="AP46">
            <v>8.12449757701776</v>
          </cell>
          <cell r="AQ46">
            <v>6.8160645646963</v>
          </cell>
          <cell r="AR46">
            <v>6.73348565843446</v>
          </cell>
          <cell r="AS46">
            <v>7.63859767603294</v>
          </cell>
          <cell r="AT46">
            <v>7.55165483155264</v>
          </cell>
          <cell r="AU46">
            <v>8.40487997514565</v>
          </cell>
          <cell r="AV46">
            <v>9.35477664390774</v>
          </cell>
          <cell r="AW46">
            <v>9.4615587704991</v>
          </cell>
          <cell r="AX46">
            <v>10.7413751264029</v>
          </cell>
          <cell r="AY46">
            <v>12.0933046939024</v>
          </cell>
          <cell r="AZ46">
            <v>13.6358205006408</v>
          </cell>
          <cell r="BA46">
            <v>9.09028010153618</v>
          </cell>
          <cell r="BB46">
            <v>8.85594767555551</v>
          </cell>
          <cell r="BC46">
            <v>10.1028326227139</v>
          </cell>
          <cell r="BD46">
            <v>8.95381604183163</v>
          </cell>
          <cell r="BE46">
            <v>7.13452377748027</v>
          </cell>
          <cell r="BF46">
            <v>7.05073413381821</v>
          </cell>
          <cell r="BG46">
            <v>6.75076031594273</v>
          </cell>
          <cell r="BH46">
            <v>6.42073647723056</v>
          </cell>
          <cell r="BI46">
            <v>6.23821544775225</v>
          </cell>
          <cell r="BJ46">
            <v>6.30186310052261</v>
          </cell>
          <cell r="BK46">
            <v>6.25170055569883</v>
          </cell>
          <cell r="BL46">
            <v>5.57531686303849</v>
          </cell>
          <cell r="BM46">
            <v>1.99661901386845</v>
          </cell>
          <cell r="BN46">
            <v>8.01334525952146</v>
          </cell>
        </row>
        <row r="47">
          <cell r="A47" t="str">
            <v>Cote d'Ivoire</v>
          </cell>
          <cell r="B47" t="str">
            <v>CIV</v>
          </cell>
          <cell r="C47" t="str">
            <v>GDP per capita growth (annual %)</v>
          </cell>
          <cell r="D47" t="str">
            <v>NY.GDP.PCAP.KD.ZG</v>
          </cell>
        </row>
        <row r="47">
          <cell r="F47">
            <v>6.05816006517719</v>
          </cell>
          <cell r="G47">
            <v>-2.51010986671166</v>
          </cell>
          <cell r="H47">
            <v>10.1699308999826</v>
          </cell>
          <cell r="I47">
            <v>13.1996190910372</v>
          </cell>
          <cell r="J47">
            <v>-6.67256404239036</v>
          </cell>
          <cell r="K47">
            <v>7.58434822542513</v>
          </cell>
          <cell r="L47">
            <v>0.905011376699008</v>
          </cell>
          <cell r="M47">
            <v>8.51339043697381</v>
          </cell>
          <cell r="N47">
            <v>5.41626928209631</v>
          </cell>
          <cell r="O47">
            <v>5.94884178456473</v>
          </cell>
          <cell r="P47">
            <v>4.80075051863302</v>
          </cell>
          <cell r="Q47">
            <v>-0.38616176072469</v>
          </cell>
          <cell r="R47">
            <v>1.12443811745517</v>
          </cell>
          <cell r="S47">
            <v>-0.441042044974196</v>
          </cell>
          <cell r="T47">
            <v>3.33836348492842</v>
          </cell>
          <cell r="U47">
            <v>7.84504368086631</v>
          </cell>
          <cell r="V47">
            <v>2.54096824057117</v>
          </cell>
          <cell r="W47">
            <v>6.02400311607919</v>
          </cell>
          <cell r="X47">
            <v>-2.07733706801866</v>
          </cell>
          <cell r="Y47">
            <v>-14.8117644698905</v>
          </cell>
          <cell r="Z47">
            <v>-0.939028112990314</v>
          </cell>
          <cell r="AA47">
            <v>-4.04387861639481</v>
          </cell>
          <cell r="AB47">
            <v>-7.89294105445644</v>
          </cell>
          <cell r="AC47">
            <v>-6.63362964138753</v>
          </cell>
          <cell r="AD47">
            <v>0.412072643186107</v>
          </cell>
          <cell r="AE47">
            <v>-0.638337339347316</v>
          </cell>
          <cell r="AF47">
            <v>-3.99029792229382</v>
          </cell>
          <cell r="AG47">
            <v>-2.47837091060998</v>
          </cell>
          <cell r="AH47">
            <v>-0.701063645708274</v>
          </cell>
          <cell r="AI47">
            <v>-4.59943137388053</v>
          </cell>
          <cell r="AJ47">
            <v>-3.49972970667136</v>
          </cell>
          <cell r="AK47">
            <v>-3.74837283620603</v>
          </cell>
          <cell r="AL47">
            <v>-3.64591028523358</v>
          </cell>
          <cell r="AM47">
            <v>-2.59285204745755</v>
          </cell>
          <cell r="AN47">
            <v>3.62281675815332</v>
          </cell>
          <cell r="AO47">
            <v>4.31077039064334</v>
          </cell>
          <cell r="AP47">
            <v>6.2751035028618</v>
          </cell>
          <cell r="AQ47">
            <v>1.19584219839868</v>
          </cell>
          <cell r="AR47">
            <v>-1.62955408407163</v>
          </cell>
          <cell r="AS47">
            <v>-2.82412331724279</v>
          </cell>
          <cell r="AT47">
            <v>-4.46686777178104</v>
          </cell>
          <cell r="AU47">
            <v>-4.86717038965955</v>
          </cell>
          <cell r="AV47">
            <v>-6.71840650030762</v>
          </cell>
          <cell r="AW47">
            <v>1.05547689861096</v>
          </cell>
          <cell r="AX47">
            <v>-1.11701197372967</v>
          </cell>
          <cell r="AY47">
            <v>0.620555975059574</v>
          </cell>
          <cell r="AZ47">
            <v>-1.09415815297626</v>
          </cell>
          <cell r="BA47">
            <v>2.46143775023033</v>
          </cell>
          <cell r="BB47">
            <v>1.26063516010258</v>
          </cell>
          <cell r="BC47">
            <v>4.38253421379251</v>
          </cell>
          <cell r="BD47">
            <v>-7.60114782735074</v>
          </cell>
          <cell r="BE47">
            <v>5.03051196561459</v>
          </cell>
          <cell r="BF47">
            <v>8.05072946076324</v>
          </cell>
          <cell r="BG47">
            <v>6.66680023232314</v>
          </cell>
          <cell r="BH47">
            <v>4.52428897273194</v>
          </cell>
          <cell r="BI47">
            <v>4.49518428080961</v>
          </cell>
          <cell r="BJ47">
            <v>4.65889956449088</v>
          </cell>
          <cell r="BK47">
            <v>4.1966214196201</v>
          </cell>
          <cell r="BL47">
            <v>3.5576825008911</v>
          </cell>
          <cell r="BM47">
            <v>-0.599377217026557</v>
          </cell>
          <cell r="BN47">
            <v>4.34986767739257</v>
          </cell>
        </row>
        <row r="48">
          <cell r="A48" t="str">
            <v>Cameroon</v>
          </cell>
          <cell r="B48" t="str">
            <v>CMR</v>
          </cell>
          <cell r="C48" t="str">
            <v>GDP per capita growth (annual %)</v>
          </cell>
          <cell r="D48" t="str">
            <v>NY.GDP.PCAP.KD.ZG</v>
          </cell>
        </row>
        <row r="48">
          <cell r="F48">
            <v>-0.885840274030585</v>
          </cell>
          <cell r="G48">
            <v>0.871165108613852</v>
          </cell>
          <cell r="H48">
            <v>1.49827163335317</v>
          </cell>
          <cell r="I48">
            <v>1.25466013987956</v>
          </cell>
          <cell r="J48">
            <v>-0.280036239466924</v>
          </cell>
          <cell r="K48">
            <v>2.20157344046432</v>
          </cell>
          <cell r="L48">
            <v>-13.0102414769053</v>
          </cell>
          <cell r="M48">
            <v>3.79131698640995</v>
          </cell>
          <cell r="N48">
            <v>2.33243042682845</v>
          </cell>
          <cell r="O48">
            <v>0.520077076720455</v>
          </cell>
          <cell r="P48">
            <v>0.851514099069803</v>
          </cell>
          <cell r="Q48">
            <v>0.0198043518408326</v>
          </cell>
          <cell r="R48">
            <v>2.58203111110006</v>
          </cell>
          <cell r="S48">
            <v>7.7633785793094</v>
          </cell>
          <cell r="T48">
            <v>8.20270661535085</v>
          </cell>
          <cell r="U48">
            <v>-8.12571182005789</v>
          </cell>
          <cell r="V48">
            <v>10.5216858043573</v>
          </cell>
          <cell r="W48">
            <v>18.4949840474744</v>
          </cell>
          <cell r="X48">
            <v>2.93629935162197</v>
          </cell>
          <cell r="Y48">
            <v>-4.87457042886315</v>
          </cell>
          <cell r="Z48">
            <v>13.5640242230771</v>
          </cell>
          <cell r="AA48">
            <v>4.2523091075017</v>
          </cell>
          <cell r="AB48">
            <v>3.59315455707929</v>
          </cell>
          <cell r="AC48">
            <v>4.15542045798014</v>
          </cell>
          <cell r="AD48">
            <v>4.705026990961</v>
          </cell>
          <cell r="AE48">
            <v>3.43693622412377</v>
          </cell>
          <cell r="AF48">
            <v>-5.20667780636555</v>
          </cell>
          <cell r="AG48">
            <v>-10.6896457583079</v>
          </cell>
          <cell r="AH48">
            <v>-4.8299371026412</v>
          </cell>
          <cell r="AI48">
            <v>-8.92951230607528</v>
          </cell>
          <cell r="AJ48">
            <v>-6.64432467058994</v>
          </cell>
          <cell r="AK48">
            <v>-5.9031378915779</v>
          </cell>
          <cell r="AL48">
            <v>-10.5414411492882</v>
          </cell>
          <cell r="AM48">
            <v>-0.948172941532917</v>
          </cell>
          <cell r="AN48">
            <v>0.102196337606671</v>
          </cell>
          <cell r="AO48">
            <v>1.44888599119805</v>
          </cell>
          <cell r="AP48">
            <v>1.80467430409263</v>
          </cell>
          <cell r="AQ48">
            <v>2.02749472061589</v>
          </cell>
          <cell r="AR48">
            <v>1.82237460287362</v>
          </cell>
          <cell r="AS48">
            <v>1.14627134845615</v>
          </cell>
          <cell r="AT48">
            <v>1.60649699048759</v>
          </cell>
          <cell r="AU48">
            <v>1.73892555946118</v>
          </cell>
          <cell r="AV48">
            <v>2.67094125181764</v>
          </cell>
          <cell r="AW48">
            <v>4.20536339072555</v>
          </cell>
          <cell r="AX48">
            <v>-0.504706540983676</v>
          </cell>
          <cell r="AY48">
            <v>1.01680876381924</v>
          </cell>
          <cell r="AZ48">
            <v>1.50579595405154</v>
          </cell>
          <cell r="BA48">
            <v>0.0570680601634166</v>
          </cell>
          <cell r="BB48">
            <v>-0.205524125160181</v>
          </cell>
          <cell r="BC48">
            <v>0.110124732070815</v>
          </cell>
          <cell r="BD48">
            <v>0.584593185525549</v>
          </cell>
          <cell r="BE48">
            <v>1.80705338648013</v>
          </cell>
          <cell r="BF48">
            <v>2.17993041710471</v>
          </cell>
          <cell r="BG48">
            <v>2.90200457216238</v>
          </cell>
          <cell r="BH48">
            <v>2.87078784808867</v>
          </cell>
          <cell r="BI48">
            <v>1.79128797729706</v>
          </cell>
          <cell r="BJ48">
            <v>0.84572071249174</v>
          </cell>
          <cell r="BK48">
            <v>1.27506372633268</v>
          </cell>
          <cell r="BL48">
            <v>0.835333750899835</v>
          </cell>
          <cell r="BM48">
            <v>-2.04245466490876</v>
          </cell>
          <cell r="BN48">
            <v>0.907829540473543</v>
          </cell>
        </row>
        <row r="49">
          <cell r="A49" t="str">
            <v>Congo, Dem. Rep.</v>
          </cell>
          <cell r="B49" t="str">
            <v>COD</v>
          </cell>
          <cell r="C49" t="str">
            <v>GDP per capita growth (annual %)</v>
          </cell>
          <cell r="D49" t="str">
            <v>NY.GDP.PCAP.KD.ZG</v>
          </cell>
        </row>
        <row r="49">
          <cell r="F49">
            <v>-13.071548915475</v>
          </cell>
          <cell r="G49">
            <v>18.1521135267232</v>
          </cell>
          <cell r="H49">
            <v>2.52550875645447</v>
          </cell>
          <cell r="I49">
            <v>-4.99122036841389</v>
          </cell>
          <cell r="J49">
            <v>-1.71251511918776</v>
          </cell>
          <cell r="K49">
            <v>3.83339944277638</v>
          </cell>
          <cell r="L49">
            <v>-3.7687331926939</v>
          </cell>
          <cell r="M49">
            <v>1.38013072545542</v>
          </cell>
          <cell r="N49">
            <v>6.26162361227161</v>
          </cell>
          <cell r="O49">
            <v>-2.9928618053292</v>
          </cell>
          <cell r="P49">
            <v>3.15422676277912</v>
          </cell>
          <cell r="Q49">
            <v>-2.49140395902727</v>
          </cell>
          <cell r="R49">
            <v>5.30009953861416</v>
          </cell>
          <cell r="S49">
            <v>0.392059080495642</v>
          </cell>
          <cell r="T49">
            <v>-7.55983482963627</v>
          </cell>
          <cell r="U49">
            <v>-7.9490558144515</v>
          </cell>
          <cell r="V49">
            <v>-2.10073728322135</v>
          </cell>
          <cell r="W49">
            <v>-8.02779076570199</v>
          </cell>
          <cell r="X49">
            <v>-2.33746066654638</v>
          </cell>
          <cell r="Y49">
            <v>-0.500830253826635</v>
          </cell>
          <cell r="Z49">
            <v>-0.228738311968229</v>
          </cell>
          <cell r="AA49">
            <v>-2.88888792719601</v>
          </cell>
          <cell r="AB49">
            <v>-1.03957340031883</v>
          </cell>
          <cell r="AC49">
            <v>2.94671609652637</v>
          </cell>
          <cell r="AD49">
            <v>-2.0926934639494</v>
          </cell>
          <cell r="AE49">
            <v>1.97792765477591</v>
          </cell>
          <cell r="AF49">
            <v>-0.0755951237470356</v>
          </cell>
          <cell r="AG49">
            <v>-2.36340147645195</v>
          </cell>
          <cell r="AH49">
            <v>-4.2783436488525</v>
          </cell>
          <cell r="AI49">
            <v>-9.66521335605891</v>
          </cell>
          <cell r="AJ49">
            <v>-11.7268718314293</v>
          </cell>
          <cell r="AK49">
            <v>-13.9177608270096</v>
          </cell>
          <cell r="AL49">
            <v>-16.772644846086</v>
          </cell>
          <cell r="AM49">
            <v>-7.33102204427443</v>
          </cell>
          <cell r="AN49">
            <v>-2.50502615217924</v>
          </cell>
          <cell r="AO49">
            <v>-3.75701691828188</v>
          </cell>
          <cell r="AP49">
            <v>-7.92121502595936</v>
          </cell>
          <cell r="AQ49">
            <v>-3.8675570411651</v>
          </cell>
          <cell r="AR49">
            <v>-6.50006276472116</v>
          </cell>
          <cell r="AS49">
            <v>-9.25508841830465</v>
          </cell>
          <cell r="AT49">
            <v>-4.7740613721857</v>
          </cell>
          <cell r="AU49">
            <v>-0.0312332348630804</v>
          </cell>
          <cell r="AV49">
            <v>2.3876056715776</v>
          </cell>
          <cell r="AW49">
            <v>3.43320314569023</v>
          </cell>
          <cell r="AX49">
            <v>2.80880755484034</v>
          </cell>
          <cell r="AY49">
            <v>1.98485862256715</v>
          </cell>
          <cell r="AZ49">
            <v>2.84986165010818</v>
          </cell>
          <cell r="BA49">
            <v>2.78384949804772</v>
          </cell>
          <cell r="BB49">
            <v>-0.500569834446665</v>
          </cell>
          <cell r="BC49">
            <v>3.59883860972532</v>
          </cell>
          <cell r="BD49">
            <v>3.36641348869679</v>
          </cell>
          <cell r="BE49">
            <v>3.57178403424739</v>
          </cell>
          <cell r="BF49">
            <v>4.92756997452317</v>
          </cell>
          <cell r="BG49">
            <v>5.89588445346594</v>
          </cell>
          <cell r="BH49">
            <v>3.44259805623153</v>
          </cell>
          <cell r="BI49">
            <v>-0.907723599820514</v>
          </cell>
          <cell r="BJ49">
            <v>0.401473697563162</v>
          </cell>
          <cell r="BK49">
            <v>2.46109271097485</v>
          </cell>
          <cell r="BL49">
            <v>1.11015954346362</v>
          </cell>
          <cell r="BM49">
            <v>-1.41205102844263</v>
          </cell>
          <cell r="BN49">
            <v>2.4890646736895</v>
          </cell>
        </row>
        <row r="50">
          <cell r="A50" t="str">
            <v>Congo, Rep.</v>
          </cell>
          <cell r="B50" t="str">
            <v>COG</v>
          </cell>
          <cell r="C50" t="str">
            <v>GDP per capita growth (annual %)</v>
          </cell>
          <cell r="D50" t="str">
            <v>NY.GDP.PCAP.KD.ZG</v>
          </cell>
        </row>
        <row r="50">
          <cell r="F50">
            <v>5.76795254415168</v>
          </cell>
          <cell r="G50">
            <v>2.63265279190277</v>
          </cell>
          <cell r="H50">
            <v>-6.42734707382301</v>
          </cell>
          <cell r="I50">
            <v>1.16767152932424</v>
          </cell>
          <cell r="J50">
            <v>0.981338469668131</v>
          </cell>
          <cell r="K50">
            <v>-1.32218605594161</v>
          </cell>
          <cell r="L50">
            <v>-0.627238159733693</v>
          </cell>
          <cell r="M50">
            <v>4.69416501270177</v>
          </cell>
          <cell r="N50">
            <v>4.56623477171563</v>
          </cell>
          <cell r="O50">
            <v>3.36264096229763</v>
          </cell>
          <cell r="P50">
            <v>4.67662262599555</v>
          </cell>
          <cell r="Q50">
            <v>5.48075388089026</v>
          </cell>
          <cell r="R50">
            <v>5.08414115180345</v>
          </cell>
          <cell r="S50">
            <v>4.74574850369191</v>
          </cell>
          <cell r="T50">
            <v>4.60458196529794</v>
          </cell>
          <cell r="U50">
            <v>-1.99845713691282</v>
          </cell>
          <cell r="V50">
            <v>-11.5719659692349</v>
          </cell>
          <cell r="W50">
            <v>3.30920423704872</v>
          </cell>
          <cell r="X50">
            <v>6.66298581362661</v>
          </cell>
          <cell r="Y50">
            <v>14.257765047813</v>
          </cell>
          <cell r="Z50">
            <v>14.2338881394377</v>
          </cell>
          <cell r="AA50">
            <v>20.0407315932415</v>
          </cell>
          <cell r="AB50">
            <v>2.82195635660554</v>
          </cell>
          <cell r="AC50">
            <v>3.94736359207519</v>
          </cell>
          <cell r="AD50">
            <v>-3.94252352233578</v>
          </cell>
          <cell r="AE50">
            <v>-9.42112048710732</v>
          </cell>
          <cell r="AF50">
            <v>-2.53116587167845</v>
          </cell>
          <cell r="AG50">
            <v>-0.976569916383468</v>
          </cell>
          <cell r="AH50">
            <v>-0.160640419520178</v>
          </cell>
          <cell r="AI50">
            <v>-1.72472602915788</v>
          </cell>
          <cell r="AJ50">
            <v>-0.376475742952508</v>
          </cell>
          <cell r="AK50">
            <v>-0.175243582559617</v>
          </cell>
          <cell r="AL50">
            <v>-3.68488261449677</v>
          </cell>
          <cell r="AM50">
            <v>-8.09472722578934</v>
          </cell>
          <cell r="AN50">
            <v>1.0976966108241</v>
          </cell>
          <cell r="AO50">
            <v>1.35985918505033</v>
          </cell>
          <cell r="AP50">
            <v>-3.44835548704128</v>
          </cell>
          <cell r="AQ50">
            <v>0.772388577943616</v>
          </cell>
          <cell r="AR50">
            <v>-5.3645601802659</v>
          </cell>
          <cell r="AS50">
            <v>4.5149999885987</v>
          </cell>
          <cell r="AT50">
            <v>0.882969247744555</v>
          </cell>
          <cell r="AU50">
            <v>1.6613028627805</v>
          </cell>
          <cell r="AV50">
            <v>-2.04340000268331</v>
          </cell>
          <cell r="AW50">
            <v>0.424242129446981</v>
          </cell>
          <cell r="AX50">
            <v>4.41530144936273</v>
          </cell>
          <cell r="AY50">
            <v>4.45791914668135</v>
          </cell>
          <cell r="AZ50">
            <v>-9.76964774950963</v>
          </cell>
          <cell r="BA50">
            <v>2.71916346460235</v>
          </cell>
          <cell r="BB50">
            <v>8.03095792528003</v>
          </cell>
          <cell r="BC50">
            <v>6.63009003300718</v>
          </cell>
          <cell r="BD50">
            <v>-0.610460761496924</v>
          </cell>
          <cell r="BE50">
            <v>7.13509108613735</v>
          </cell>
          <cell r="BF50">
            <v>-3.12999790548147</v>
          </cell>
          <cell r="BG50">
            <v>4.14374528986741</v>
          </cell>
          <cell r="BH50">
            <v>-5.91664565579715</v>
          </cell>
          <cell r="BI50">
            <v>-13.020429623924</v>
          </cell>
          <cell r="BJ50">
            <v>-6.80921640952158</v>
          </cell>
          <cell r="BK50">
            <v>-7.23155796244801</v>
          </cell>
          <cell r="BL50">
            <v>-2.61495233583435</v>
          </cell>
          <cell r="BM50">
            <v>-8.57714663639615</v>
          </cell>
          <cell r="BN50">
            <v>-5.86984659909875</v>
          </cell>
        </row>
        <row r="51">
          <cell r="A51" t="str">
            <v>Colombia</v>
          </cell>
          <cell r="B51" t="str">
            <v>COL</v>
          </cell>
          <cell r="C51" t="str">
            <v>GDP per capita growth (annual %)</v>
          </cell>
          <cell r="D51" t="str">
            <v>NY.GDP.PCAP.KD.ZG</v>
          </cell>
        </row>
        <row r="51">
          <cell r="F51">
            <v>1.85364739478318</v>
          </cell>
          <cell r="G51">
            <v>2.17358993740923</v>
          </cell>
          <cell r="H51">
            <v>0.140302273685421</v>
          </cell>
          <cell r="I51">
            <v>2.98220534736305</v>
          </cell>
          <cell r="J51">
            <v>0.556755432716471</v>
          </cell>
          <cell r="K51">
            <v>2.21008994789781</v>
          </cell>
          <cell r="L51">
            <v>1.20688955703147</v>
          </cell>
          <cell r="M51">
            <v>3.04401180706553</v>
          </cell>
          <cell r="N51">
            <v>3.32234393216422</v>
          </cell>
          <cell r="O51">
            <v>3.54958886971129</v>
          </cell>
          <cell r="P51">
            <v>3.4377829583359</v>
          </cell>
          <cell r="Q51">
            <v>5.21873127357321</v>
          </cell>
          <cell r="R51">
            <v>4.367894452399</v>
          </cell>
          <cell r="S51">
            <v>3.4371703141129</v>
          </cell>
          <cell r="T51">
            <v>0.0820464446349689</v>
          </cell>
          <cell r="U51">
            <v>2.41914501320734</v>
          </cell>
          <cell r="V51">
            <v>1.85533766741027</v>
          </cell>
          <cell r="W51">
            <v>6.07098398231336</v>
          </cell>
          <cell r="X51">
            <v>3.05901188728213</v>
          </cell>
          <cell r="Y51">
            <v>1.81406689101257</v>
          </cell>
          <cell r="Z51">
            <v>0.0596085704509761</v>
          </cell>
          <cell r="AA51">
            <v>-1.22565871210654</v>
          </cell>
          <cell r="AB51">
            <v>-0.592211327207508</v>
          </cell>
          <cell r="AC51">
            <v>1.17647456545322</v>
          </cell>
          <cell r="AD51">
            <v>0.972877624223273</v>
          </cell>
          <cell r="AE51">
            <v>3.6735501319273</v>
          </cell>
          <cell r="AF51">
            <v>3.26483102802165</v>
          </cell>
          <cell r="AG51">
            <v>2.01343466956649</v>
          </cell>
          <cell r="AH51">
            <v>1.39099344692046</v>
          </cell>
          <cell r="AI51">
            <v>2.2498479790859</v>
          </cell>
          <cell r="AJ51">
            <v>0.02021585864793</v>
          </cell>
          <cell r="AK51">
            <v>2.03721159607002</v>
          </cell>
          <cell r="AL51">
            <v>3.37717138946188</v>
          </cell>
          <cell r="AM51">
            <v>3.83884803971159</v>
          </cell>
          <cell r="AN51">
            <v>3.28893799901337</v>
          </cell>
          <cell r="AO51">
            <v>0.253052837549902</v>
          </cell>
          <cell r="AP51">
            <v>1.6552227234201</v>
          </cell>
          <cell r="AQ51">
            <v>-1.10925963660314</v>
          </cell>
          <cell r="AR51">
            <v>-5.76418712793618</v>
          </cell>
          <cell r="AS51">
            <v>1.28736782423051</v>
          </cell>
          <cell r="AT51">
            <v>0.0967794978634231</v>
          </cell>
          <cell r="AU51">
            <v>0.950680913691301</v>
          </cell>
          <cell r="AV51">
            <v>2.39393965906274</v>
          </cell>
          <cell r="AW51">
            <v>3.85080534763809</v>
          </cell>
          <cell r="AX51">
            <v>3.42332222613126</v>
          </cell>
          <cell r="AY51">
            <v>5.35040251622438</v>
          </cell>
          <cell r="AZ51">
            <v>5.42863484691856</v>
          </cell>
          <cell r="BA51">
            <v>2.07578409424285</v>
          </cell>
          <cell r="BB51">
            <v>0.0207132464149282</v>
          </cell>
          <cell r="BC51">
            <v>3.40253313166517</v>
          </cell>
          <cell r="BD51">
            <v>5.91724426422576</v>
          </cell>
          <cell r="BE51">
            <v>2.98127287338662</v>
          </cell>
          <cell r="BF51">
            <v>4.18482189717086</v>
          </cell>
          <cell r="BG51">
            <v>3.44839523191438</v>
          </cell>
          <cell r="BH51">
            <v>1.75788371739232</v>
          </cell>
          <cell r="BI51">
            <v>0.70068863785022</v>
          </cell>
          <cell r="BJ51">
            <v>-0.163409332080448</v>
          </cell>
          <cell r="BK51">
            <v>1.01285604228866</v>
          </cell>
          <cell r="BL51">
            <v>1.79628336588122</v>
          </cell>
          <cell r="BM51">
            <v>-8.04089850692667</v>
          </cell>
          <cell r="BN51">
            <v>9.73738238037541</v>
          </cell>
        </row>
        <row r="52">
          <cell r="A52" t="str">
            <v>Comoros</v>
          </cell>
          <cell r="B52" t="str">
            <v>COM</v>
          </cell>
          <cell r="C52" t="str">
            <v>GDP per capita growth (annual %)</v>
          </cell>
          <cell r="D52" t="str">
            <v>NY.GDP.PCAP.KD.ZG</v>
          </cell>
        </row>
        <row r="52">
          <cell r="Z52">
            <v>0.664778477647914</v>
          </cell>
          <cell r="AA52">
            <v>3.3484327552365</v>
          </cell>
          <cell r="AB52">
            <v>1.96950922757415</v>
          </cell>
          <cell r="AC52">
            <v>1.28735291880693</v>
          </cell>
          <cell r="AD52">
            <v>-0.564467392092325</v>
          </cell>
          <cell r="AE52">
            <v>-1.03664455479056</v>
          </cell>
          <cell r="AF52">
            <v>-1.29871170939528</v>
          </cell>
          <cell r="AG52">
            <v>-0.308035306256826</v>
          </cell>
          <cell r="AH52">
            <v>-6.0085002903669</v>
          </cell>
          <cell r="AI52">
            <v>2.03755007987681</v>
          </cell>
          <cell r="AJ52">
            <v>-8.13529868401527</v>
          </cell>
          <cell r="AK52">
            <v>5.40252316008491</v>
          </cell>
          <cell r="AL52">
            <v>0.067681977165563</v>
          </cell>
          <cell r="AM52">
            <v>-7.94258955019419</v>
          </cell>
          <cell r="AN52">
            <v>0.752062981915287</v>
          </cell>
          <cell r="AO52">
            <v>-3.96451504810842</v>
          </cell>
          <cell r="AP52">
            <v>1.26751170103788</v>
          </cell>
          <cell r="AQ52">
            <v>-1.35614900196602</v>
          </cell>
          <cell r="AR52">
            <v>-0.671820693328115</v>
          </cell>
          <cell r="AS52">
            <v>8.08770802633232</v>
          </cell>
          <cell r="AT52">
            <v>-0.159075311104402</v>
          </cell>
          <cell r="AU52">
            <v>-0.116026508871514</v>
          </cell>
          <cell r="AV52">
            <v>-0.300382846401035</v>
          </cell>
          <cell r="AW52">
            <v>-0.472396639332402</v>
          </cell>
          <cell r="AX52">
            <v>0.417197979694123</v>
          </cell>
          <cell r="AY52">
            <v>0.221484934353938</v>
          </cell>
          <cell r="AZ52">
            <v>-1.58742795074829</v>
          </cell>
          <cell r="BA52">
            <v>1.49642313743972</v>
          </cell>
          <cell r="BB52">
            <v>0.783515085480488</v>
          </cell>
          <cell r="BC52">
            <v>1.30330643261219</v>
          </cell>
          <cell r="BD52">
            <v>1.65524540596</v>
          </cell>
          <cell r="BE52">
            <v>0.704590937886039</v>
          </cell>
          <cell r="BF52">
            <v>1.98022699713334</v>
          </cell>
          <cell r="BG52">
            <v>-0.297331034101106</v>
          </cell>
          <cell r="BH52">
            <v>-1.20037469920614</v>
          </cell>
          <cell r="BI52">
            <v>0.96183289705624</v>
          </cell>
          <cell r="BJ52">
            <v>1.48239872215919</v>
          </cell>
          <cell r="BK52">
            <v>1.34726051252521</v>
          </cell>
          <cell r="BL52">
            <v>-0.459940494213001</v>
          </cell>
          <cell r="BM52">
            <v>-2.43763279188876</v>
          </cell>
          <cell r="BN52">
            <v>0.175065778772691</v>
          </cell>
        </row>
        <row r="53">
          <cell r="A53" t="str">
            <v>Cabo Verde</v>
          </cell>
          <cell r="B53" t="str">
            <v>CPV</v>
          </cell>
          <cell r="C53" t="str">
            <v>GDP per capita growth (annual %)</v>
          </cell>
          <cell r="D53" t="str">
            <v>NY.GDP.PCAP.KD.ZG</v>
          </cell>
        </row>
        <row r="53">
          <cell r="Z53">
            <v>6.63701109011241</v>
          </cell>
          <cell r="AA53">
            <v>0.879963683992258</v>
          </cell>
          <cell r="AB53">
            <v>7.33854992637708</v>
          </cell>
          <cell r="AC53">
            <v>1.77838970273399</v>
          </cell>
          <cell r="AD53">
            <v>6.7151212085916</v>
          </cell>
          <cell r="AE53">
            <v>1.26476414185998</v>
          </cell>
          <cell r="AF53">
            <v>2.83961547351967</v>
          </cell>
          <cell r="AG53">
            <v>4.497740547755</v>
          </cell>
          <cell r="AH53">
            <v>3.96301956178652</v>
          </cell>
          <cell r="AI53">
            <v>-1.32582494801254</v>
          </cell>
          <cell r="AJ53">
            <v>-1.01974230571932</v>
          </cell>
          <cell r="AK53">
            <v>7.96465812142726</v>
          </cell>
          <cell r="AL53">
            <v>5.65129195773704</v>
          </cell>
          <cell r="AM53">
            <v>15.9048809026786</v>
          </cell>
          <cell r="AN53">
            <v>11.2907669730269</v>
          </cell>
          <cell r="AO53">
            <v>8.74396407970053</v>
          </cell>
          <cell r="AP53">
            <v>8.72287409012236</v>
          </cell>
          <cell r="AQ53">
            <v>10.2629194633882</v>
          </cell>
          <cell r="AR53">
            <v>9.12149764528934</v>
          </cell>
          <cell r="AS53">
            <v>12.2237919969707</v>
          </cell>
          <cell r="AT53">
            <v>0.466478978564083</v>
          </cell>
          <cell r="AU53">
            <v>3.52726251387271</v>
          </cell>
          <cell r="AV53">
            <v>2.562415822654</v>
          </cell>
          <cell r="AW53">
            <v>8.58159186032293</v>
          </cell>
          <cell r="AX53">
            <v>5.43126347973705</v>
          </cell>
          <cell r="AY53">
            <v>6.5712669890024</v>
          </cell>
          <cell r="AZ53">
            <v>13.7413182664506</v>
          </cell>
          <cell r="BA53">
            <v>5.36875181057677</v>
          </cell>
          <cell r="BB53">
            <v>-2.45132553635527</v>
          </cell>
          <cell r="BC53">
            <v>0.235744952075876</v>
          </cell>
          <cell r="BD53">
            <v>2.67380305499394</v>
          </cell>
          <cell r="BE53">
            <v>-0.195107703627997</v>
          </cell>
          <cell r="BF53">
            <v>-0.477378624864727</v>
          </cell>
          <cell r="BG53">
            <v>-0.657599484048632</v>
          </cell>
          <cell r="BH53">
            <v>-0.23738747850534</v>
          </cell>
          <cell r="BI53">
            <v>3.44413344235974</v>
          </cell>
          <cell r="BJ53">
            <v>2.47516943136586</v>
          </cell>
          <cell r="BK53">
            <v>3.32680146934304</v>
          </cell>
          <cell r="BL53">
            <v>4.48183015631996</v>
          </cell>
          <cell r="BM53">
            <v>-15.7109984705467</v>
          </cell>
          <cell r="BN53">
            <v>5.82696603919382</v>
          </cell>
        </row>
        <row r="54">
          <cell r="A54" t="str">
            <v>Costa Rica</v>
          </cell>
          <cell r="B54" t="str">
            <v>CRI</v>
          </cell>
          <cell r="C54" t="str">
            <v>GDP per capita growth (annual %)</v>
          </cell>
          <cell r="D54" t="str">
            <v>NY.GDP.PCAP.KD.ZG</v>
          </cell>
        </row>
        <row r="54">
          <cell r="F54">
            <v>-1.83833412085828</v>
          </cell>
          <cell r="G54">
            <v>1.60537666163796</v>
          </cell>
          <cell r="H54">
            <v>3.07263728547554</v>
          </cell>
          <cell r="I54">
            <v>0.0653768561586219</v>
          </cell>
          <cell r="J54">
            <v>4.59792887679544</v>
          </cell>
          <cell r="K54">
            <v>3.57233848732335</v>
          </cell>
          <cell r="L54">
            <v>2.43306675299</v>
          </cell>
          <cell r="M54">
            <v>5.31113147316076</v>
          </cell>
          <cell r="N54">
            <v>2.54624103552989</v>
          </cell>
          <cell r="O54">
            <v>4.62246694949806</v>
          </cell>
          <cell r="P54">
            <v>4.03706303326732</v>
          </cell>
          <cell r="Q54">
            <v>5.50187419232098</v>
          </cell>
          <cell r="R54">
            <v>5.0951722761635</v>
          </cell>
          <cell r="S54">
            <v>2.9753257546411</v>
          </cell>
          <cell r="T54">
            <v>-0.432409871786845</v>
          </cell>
          <cell r="U54">
            <v>2.84142044666868</v>
          </cell>
          <cell r="V54">
            <v>6.09315621565523</v>
          </cell>
          <cell r="W54">
            <v>3.48429358381625</v>
          </cell>
          <cell r="X54">
            <v>2.16424494246512</v>
          </cell>
          <cell r="Y54">
            <v>-1.92556376995785</v>
          </cell>
          <cell r="Z54">
            <v>-4.8734849780645</v>
          </cell>
          <cell r="AA54">
            <v>-9.77542301206597</v>
          </cell>
          <cell r="AB54">
            <v>0.0997508844064185</v>
          </cell>
          <cell r="AC54">
            <v>5.13701277118852</v>
          </cell>
          <cell r="AD54">
            <v>-1.94663545685502</v>
          </cell>
          <cell r="AE54">
            <v>2.77504732549423</v>
          </cell>
          <cell r="AF54">
            <v>2.05500927138007</v>
          </cell>
          <cell r="AG54">
            <v>0.774638175134967</v>
          </cell>
          <cell r="AH54">
            <v>2.95104443821496</v>
          </cell>
          <cell r="AI54">
            <v>0.883400994404823</v>
          </cell>
          <cell r="AJ54">
            <v>-0.373861097679239</v>
          </cell>
          <cell r="AK54">
            <v>6.3953561413699</v>
          </cell>
          <cell r="AL54">
            <v>4.37321863010584</v>
          </cell>
          <cell r="AM54">
            <v>1.90423127514589</v>
          </cell>
          <cell r="AN54">
            <v>1.60718507333448</v>
          </cell>
          <cell r="AO54">
            <v>-1.07247415477394</v>
          </cell>
          <cell r="AP54">
            <v>3.02028931462766</v>
          </cell>
          <cell r="AQ54">
            <v>4.76252858404769</v>
          </cell>
          <cell r="AR54">
            <v>2.02788230911557</v>
          </cell>
          <cell r="AS54">
            <v>1.85180269276941</v>
          </cell>
          <cell r="AT54">
            <v>1.6516313972931</v>
          </cell>
          <cell r="AU54">
            <v>1.73110637223756</v>
          </cell>
          <cell r="AV54">
            <v>2.73563230124658</v>
          </cell>
          <cell r="AW54">
            <v>2.91444084589898</v>
          </cell>
          <cell r="AX54">
            <v>2.51247829064067</v>
          </cell>
          <cell r="AY54">
            <v>5.8468172776369</v>
          </cell>
          <cell r="AZ54">
            <v>6.7605528911826</v>
          </cell>
          <cell r="BA54">
            <v>3.36539868160486</v>
          </cell>
          <cell r="BB54">
            <v>-2.13680579829911</v>
          </cell>
          <cell r="BC54">
            <v>4.05680767907856</v>
          </cell>
          <cell r="BD54">
            <v>3.14766300737878</v>
          </cell>
          <cell r="BE54">
            <v>3.65395895430736</v>
          </cell>
          <cell r="BF54">
            <v>1.32528973231982</v>
          </cell>
          <cell r="BG54">
            <v>2.39170916527311</v>
          </cell>
          <cell r="BH54">
            <v>2.53138328651332</v>
          </cell>
          <cell r="BI54">
            <v>3.10830677493715</v>
          </cell>
          <cell r="BJ54">
            <v>3.09256633755604</v>
          </cell>
          <cell r="BK54">
            <v>1.60014007275899</v>
          </cell>
          <cell r="BL54">
            <v>1.44117377363906</v>
          </cell>
          <cell r="BM54">
            <v>-4.92774721901968</v>
          </cell>
          <cell r="BN54">
            <v>6.63882425496558</v>
          </cell>
        </row>
        <row r="55">
          <cell r="A55" t="str">
            <v>Caribbean small states</v>
          </cell>
          <cell r="B55" t="str">
            <v>CSS</v>
          </cell>
          <cell r="C55" t="str">
            <v>GDP per capita growth (annual %)</v>
          </cell>
          <cell r="D55" t="str">
            <v>NY.GDP.PCAP.KD.ZG</v>
          </cell>
        </row>
        <row r="55">
          <cell r="L55">
            <v>3.01914470418953</v>
          </cell>
          <cell r="M55">
            <v>4.5516668150017</v>
          </cell>
          <cell r="N55">
            <v>4.27984230502791</v>
          </cell>
          <cell r="O55">
            <v>3.20869905742229</v>
          </cell>
          <cell r="P55">
            <v>0.924955532237576</v>
          </cell>
          <cell r="Q55">
            <v>5.94543095372461</v>
          </cell>
          <cell r="R55">
            <v>-1.75612546419035</v>
          </cell>
          <cell r="S55">
            <v>-4.31278761509675</v>
          </cell>
          <cell r="T55">
            <v>-2.33446529813166</v>
          </cell>
          <cell r="U55">
            <v>0.130196168348732</v>
          </cell>
          <cell r="V55">
            <v>2.74246649701841</v>
          </cell>
          <cell r="W55">
            <v>4.65452206968857</v>
          </cell>
          <cell r="X55">
            <v>4.03040772327952</v>
          </cell>
          <cell r="Y55">
            <v>1.31440258974835</v>
          </cell>
          <cell r="Z55">
            <v>-0.253780537401596</v>
          </cell>
          <cell r="AA55">
            <v>-0.205134604928361</v>
          </cell>
          <cell r="AB55">
            <v>-3.61738748008148</v>
          </cell>
          <cell r="AC55">
            <v>-0.150857977306643</v>
          </cell>
          <cell r="AD55">
            <v>-0.905337815033221</v>
          </cell>
          <cell r="AE55">
            <v>0.504780492391262</v>
          </cell>
          <cell r="AF55">
            <v>1.15501875873053</v>
          </cell>
          <cell r="AG55">
            <v>1.56803628600086</v>
          </cell>
          <cell r="AH55">
            <v>3.5005885494589</v>
          </cell>
          <cell r="AI55">
            <v>0.188955737923322</v>
          </cell>
          <cell r="AJ55">
            <v>0.503498542357789</v>
          </cell>
          <cell r="AK55">
            <v>1.28278092820202</v>
          </cell>
          <cell r="AL55">
            <v>1.95792778523926</v>
          </cell>
          <cell r="AM55">
            <v>1.86237549466541</v>
          </cell>
          <cell r="AN55">
            <v>2.04293932360855</v>
          </cell>
          <cell r="AO55">
            <v>2.68167613526873</v>
          </cell>
          <cell r="AP55">
            <v>3.29542869017385</v>
          </cell>
          <cell r="AQ55">
            <v>0.481692181277538</v>
          </cell>
          <cell r="AR55">
            <v>4.33641069091078</v>
          </cell>
          <cell r="AS55">
            <v>3.01423556438874</v>
          </cell>
          <cell r="AT55">
            <v>1.32670422287846</v>
          </cell>
          <cell r="AU55">
            <v>2.87698187421461</v>
          </cell>
          <cell r="AV55">
            <v>4.87946375495143</v>
          </cell>
          <cell r="AW55">
            <v>3.23640099257561</v>
          </cell>
          <cell r="AX55">
            <v>2.92904704844146</v>
          </cell>
          <cell r="AY55">
            <v>6.10630668344641</v>
          </cell>
          <cell r="AZ55">
            <v>2.63613904019681</v>
          </cell>
          <cell r="BA55">
            <v>0.632727615156895</v>
          </cell>
          <cell r="BB55">
            <v>-4.18041431498283</v>
          </cell>
          <cell r="BC55">
            <v>0.66126561817714</v>
          </cell>
          <cell r="BD55">
            <v>0.416719191307962</v>
          </cell>
          <cell r="BE55">
            <v>0.660683048646632</v>
          </cell>
          <cell r="BF55">
            <v>0.0421153637398533</v>
          </cell>
          <cell r="BG55">
            <v>-0.0229629809487193</v>
          </cell>
          <cell r="BH55">
            <v>0.412785580242343</v>
          </cell>
          <cell r="BI55">
            <v>-2.2824048677256</v>
          </cell>
          <cell r="BJ55">
            <v>-0.193216495442812</v>
          </cell>
          <cell r="BK55">
            <v>0.832049394852589</v>
          </cell>
          <cell r="BL55">
            <v>0.522416093297309</v>
          </cell>
          <cell r="BM55">
            <v>-9.84584850947311</v>
          </cell>
          <cell r="BN55">
            <v>4.60141537097054</v>
          </cell>
        </row>
        <row r="56">
          <cell r="A56" t="str">
            <v>Cuba</v>
          </cell>
          <cell r="B56" t="str">
            <v>CUB</v>
          </cell>
          <cell r="C56" t="str">
            <v>GDP per capita growth (annual %)</v>
          </cell>
          <cell r="D56" t="str">
            <v>NY.GDP.PCAP.KD.ZG</v>
          </cell>
        </row>
        <row r="56">
          <cell r="P56">
            <v>6.67922767040363</v>
          </cell>
          <cell r="Q56">
            <v>3.00015832949441</v>
          </cell>
          <cell r="R56">
            <v>1.70515050518392</v>
          </cell>
          <cell r="S56">
            <v>-0.55540921782999</v>
          </cell>
          <cell r="T56">
            <v>8.02200820757237</v>
          </cell>
          <cell r="U56">
            <v>4.23902237440106</v>
          </cell>
          <cell r="V56">
            <v>7.67318274047626</v>
          </cell>
          <cell r="W56">
            <v>5.74202860189756</v>
          </cell>
          <cell r="X56">
            <v>0.398427338392764</v>
          </cell>
          <cell r="Y56">
            <v>-5.41561514667031</v>
          </cell>
          <cell r="Z56">
            <v>19.0906236286312</v>
          </cell>
          <cell r="AA56">
            <v>8.46435392586571</v>
          </cell>
          <cell r="AB56">
            <v>4.97859028993753</v>
          </cell>
          <cell r="AC56">
            <v>7.38802648154872</v>
          </cell>
          <cell r="AD56">
            <v>0.93003228672967</v>
          </cell>
          <cell r="AE56">
            <v>-0.749814853634931</v>
          </cell>
          <cell r="AF56">
            <v>-3.37705544369872</v>
          </cell>
          <cell r="AG56">
            <v>2.59967532425618</v>
          </cell>
          <cell r="AH56">
            <v>-0.340216383172091</v>
          </cell>
          <cell r="AI56">
            <v>-3.80047014122627</v>
          </cell>
          <cell r="AJ56">
            <v>-11.3331874485894</v>
          </cell>
          <cell r="AK56">
            <v>-12.0982200834096</v>
          </cell>
          <cell r="AL56">
            <v>-15.2957381264613</v>
          </cell>
          <cell r="AM56">
            <v>0.260210817877521</v>
          </cell>
          <cell r="AN56">
            <v>1.98872978040828</v>
          </cell>
          <cell r="AO56">
            <v>7.33561056499718</v>
          </cell>
          <cell r="AP56">
            <v>2.3116291126138</v>
          </cell>
          <cell r="AQ56">
            <v>-0.28523523086524</v>
          </cell>
          <cell r="AR56">
            <v>5.74840144599</v>
          </cell>
          <cell r="AS56">
            <v>5.51733314496059</v>
          </cell>
          <cell r="AT56">
            <v>2.83149192910359</v>
          </cell>
          <cell r="AU56">
            <v>1.10796785882017</v>
          </cell>
          <cell r="AV56">
            <v>3.51987398349665</v>
          </cell>
          <cell r="AW56">
            <v>5.57137632907805</v>
          </cell>
          <cell r="AX56">
            <v>11.0908950264821</v>
          </cell>
          <cell r="AY56">
            <v>12.0692963689548</v>
          </cell>
          <cell r="AZ56">
            <v>7.35865377229068</v>
          </cell>
          <cell r="BA56">
            <v>4.2478615432934</v>
          </cell>
          <cell r="BB56">
            <v>1.54405710119354</v>
          </cell>
          <cell r="BC56">
            <v>2.39836049770854</v>
          </cell>
          <cell r="BD56">
            <v>2.70314590558387</v>
          </cell>
          <cell r="BE56">
            <v>2.8278427579969</v>
          </cell>
          <cell r="BF56">
            <v>2.51438170490785</v>
          </cell>
          <cell r="BG56">
            <v>0.831422266789204</v>
          </cell>
          <cell r="BH56">
            <v>4.27336160897438</v>
          </cell>
          <cell r="BI56">
            <v>0.422151606764217</v>
          </cell>
          <cell r="BJ56">
            <v>1.7718207232533</v>
          </cell>
          <cell r="BK56">
            <v>2.25848146064915</v>
          </cell>
          <cell r="BL56">
            <v>-0.123773041706542</v>
          </cell>
          <cell r="BM56">
            <v>-10.8943436642688</v>
          </cell>
        </row>
        <row r="57">
          <cell r="A57" t="str">
            <v>Curacao</v>
          </cell>
          <cell r="B57" t="str">
            <v>CUW</v>
          </cell>
          <cell r="C57" t="str">
            <v>GDP per capita growth (annual %)</v>
          </cell>
          <cell r="D57" t="str">
            <v>NY.GDP.PCAP.KD.ZG</v>
          </cell>
        </row>
        <row r="57">
          <cell r="AT57">
            <v>3.00794678949275</v>
          </cell>
          <cell r="AU57">
            <v>0.274293259113449</v>
          </cell>
          <cell r="AV57">
            <v>-1.75868352188556</v>
          </cell>
          <cell r="AW57">
            <v>-1.50533940699607</v>
          </cell>
          <cell r="AX57">
            <v>-1.85843908649882</v>
          </cell>
          <cell r="AY57">
            <v>-0.940962200459708</v>
          </cell>
          <cell r="AZ57">
            <v>0.466172919160599</v>
          </cell>
          <cell r="BA57">
            <v>0.910343817460685</v>
          </cell>
          <cell r="BB57">
            <v>-1.17689771730772</v>
          </cell>
          <cell r="BC57">
            <v>-1.17626926774412</v>
          </cell>
          <cell r="BD57">
            <v>-0.806884969267145</v>
          </cell>
          <cell r="BE57">
            <v>-0.891840267214761</v>
          </cell>
          <cell r="BF57">
            <v>-1.92981406371536</v>
          </cell>
          <cell r="BG57">
            <v>-2.5238804044054</v>
          </cell>
          <cell r="BH57">
            <v>-1.02379089800567</v>
          </cell>
          <cell r="BI57">
            <v>-1.91851462623465</v>
          </cell>
          <cell r="BJ57">
            <v>-2.04572557498059</v>
          </cell>
          <cell r="BK57">
            <v>-1.65173215811973</v>
          </cell>
          <cell r="BL57">
            <v>-2.20875818326029</v>
          </cell>
          <cell r="BM57">
            <v>-17.1256701353319</v>
          </cell>
        </row>
        <row r="58">
          <cell r="A58" t="str">
            <v>Cayman Islands</v>
          </cell>
          <cell r="B58" t="str">
            <v>CYM</v>
          </cell>
          <cell r="C58" t="str">
            <v>GDP per capita growth (annual %)</v>
          </cell>
          <cell r="D58" t="str">
            <v>NY.GDP.PCAP.KD.ZG</v>
          </cell>
        </row>
        <row r="58">
          <cell r="AZ58">
            <v>0.102081499465896</v>
          </cell>
          <cell r="BA58">
            <v>-3.23553345920995</v>
          </cell>
          <cell r="BB58">
            <v>-9.69320855713924</v>
          </cell>
          <cell r="BC58">
            <v>-5.03479222031463</v>
          </cell>
          <cell r="BD58">
            <v>-0.937278693332942</v>
          </cell>
          <cell r="BE58">
            <v>-0.634729340171603</v>
          </cell>
          <cell r="BF58">
            <v>-0.359849002314277</v>
          </cell>
          <cell r="BG58">
            <v>1.1108648735584</v>
          </cell>
          <cell r="BH58">
            <v>1.37862046013304</v>
          </cell>
          <cell r="BI58">
            <v>1.84889731250675</v>
          </cell>
          <cell r="BJ58">
            <v>1.85236716626027</v>
          </cell>
          <cell r="BK58">
            <v>2.98366628434425</v>
          </cell>
          <cell r="BL58">
            <v>2.63199928730171</v>
          </cell>
          <cell r="BM58">
            <v>-6.79188712796524</v>
          </cell>
        </row>
        <row r="59">
          <cell r="A59" t="str">
            <v>Cyprus</v>
          </cell>
          <cell r="B59" t="str">
            <v>CYP</v>
          </cell>
          <cell r="C59" t="str">
            <v>GDP per capita growth (annual %)</v>
          </cell>
          <cell r="D59" t="str">
            <v>NY.GDP.PCAP.KD.ZG</v>
          </cell>
        </row>
        <row r="59">
          <cell r="U59">
            <v>21.2448723370795</v>
          </cell>
          <cell r="V59">
            <v>16.3479758009374</v>
          </cell>
          <cell r="W59">
            <v>7.3783476276099</v>
          </cell>
          <cell r="X59">
            <v>9.05434960283189</v>
          </cell>
          <cell r="Y59">
            <v>4.61064015202896</v>
          </cell>
          <cell r="Z59">
            <v>0.828826187270451</v>
          </cell>
          <cell r="AA59">
            <v>4.77451145888853</v>
          </cell>
          <cell r="AB59">
            <v>4.71504466562513</v>
          </cell>
          <cell r="AC59">
            <v>7.35775527313226</v>
          </cell>
          <cell r="AD59">
            <v>3.61523662243977</v>
          </cell>
          <cell r="AE59">
            <v>2.52140638968467</v>
          </cell>
          <cell r="AF59">
            <v>5.90727338764465</v>
          </cell>
          <cell r="AG59">
            <v>7.50078564408267</v>
          </cell>
          <cell r="AH59">
            <v>6.4195106289333</v>
          </cell>
          <cell r="AI59">
            <v>5.13996946978786</v>
          </cell>
          <cell r="AJ59">
            <v>-1.83474299764737</v>
          </cell>
          <cell r="AK59">
            <v>6.52783508893916</v>
          </cell>
          <cell r="AL59">
            <v>-1.70262758856575</v>
          </cell>
          <cell r="AM59">
            <v>3.73220101424567</v>
          </cell>
          <cell r="AN59">
            <v>6.41553903630188</v>
          </cell>
          <cell r="AO59">
            <v>-0.352385602291889</v>
          </cell>
          <cell r="AP59">
            <v>1.1962245524393</v>
          </cell>
          <cell r="AQ59">
            <v>4.81774391017204</v>
          </cell>
          <cell r="AR59">
            <v>3.8296004650207</v>
          </cell>
          <cell r="AS59">
            <v>4.84416119786459</v>
          </cell>
          <cell r="AT59">
            <v>2.83812266123225</v>
          </cell>
          <cell r="AU59">
            <v>2.54106759017458</v>
          </cell>
          <cell r="AV59">
            <v>1.38361805113176</v>
          </cell>
          <cell r="AW59">
            <v>3.63081132212541</v>
          </cell>
          <cell r="AX59">
            <v>3.35376517757598</v>
          </cell>
          <cell r="AY59">
            <v>2.98129875921664</v>
          </cell>
          <cell r="AZ59">
            <v>2.88410751248576</v>
          </cell>
          <cell r="BA59">
            <v>1.0765652150817</v>
          </cell>
          <cell r="BB59">
            <v>-4.6106540682506</v>
          </cell>
          <cell r="BC59">
            <v>-0.618672408329218</v>
          </cell>
          <cell r="BD59">
            <v>-2.12782857471161</v>
          </cell>
          <cell r="BE59">
            <v>-4.90683483702104</v>
          </cell>
          <cell r="BF59">
            <v>-6.33559821867694</v>
          </cell>
          <cell r="BG59">
            <v>-0.742815123790734</v>
          </cell>
          <cell r="BH59">
            <v>3.97337740749985</v>
          </cell>
          <cell r="BI59">
            <v>5.96738631417672</v>
          </cell>
          <cell r="BJ59">
            <v>4.87248695745734</v>
          </cell>
          <cell r="BK59">
            <v>4.41138580684543</v>
          </cell>
          <cell r="BL59">
            <v>3.86453264067046</v>
          </cell>
          <cell r="BM59">
            <v>-6.51662734902814</v>
          </cell>
        </row>
        <row r="60">
          <cell r="A60" t="str">
            <v>Czech Republic</v>
          </cell>
          <cell r="B60" t="str">
            <v>CZE</v>
          </cell>
          <cell r="C60" t="str">
            <v>GDP per capita growth (annual %)</v>
          </cell>
          <cell r="D60" t="str">
            <v>NY.GDP.PCAP.KD.ZG</v>
          </cell>
        </row>
        <row r="60">
          <cell r="AJ60">
            <v>-11.4025059921636</v>
          </cell>
          <cell r="AK60">
            <v>-0.608213656091351</v>
          </cell>
          <cell r="AL60">
            <v>-0.0420530817132345</v>
          </cell>
          <cell r="AM60">
            <v>2.87214348658624</v>
          </cell>
          <cell r="AN60">
            <v>6.56613352783346</v>
          </cell>
          <cell r="AO60">
            <v>4.38683273111739</v>
          </cell>
          <cell r="AP60">
            <v>-0.411069078029101</v>
          </cell>
          <cell r="AQ60">
            <v>-0.26211493574327</v>
          </cell>
          <cell r="AR60">
            <v>1.48779208499693</v>
          </cell>
          <cell r="AS60">
            <v>4.29307146515178</v>
          </cell>
          <cell r="AT60">
            <v>3.43085754579758</v>
          </cell>
          <cell r="AU60">
            <v>1.76597431964622</v>
          </cell>
          <cell r="AV60">
            <v>3.61333896520242</v>
          </cell>
          <cell r="AW60">
            <v>4.78236579380949</v>
          </cell>
          <cell r="AX60">
            <v>6.45426173686403</v>
          </cell>
          <cell r="AY60">
            <v>6.47820360338791</v>
          </cell>
          <cell r="AZ60">
            <v>4.95608533293907</v>
          </cell>
          <cell r="BA60">
            <v>1.83824019269181</v>
          </cell>
          <cell r="BB60">
            <v>-5.19898191898565</v>
          </cell>
          <cell r="BC60">
            <v>2.13688048446924</v>
          </cell>
          <cell r="BD60">
            <v>1.55018979013502</v>
          </cell>
          <cell r="BE60">
            <v>-0.923734450159557</v>
          </cell>
          <cell r="BF60">
            <v>-0.079052895284633</v>
          </cell>
          <cell r="BG60">
            <v>2.15450047888164</v>
          </cell>
          <cell r="BH60">
            <v>5.18140265379816</v>
          </cell>
          <cell r="BI60">
            <v>2.34055226080498</v>
          </cell>
          <cell r="BJ60">
            <v>4.88972204225595</v>
          </cell>
          <cell r="BK60">
            <v>2.85410811330968</v>
          </cell>
          <cell r="BL60">
            <v>2.62455743475904</v>
          </cell>
          <cell r="BM60">
            <v>-6.02665654923183</v>
          </cell>
          <cell r="BN60">
            <v>3.28870040861136</v>
          </cell>
        </row>
        <row r="61">
          <cell r="A61" t="str">
            <v>Germany</v>
          </cell>
          <cell r="B61" t="str">
            <v>DEU</v>
          </cell>
          <cell r="C61" t="str">
            <v>GDP per capita growth (annual %)</v>
          </cell>
          <cell r="D61" t="str">
            <v>NY.GDP.PCAP.KD.ZG</v>
          </cell>
        </row>
        <row r="61">
          <cell r="P61">
            <v>2.94365017654113</v>
          </cell>
          <cell r="Q61">
            <v>3.80247601581306</v>
          </cell>
          <cell r="R61">
            <v>4.44801719894595</v>
          </cell>
          <cell r="S61">
            <v>0.850760324104428</v>
          </cell>
          <cell r="T61">
            <v>-0.496434234538626</v>
          </cell>
          <cell r="U61">
            <v>5.40021211134318</v>
          </cell>
          <cell r="V61">
            <v>3.58143711174701</v>
          </cell>
          <cell r="W61">
            <v>3.09818162904907</v>
          </cell>
          <cell r="X61">
            <v>4.10433134190953</v>
          </cell>
          <cell r="Y61">
            <v>1.19869390758107</v>
          </cell>
          <cell r="Z61">
            <v>0.376242532945767</v>
          </cell>
          <cell r="AA61">
            <v>-0.300057816359015</v>
          </cell>
          <cell r="AB61">
            <v>1.83903418369323</v>
          </cell>
          <cell r="AC61">
            <v>3.17898719416294</v>
          </cell>
          <cell r="AD61">
            <v>2.55688360699232</v>
          </cell>
          <cell r="AE61">
            <v>2.24053499792906</v>
          </cell>
          <cell r="AF61">
            <v>1.24649968578119</v>
          </cell>
          <cell r="AG61">
            <v>3.30286372189374</v>
          </cell>
          <cell r="AH61">
            <v>3.09617999996819</v>
          </cell>
          <cell r="AI61">
            <v>4.35163905422439</v>
          </cell>
          <cell r="AJ61">
            <v>4.34522005538682</v>
          </cell>
          <cell r="AK61">
            <v>1.15104633199144</v>
          </cell>
          <cell r="AL61">
            <v>-1.62568428424478</v>
          </cell>
          <cell r="AM61">
            <v>2.03735420973175</v>
          </cell>
          <cell r="AN61">
            <v>1.24614187560326</v>
          </cell>
          <cell r="AO61">
            <v>0.514437284599765</v>
          </cell>
          <cell r="AP61">
            <v>1.6433342731292</v>
          </cell>
          <cell r="AQ61">
            <v>1.99848532107309</v>
          </cell>
          <cell r="AR61">
            <v>1.82142803058096</v>
          </cell>
          <cell r="AS61">
            <v>2.77322125091402</v>
          </cell>
          <cell r="AT61">
            <v>1.5105582606794</v>
          </cell>
          <cell r="AU61">
            <v>-0.365628327264105</v>
          </cell>
          <cell r="AV61">
            <v>-0.755077166602604</v>
          </cell>
          <cell r="AW61">
            <v>1.1970553521185</v>
          </cell>
          <cell r="AX61">
            <v>0.788917115869921</v>
          </cell>
          <cell r="AY61">
            <v>3.9336103307084</v>
          </cell>
          <cell r="AZ61">
            <v>3.11424588261349</v>
          </cell>
          <cell r="BA61">
            <v>1.1520297421751</v>
          </cell>
          <cell r="BB61">
            <v>-5.45457716940945</v>
          </cell>
          <cell r="BC61">
            <v>4.33960677706354</v>
          </cell>
          <cell r="BD61">
            <v>5.86963573749217</v>
          </cell>
          <cell r="BE61">
            <v>0.230160992711959</v>
          </cell>
          <cell r="BF61">
            <v>0.163870562978019</v>
          </cell>
          <cell r="BG61">
            <v>1.7843418861469</v>
          </cell>
          <cell r="BH61">
            <v>0.617105353219898</v>
          </cell>
          <cell r="BI61">
            <v>1.40810207548923</v>
          </cell>
          <cell r="BJ61">
            <v>2.29720604740949</v>
          </cell>
          <cell r="BK61">
            <v>0.782690047310425</v>
          </cell>
          <cell r="BL61">
            <v>0.827864779161388</v>
          </cell>
          <cell r="BM61">
            <v>-4.64754497642672</v>
          </cell>
          <cell r="BN61">
            <v>2.93169775011586</v>
          </cell>
        </row>
        <row r="62">
          <cell r="A62" t="str">
            <v>Djibouti</v>
          </cell>
          <cell r="B62" t="str">
            <v>DJI</v>
          </cell>
          <cell r="C62" t="str">
            <v>GDP per capita growth (annual %)</v>
          </cell>
          <cell r="D62" t="str">
            <v>NY.GDP.PCAP.KD.ZG</v>
          </cell>
        </row>
        <row r="62">
          <cell r="BG62">
            <v>5.22565519105254</v>
          </cell>
          <cell r="BH62">
            <v>5.72721906185475</v>
          </cell>
          <cell r="BI62">
            <v>5.38027278525293</v>
          </cell>
          <cell r="BJ62">
            <v>3.78445674843498</v>
          </cell>
          <cell r="BK62">
            <v>3.15481741941672</v>
          </cell>
          <cell r="BL62">
            <v>3.9586313593274</v>
          </cell>
          <cell r="BM62">
            <v>-0.277593603710244</v>
          </cell>
          <cell r="BN62">
            <v>2.83223171469244</v>
          </cell>
        </row>
        <row r="63">
          <cell r="A63" t="str">
            <v>Dominica</v>
          </cell>
          <cell r="B63" t="str">
            <v>DMA</v>
          </cell>
          <cell r="C63" t="str">
            <v>GDP per capita growth (annual %)</v>
          </cell>
          <cell r="D63" t="str">
            <v>NY.GDP.PCAP.KD.ZG</v>
          </cell>
        </row>
        <row r="63">
          <cell r="W63">
            <v>9.29020973434945</v>
          </cell>
          <cell r="X63">
            <v>-19.0998896235763</v>
          </cell>
          <cell r="Y63">
            <v>12.8442516142155</v>
          </cell>
          <cell r="Z63">
            <v>10.8352172496395</v>
          </cell>
          <cell r="AA63">
            <v>4.54690389304531</v>
          </cell>
          <cell r="AB63">
            <v>3.2833162633282</v>
          </cell>
          <cell r="AC63">
            <v>5.0968643186021</v>
          </cell>
          <cell r="AD63">
            <v>2.30620342749978</v>
          </cell>
          <cell r="AE63">
            <v>8.07129653624143</v>
          </cell>
          <cell r="AF63">
            <v>7.32710274326635</v>
          </cell>
          <cell r="AG63">
            <v>8.77045765450248</v>
          </cell>
          <cell r="AH63">
            <v>0.500392906901226</v>
          </cell>
          <cell r="AI63">
            <v>5.86706758943758</v>
          </cell>
          <cell r="AJ63">
            <v>1.41256812327433</v>
          </cell>
          <cell r="AK63">
            <v>1.78499914163058</v>
          </cell>
          <cell r="AL63">
            <v>1.76902933337134</v>
          </cell>
          <cell r="AM63">
            <v>-0.283740924192628</v>
          </cell>
          <cell r="AN63">
            <v>2.9424738439817</v>
          </cell>
          <cell r="AO63">
            <v>3.35421174788806</v>
          </cell>
          <cell r="AP63">
            <v>2.67924311194764</v>
          </cell>
          <cell r="AQ63">
            <v>4.37898381420993</v>
          </cell>
          <cell r="AR63">
            <v>0.8642711706553</v>
          </cell>
          <cell r="AS63">
            <v>2.60176359979059</v>
          </cell>
          <cell r="AT63">
            <v>-0.0939671515819072</v>
          </cell>
          <cell r="AU63">
            <v>-3.06313732602936</v>
          </cell>
          <cell r="AV63">
            <v>5.95565171577246</v>
          </cell>
          <cell r="AW63">
            <v>2.63343360331415</v>
          </cell>
          <cell r="AX63">
            <v>0.380620253934822</v>
          </cell>
          <cell r="AY63">
            <v>4.4552217006576</v>
          </cell>
          <cell r="AZ63">
            <v>6.23429672123177</v>
          </cell>
          <cell r="BA63">
            <v>7.07266151177768</v>
          </cell>
          <cell r="BB63">
            <v>-1.19609495924394</v>
          </cell>
          <cell r="BC63">
            <v>0.631443232680979</v>
          </cell>
          <cell r="BD63">
            <v>-0.272797299892986</v>
          </cell>
          <cell r="BE63">
            <v>-1.11756666652433</v>
          </cell>
          <cell r="BF63">
            <v>-1.09055024070209</v>
          </cell>
          <cell r="BG63">
            <v>4.64769336736902</v>
          </cell>
          <cell r="BH63">
            <v>-2.84629833834497</v>
          </cell>
          <cell r="BI63">
            <v>2.57341698708156</v>
          </cell>
          <cell r="BJ63">
            <v>-6.81892877527919</v>
          </cell>
          <cell r="BK63">
            <v>3.30760314037934</v>
          </cell>
          <cell r="BL63">
            <v>5.23508353717371</v>
          </cell>
          <cell r="BM63">
            <v>-16.816900552918</v>
          </cell>
          <cell r="BN63">
            <v>6.26856580710582</v>
          </cell>
        </row>
        <row r="64">
          <cell r="A64" t="str">
            <v>Denmark</v>
          </cell>
          <cell r="B64" t="str">
            <v>DNK</v>
          </cell>
          <cell r="C64" t="str">
            <v>GDP per capita growth (annual %)</v>
          </cell>
          <cell r="D64" t="str">
            <v>NY.GDP.PCAP.KD.ZG</v>
          </cell>
        </row>
        <row r="64">
          <cell r="F64">
            <v>5.63874355341882</v>
          </cell>
          <cell r="G64">
            <v>4.84744696606228</v>
          </cell>
          <cell r="H64">
            <v>-0.152610055415821</v>
          </cell>
          <cell r="I64">
            <v>8.40011926479724</v>
          </cell>
          <cell r="J64">
            <v>3.74368486786547</v>
          </cell>
          <cell r="K64">
            <v>1.9191980165441</v>
          </cell>
          <cell r="L64">
            <v>4.70161895014236</v>
          </cell>
          <cell r="M64">
            <v>4.91238762287611</v>
          </cell>
          <cell r="N64">
            <v>5.92188488846269</v>
          </cell>
          <cell r="O64">
            <v>0.836281145615956</v>
          </cell>
          <cell r="P64">
            <v>2.29169941915497</v>
          </cell>
          <cell r="Q64">
            <v>3.33661509279459</v>
          </cell>
          <cell r="R64">
            <v>3.46561430939221</v>
          </cell>
          <cell r="S64">
            <v>-1.58169239838823</v>
          </cell>
          <cell r="T64">
            <v>-1.740305630023</v>
          </cell>
          <cell r="U64">
            <v>5.65869817151685</v>
          </cell>
          <cell r="V64">
            <v>1.55351412674875</v>
          </cell>
          <cell r="W64">
            <v>1.90929019847323</v>
          </cell>
          <cell r="X64">
            <v>3.61429036365747</v>
          </cell>
          <cell r="Y64">
            <v>-0.603929077550063</v>
          </cell>
          <cell r="Z64">
            <v>-0.637904150209579</v>
          </cell>
          <cell r="AA64">
            <v>3.76078942809312</v>
          </cell>
          <cell r="AB64">
            <v>2.66654494820963</v>
          </cell>
          <cell r="AC64">
            <v>4.22071102724783</v>
          </cell>
          <cell r="AD64">
            <v>3.96161086965421</v>
          </cell>
          <cell r="AE64">
            <v>4.76398608354309</v>
          </cell>
          <cell r="AF64">
            <v>0.127360298905671</v>
          </cell>
          <cell r="AG64">
            <v>-0.0621761791755944</v>
          </cell>
          <cell r="AH64">
            <v>0.584830839011062</v>
          </cell>
          <cell r="AI64">
            <v>1.31052516322782</v>
          </cell>
          <cell r="AJ64">
            <v>1.13084019769691</v>
          </cell>
          <cell r="AK64">
            <v>1.6204208518857</v>
          </cell>
          <cell r="AL64">
            <v>-0.321959929787013</v>
          </cell>
          <cell r="AM64">
            <v>4.97734717856856</v>
          </cell>
          <cell r="AN64">
            <v>2.49224816939837</v>
          </cell>
          <cell r="AO64">
            <v>2.3194056984626</v>
          </cell>
          <cell r="AP64">
            <v>2.83266446548333</v>
          </cell>
          <cell r="AQ64">
            <v>1.8476139445406</v>
          </cell>
          <cell r="AR64">
            <v>2.60794426036803</v>
          </cell>
          <cell r="AS64">
            <v>3.40068454610739</v>
          </cell>
          <cell r="AT64">
            <v>0.462534295314015</v>
          </cell>
          <cell r="AU64">
            <v>0.145880726640385</v>
          </cell>
          <cell r="AV64">
            <v>0.117358167353501</v>
          </cell>
          <cell r="AW64">
            <v>2.40323399664311</v>
          </cell>
          <cell r="AX64">
            <v>2.05511051582938</v>
          </cell>
          <cell r="AY64">
            <v>3.57206346379428</v>
          </cell>
          <cell r="AZ64">
            <v>0.46273149419045</v>
          </cell>
          <cell r="BA64">
            <v>-1.09484212816196</v>
          </cell>
          <cell r="BB64">
            <v>-5.4140139985128</v>
          </cell>
          <cell r="BC64">
            <v>1.41948663073603</v>
          </cell>
          <cell r="BD64">
            <v>0.920393685285319</v>
          </cell>
          <cell r="BE64">
            <v>-0.149916088315891</v>
          </cell>
          <cell r="BF64">
            <v>0.513424427502201</v>
          </cell>
          <cell r="BG64">
            <v>1.10543346611018</v>
          </cell>
          <cell r="BH64">
            <v>1.62216625804921</v>
          </cell>
          <cell r="BI64">
            <v>2.44336887407066</v>
          </cell>
          <cell r="BJ64">
            <v>2.16235511316152</v>
          </cell>
          <cell r="BK64">
            <v>1.4850851572351</v>
          </cell>
          <cell r="BL64">
            <v>1.7496140950622</v>
          </cell>
          <cell r="BM64">
            <v>-2.34733603210697</v>
          </cell>
          <cell r="BN64">
            <v>4.24065841333778</v>
          </cell>
        </row>
        <row r="65">
          <cell r="A65" t="str">
            <v>Dominican Republic</v>
          </cell>
          <cell r="B65" t="str">
            <v>DOM</v>
          </cell>
          <cell r="C65" t="str">
            <v>GDP per capita growth (annual %)</v>
          </cell>
          <cell r="D65" t="str">
            <v>NY.GDP.PCAP.KD.ZG</v>
          </cell>
        </row>
        <row r="65">
          <cell r="F65">
            <v>-5.52695135739356</v>
          </cell>
          <cell r="G65">
            <v>13.2331359682805</v>
          </cell>
          <cell r="H65">
            <v>3.07512340926156</v>
          </cell>
          <cell r="I65">
            <v>3.3829138488817</v>
          </cell>
          <cell r="J65">
            <v>-15.2046964358301</v>
          </cell>
          <cell r="K65">
            <v>10.0017420300364</v>
          </cell>
          <cell r="L65">
            <v>0.237464609227445</v>
          </cell>
          <cell r="M65">
            <v>-2.69826842559443</v>
          </cell>
          <cell r="N65">
            <v>7.70735877589178</v>
          </cell>
          <cell r="O65">
            <v>14.9004980799782</v>
          </cell>
          <cell r="P65">
            <v>7.81694316333162</v>
          </cell>
          <cell r="Q65">
            <v>7.41666781712883</v>
          </cell>
          <cell r="R65">
            <v>9.91424643609062</v>
          </cell>
          <cell r="S65">
            <v>3.25942264522637</v>
          </cell>
          <cell r="T65">
            <v>2.5260200284841</v>
          </cell>
          <cell r="U65">
            <v>4.07527759353501</v>
          </cell>
          <cell r="V65">
            <v>2.42438114964069</v>
          </cell>
          <cell r="W65">
            <v>-0.295013602871904</v>
          </cell>
          <cell r="X65">
            <v>2.09485857767979</v>
          </cell>
          <cell r="Y65">
            <v>5.5108012236621</v>
          </cell>
          <cell r="Z65">
            <v>1.96153182975489</v>
          </cell>
          <cell r="AA65">
            <v>-0.511562640390366</v>
          </cell>
          <cell r="AB65">
            <v>2.4021505362013</v>
          </cell>
          <cell r="AC65">
            <v>-0.859599021641074</v>
          </cell>
          <cell r="AD65">
            <v>-4.12830084781018</v>
          </cell>
          <cell r="AE65">
            <v>1.43902047332898</v>
          </cell>
          <cell r="AF65">
            <v>7.94178224919528</v>
          </cell>
          <cell r="AG65">
            <v>0.168819518836628</v>
          </cell>
          <cell r="AH65">
            <v>2.39485851533748</v>
          </cell>
          <cell r="AI65">
            <v>-7.25170989359533</v>
          </cell>
          <cell r="AJ65">
            <v>-0.956918641645956</v>
          </cell>
          <cell r="AK65">
            <v>9.15025827815315</v>
          </cell>
          <cell r="AL65">
            <v>5.39934901761727</v>
          </cell>
          <cell r="AM65">
            <v>0.767791858000805</v>
          </cell>
          <cell r="AN65">
            <v>3.85356988727392</v>
          </cell>
          <cell r="AO65">
            <v>4.19845664630994</v>
          </cell>
          <cell r="AP65">
            <v>7.11225520043368</v>
          </cell>
          <cell r="AQ65">
            <v>5.02537433400914</v>
          </cell>
          <cell r="AR65">
            <v>4.30381883094897</v>
          </cell>
          <cell r="AS65">
            <v>3.07998452775389</v>
          </cell>
          <cell r="AT65">
            <v>0.942844621283356</v>
          </cell>
          <cell r="AU65">
            <v>2.98156666429641</v>
          </cell>
          <cell r="AV65">
            <v>-2.74290191823934</v>
          </cell>
          <cell r="AW65">
            <v>1.15147000799037</v>
          </cell>
          <cell r="AX65">
            <v>7.9508960495761</v>
          </cell>
          <cell r="AY65">
            <v>7.73642290128598</v>
          </cell>
          <cell r="AZ65">
            <v>6.03369333141856</v>
          </cell>
          <cell r="BA65">
            <v>1.90850574733813</v>
          </cell>
          <cell r="BB65">
            <v>-0.304580775410116</v>
          </cell>
          <cell r="BC65">
            <v>7.01678345192964</v>
          </cell>
          <cell r="BD65">
            <v>1.89221321027995</v>
          </cell>
          <cell r="BE65">
            <v>1.50000526375833</v>
          </cell>
          <cell r="BF65">
            <v>3.65081878777009</v>
          </cell>
          <cell r="BG65">
            <v>5.81878932993905</v>
          </cell>
          <cell r="BH65">
            <v>5.71551877791849</v>
          </cell>
          <cell r="BI65">
            <v>5.4686348954891</v>
          </cell>
          <cell r="BJ65">
            <v>3.5180711549784</v>
          </cell>
          <cell r="BK65">
            <v>5.83453748755498</v>
          </cell>
          <cell r="BL65">
            <v>3.95840417453633</v>
          </cell>
          <cell r="BM65">
            <v>-7.65706090822447</v>
          </cell>
          <cell r="BN65">
            <v>11.1874722918075</v>
          </cell>
        </row>
        <row r="66">
          <cell r="A66" t="str">
            <v>Algeria</v>
          </cell>
          <cell r="B66" t="str">
            <v>DZA</v>
          </cell>
          <cell r="C66" t="str">
            <v>GDP per capita growth (annual %)</v>
          </cell>
          <cell r="D66" t="str">
            <v>NY.GDP.PCAP.KD.ZG</v>
          </cell>
        </row>
        <row r="66">
          <cell r="F66">
            <v>-15.7276848381522</v>
          </cell>
          <cell r="G66">
            <v>-21.6445069849136</v>
          </cell>
          <cell r="H66">
            <v>31.0105455027869</v>
          </cell>
          <cell r="I66">
            <v>3.16456289980999</v>
          </cell>
          <cell r="J66">
            <v>3.42113004774993</v>
          </cell>
          <cell r="K66">
            <v>-7.40013805812548</v>
          </cell>
          <cell r="L66">
            <v>6.38256217616086</v>
          </cell>
          <cell r="M66">
            <v>7.64544689683333</v>
          </cell>
          <cell r="N66">
            <v>5.36310542259666</v>
          </cell>
          <cell r="O66">
            <v>5.82768647148998</v>
          </cell>
          <cell r="P66">
            <v>-13.7598067431677</v>
          </cell>
          <cell r="Q66">
            <v>23.9750427958471</v>
          </cell>
          <cell r="R66">
            <v>1.01237768610949</v>
          </cell>
          <cell r="S66">
            <v>4.57149719551298</v>
          </cell>
          <cell r="T66">
            <v>2.14409579018455</v>
          </cell>
          <cell r="U66">
            <v>5.35388985828378</v>
          </cell>
          <cell r="V66">
            <v>2.28273751609127</v>
          </cell>
          <cell r="W66">
            <v>6.08138370227225</v>
          </cell>
          <cell r="X66">
            <v>4.33359972771963</v>
          </cell>
          <cell r="Y66">
            <v>-2.21847232435549</v>
          </cell>
          <cell r="Z66">
            <v>-0.131096612769554</v>
          </cell>
          <cell r="AA66">
            <v>3.12988276694819</v>
          </cell>
          <cell r="AB66">
            <v>2.15849668619457</v>
          </cell>
          <cell r="AC66">
            <v>2.38931883183891</v>
          </cell>
          <cell r="AD66">
            <v>0.612187083840297</v>
          </cell>
          <cell r="AE66">
            <v>-2.51555292625642</v>
          </cell>
          <cell r="AF66">
            <v>-3.50638120292409</v>
          </cell>
          <cell r="AG66">
            <v>-3.71031241128831</v>
          </cell>
          <cell r="AH66">
            <v>1.64418919494298</v>
          </cell>
          <cell r="AI66">
            <v>-1.75407649193988</v>
          </cell>
          <cell r="AJ66">
            <v>-3.60108243089678</v>
          </cell>
          <cell r="AK66">
            <v>-0.564788752939847</v>
          </cell>
          <cell r="AL66">
            <v>-4.25098663738072</v>
          </cell>
          <cell r="AM66">
            <v>-2.9311165968948</v>
          </cell>
          <cell r="AN66">
            <v>1.83641056126194</v>
          </cell>
          <cell r="AO66">
            <v>2.2908233481653</v>
          </cell>
          <cell r="AP66">
            <v>-0.519902352630268</v>
          </cell>
          <cell r="AQ66">
            <v>3.53436852700297</v>
          </cell>
          <cell r="AR66">
            <v>1.74870316021281</v>
          </cell>
          <cell r="AS66">
            <v>2.39949654373312</v>
          </cell>
          <cell r="AT66">
            <v>1.65967258893215</v>
          </cell>
          <cell r="AU66">
            <v>4.26207201294342</v>
          </cell>
          <cell r="AV66">
            <v>5.84090513609286</v>
          </cell>
          <cell r="AW66">
            <v>2.93454162203928</v>
          </cell>
          <cell r="AX66">
            <v>4.4382577798299</v>
          </cell>
          <cell r="AY66">
            <v>0.214792143900411</v>
          </cell>
          <cell r="AZ66">
            <v>1.80825261753151</v>
          </cell>
          <cell r="BA66">
            <v>0.73819454458382</v>
          </cell>
          <cell r="BB66">
            <v>-0.134681878061016</v>
          </cell>
          <cell r="BC66">
            <v>1.74679065510364</v>
          </cell>
          <cell r="BD66">
            <v>0.980209992872688</v>
          </cell>
          <cell r="BE66">
            <v>1.4017475601154</v>
          </cell>
          <cell r="BF66">
            <v>0.761699380455809</v>
          </cell>
          <cell r="BG66">
            <v>1.71045490361574</v>
          </cell>
          <cell r="BH66">
            <v>1.60049369648927</v>
          </cell>
          <cell r="BI66">
            <v>1.10457015569865</v>
          </cell>
          <cell r="BJ66">
            <v>-0.750456691967514</v>
          </cell>
          <cell r="BK66">
            <v>-0.909245790879453</v>
          </cell>
          <cell r="BL66">
            <v>-0.934555885298352</v>
          </cell>
          <cell r="BM66">
            <v>-6.82696362311546</v>
          </cell>
          <cell r="BN66">
            <v>2.0658545045749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GDP per capita growth (annual %)</v>
          </cell>
          <cell r="D67" t="str">
            <v>NY.GDP.PCAP.KD.ZG</v>
          </cell>
        </row>
        <row r="67">
          <cell r="F67">
            <v>-13.432773324183</v>
          </cell>
          <cell r="G67">
            <v>-1.96494375970705</v>
          </cell>
          <cell r="H67">
            <v>3.72914025133598</v>
          </cell>
          <cell r="I67">
            <v>8.23536080559775</v>
          </cell>
          <cell r="J67">
            <v>7.96362395181475</v>
          </cell>
          <cell r="K67">
            <v>5.12556624070406</v>
          </cell>
          <cell r="L67">
            <v>-3.96107865354938</v>
          </cell>
          <cell r="M67">
            <v>-0.956364130827026</v>
          </cell>
          <cell r="N67">
            <v>8.43066911409478</v>
          </cell>
          <cell r="O67">
            <v>10.3659856269764</v>
          </cell>
          <cell r="P67">
            <v>3.91157448277914</v>
          </cell>
          <cell r="Q67">
            <v>2.32851681573156</v>
          </cell>
          <cell r="R67">
            <v>5.74638406832022</v>
          </cell>
          <cell r="S67">
            <v>1.60482293317996</v>
          </cell>
          <cell r="T67">
            <v>4.79362986056616</v>
          </cell>
          <cell r="U67">
            <v>1.05119703663431</v>
          </cell>
          <cell r="V67">
            <v>5.86416116873427</v>
          </cell>
          <cell r="W67">
            <v>7.55068025670833</v>
          </cell>
          <cell r="X67">
            <v>5.4355069588434</v>
          </cell>
          <cell r="Y67">
            <v>5.92928607021605</v>
          </cell>
          <cell r="Z67">
            <v>3.97709214424897</v>
          </cell>
          <cell r="AA67">
            <v>4.64920672033087</v>
          </cell>
          <cell r="AB67">
            <v>5.94562019876035</v>
          </cell>
          <cell r="AC67">
            <v>8.22826959921488</v>
          </cell>
          <cell r="AD67">
            <v>6.18771496631196</v>
          </cell>
          <cell r="AE67">
            <v>5.35683228820831</v>
          </cell>
          <cell r="AF67">
            <v>7.25147511080384</v>
          </cell>
          <cell r="AG67">
            <v>7.84498156945841</v>
          </cell>
          <cell r="AH67">
            <v>3.9676338475595</v>
          </cell>
          <cell r="AI67">
            <v>3.49253984209841</v>
          </cell>
          <cell r="AJ67">
            <v>6.38749155020845</v>
          </cell>
          <cell r="AK67">
            <v>9.62950320573357</v>
          </cell>
          <cell r="AL67">
            <v>9.82591657039518</v>
          </cell>
          <cell r="AM67">
            <v>9.50138849173511</v>
          </cell>
          <cell r="AN67">
            <v>8.50363792523699</v>
          </cell>
          <cell r="AO67">
            <v>7.74318255555326</v>
          </cell>
          <cell r="AP67">
            <v>6.07539676867002</v>
          </cell>
          <cell r="AQ67">
            <v>1.73725523928212</v>
          </cell>
          <cell r="AR67">
            <v>5.26701838191303</v>
          </cell>
          <cell r="AS67">
            <v>6.57996103659899</v>
          </cell>
          <cell r="AT67">
            <v>5.99463821286139</v>
          </cell>
          <cell r="AU67">
            <v>7.11422452379344</v>
          </cell>
          <cell r="AV67">
            <v>8.03393825585145</v>
          </cell>
          <cell r="AW67">
            <v>8.2441002761517</v>
          </cell>
          <cell r="AX67">
            <v>9.10412466414363</v>
          </cell>
          <cell r="AY67">
            <v>10.2275726719018</v>
          </cell>
          <cell r="AZ67">
            <v>11.6614681124998</v>
          </cell>
          <cell r="BA67">
            <v>7.8316148123386</v>
          </cell>
          <cell r="BB67">
            <v>7.21140930840872</v>
          </cell>
          <cell r="BC67">
            <v>9.14273235682582</v>
          </cell>
          <cell r="BD67">
            <v>7.82850160213077</v>
          </cell>
          <cell r="BE67">
            <v>6.66255965128994</v>
          </cell>
          <cell r="BF67">
            <v>6.39603860249747</v>
          </cell>
          <cell r="BG67">
            <v>6.1204305447703</v>
          </cell>
          <cell r="BH67">
            <v>5.87352423360321</v>
          </cell>
          <cell r="BI67">
            <v>5.78985329585335</v>
          </cell>
          <cell r="BJ67">
            <v>5.89673237793249</v>
          </cell>
          <cell r="BK67">
            <v>5.82241982993411</v>
          </cell>
          <cell r="BL67">
            <v>5.17526393607083</v>
          </cell>
          <cell r="BM67">
            <v>0.800817653878056</v>
          </cell>
          <cell r="BN67">
            <v>6.85888938147359</v>
          </cell>
        </row>
        <row r="68">
          <cell r="A68" t="str">
            <v>Early-demographic dividend</v>
          </cell>
          <cell r="B68" t="str">
            <v>EAR</v>
          </cell>
          <cell r="C68" t="str">
            <v>GDP per capita growth (annual %)</v>
          </cell>
          <cell r="D68" t="str">
            <v>NY.GDP.PCAP.KD.ZG</v>
          </cell>
        </row>
        <row r="68">
          <cell r="F68">
            <v>1.98465486719424</v>
          </cell>
          <cell r="G68">
            <v>1.01907180835086</v>
          </cell>
          <cell r="H68">
            <v>2.23664718695696</v>
          </cell>
          <cell r="I68">
            <v>5.48994265895737</v>
          </cell>
          <cell r="J68">
            <v>2.95932445339433</v>
          </cell>
          <cell r="K68">
            <v>1.55350578745595</v>
          </cell>
          <cell r="L68">
            <v>2.91048447900428</v>
          </cell>
          <cell r="M68">
            <v>3.93322273273992</v>
          </cell>
          <cell r="N68">
            <v>3.95878391655806</v>
          </cell>
          <cell r="O68">
            <v>5.99463335084477</v>
          </cell>
          <cell r="P68">
            <v>3.38680279540986</v>
          </cell>
          <cell r="Q68">
            <v>4.32481541928836</v>
          </cell>
          <cell r="R68">
            <v>4.77411460985708</v>
          </cell>
          <cell r="S68">
            <v>4.1460040633109</v>
          </cell>
          <cell r="T68">
            <v>-0.0173998179677142</v>
          </cell>
          <cell r="U68">
            <v>4.63077222023047</v>
          </cell>
          <cell r="V68">
            <v>1.62713076108241</v>
          </cell>
          <cell r="W68">
            <v>-1.14584210165842</v>
          </cell>
          <cell r="X68">
            <v>1.51876378364229</v>
          </cell>
          <cell r="Y68">
            <v>0.994601933816568</v>
          </cell>
          <cell r="Z68">
            <v>1.26159470864498</v>
          </cell>
          <cell r="AA68">
            <v>-2.7442985519462</v>
          </cell>
          <cell r="AB68">
            <v>-2.08316774593845</v>
          </cell>
          <cell r="AC68">
            <v>-0.354761281778082</v>
          </cell>
          <cell r="AD68">
            <v>-1.71060945210903</v>
          </cell>
          <cell r="AE68">
            <v>0.472988108779589</v>
          </cell>
          <cell r="AF68">
            <v>0.277566603862624</v>
          </cell>
          <cell r="AG68">
            <v>1.15844338127793</v>
          </cell>
          <cell r="AH68">
            <v>0.0118634423082113</v>
          </cell>
          <cell r="AI68">
            <v>2.98915935561443</v>
          </cell>
          <cell r="AJ68">
            <v>2.37026868731753</v>
          </cell>
          <cell r="AK68">
            <v>1.845475237591</v>
          </cell>
          <cell r="AL68">
            <v>1.26506110544895</v>
          </cell>
          <cell r="AM68">
            <v>1.34146144239533</v>
          </cell>
          <cell r="AN68">
            <v>0.38870019697552</v>
          </cell>
          <cell r="AO68">
            <v>3.83263730304715</v>
          </cell>
          <cell r="AP68">
            <v>2.74785683318868</v>
          </cell>
          <cell r="AQ68">
            <v>0.403258743803008</v>
          </cell>
          <cell r="AR68">
            <v>0.220395854073587</v>
          </cell>
          <cell r="AS68">
            <v>2.53813484747891</v>
          </cell>
          <cell r="AT68">
            <v>-0.717485008100667</v>
          </cell>
          <cell r="AU68">
            <v>0.0884066445909752</v>
          </cell>
          <cell r="AV68">
            <v>3.67271690063586</v>
          </cell>
          <cell r="AW68">
            <v>4.50834811052904</v>
          </cell>
          <cell r="AX68">
            <v>4.20521755475147</v>
          </cell>
          <cell r="AY68">
            <v>4.2988905405137</v>
          </cell>
          <cell r="AZ68">
            <v>4.11831390156262</v>
          </cell>
          <cell r="BA68">
            <v>1.90170170162088</v>
          </cell>
          <cell r="BB68">
            <v>-0.701317883493431</v>
          </cell>
          <cell r="BC68">
            <v>4.94340939931375</v>
          </cell>
          <cell r="BD68">
            <v>3.35937703350582</v>
          </cell>
          <cell r="BE68">
            <v>2.74597130822478</v>
          </cell>
          <cell r="BF68">
            <v>2.67555399739517</v>
          </cell>
          <cell r="BG68">
            <v>2.73062942274373</v>
          </cell>
          <cell r="BH68">
            <v>3.04058756294219</v>
          </cell>
          <cell r="BI68">
            <v>3.10204951859556</v>
          </cell>
          <cell r="BJ68">
            <v>3.17210068288961</v>
          </cell>
          <cell r="BK68">
            <v>2.45676184480344</v>
          </cell>
          <cell r="BL68">
            <v>1.07218243872724</v>
          </cell>
          <cell r="BM68">
            <v>-5.58296649866796</v>
          </cell>
          <cell r="BN68">
            <v>5.43108924915259</v>
          </cell>
        </row>
        <row r="69">
          <cell r="A69" t="str">
            <v>East Asia &amp; Pacific</v>
          </cell>
          <cell r="B69" t="str">
            <v>EAS</v>
          </cell>
          <cell r="C69" t="str">
            <v>GDP per capita growth (annual %)</v>
          </cell>
          <cell r="D69" t="str">
            <v>NY.GDP.PCAP.KD.ZG</v>
          </cell>
        </row>
        <row r="69">
          <cell r="F69">
            <v>3.57922909753681</v>
          </cell>
          <cell r="G69">
            <v>4.0497103304816</v>
          </cell>
          <cell r="H69">
            <v>5.24228790169268</v>
          </cell>
          <cell r="I69">
            <v>8.02428737986382</v>
          </cell>
          <cell r="J69">
            <v>4.49960519062593</v>
          </cell>
          <cell r="K69">
            <v>5.88858551260876</v>
          </cell>
          <cell r="L69">
            <v>5.12156975921005</v>
          </cell>
          <cell r="M69">
            <v>6.84577316416764</v>
          </cell>
          <cell r="N69">
            <v>8.67880834287378</v>
          </cell>
          <cell r="O69">
            <v>2.70071506546567</v>
          </cell>
          <cell r="P69">
            <v>2.55359826783589</v>
          </cell>
          <cell r="Q69">
            <v>4.70964010491093</v>
          </cell>
          <cell r="R69">
            <v>5.26346246473643</v>
          </cell>
          <cell r="S69">
            <v>-1.23688370373141</v>
          </cell>
          <cell r="T69">
            <v>1.7948139653021</v>
          </cell>
          <cell r="U69">
            <v>2.50660895120869</v>
          </cell>
          <cell r="V69">
            <v>3.80798984104327</v>
          </cell>
          <cell r="W69">
            <v>4.20015069817248</v>
          </cell>
          <cell r="X69">
            <v>4.31727068434627</v>
          </cell>
          <cell r="Y69">
            <v>2.27523065640034</v>
          </cell>
          <cell r="Z69">
            <v>3.11638299948247</v>
          </cell>
          <cell r="AA69">
            <v>2.47826385221749</v>
          </cell>
          <cell r="AB69">
            <v>2.77647354630859</v>
          </cell>
          <cell r="AC69">
            <v>4.59021951146663</v>
          </cell>
          <cell r="AD69">
            <v>4.12452230914531</v>
          </cell>
          <cell r="AE69">
            <v>3.2913303305105</v>
          </cell>
          <cell r="AF69">
            <v>4.54371366173368</v>
          </cell>
          <cell r="AG69">
            <v>5.88419880973319</v>
          </cell>
          <cell r="AH69">
            <v>3.52932611565868</v>
          </cell>
          <cell r="AI69">
            <v>3.51562283336963</v>
          </cell>
          <cell r="AJ69">
            <v>3.36993835741046</v>
          </cell>
          <cell r="AK69">
            <v>2.88062710546448</v>
          </cell>
          <cell r="AL69">
            <v>2.91188493114186</v>
          </cell>
          <cell r="AM69">
            <v>3.96011517851301</v>
          </cell>
          <cell r="AN69">
            <v>4.42349967618934</v>
          </cell>
          <cell r="AO69">
            <v>4.40458131425008</v>
          </cell>
          <cell r="AP69">
            <v>2.89597000249802</v>
          </cell>
          <cell r="AQ69">
            <v>-0.622754856468205</v>
          </cell>
          <cell r="AR69">
            <v>2.71316171111509</v>
          </cell>
          <cell r="AS69">
            <v>4.41595064147093</v>
          </cell>
          <cell r="AT69">
            <v>2.39137509639804</v>
          </cell>
          <cell r="AU69">
            <v>3.5163561249574</v>
          </cell>
          <cell r="AV69">
            <v>4.12762035498073</v>
          </cell>
          <cell r="AW69">
            <v>5.07529443209729</v>
          </cell>
          <cell r="AX69">
            <v>5.1232992821768</v>
          </cell>
          <cell r="AY69">
            <v>5.68296005169626</v>
          </cell>
          <cell r="AZ69">
            <v>6.72234715080042</v>
          </cell>
          <cell r="BA69">
            <v>3.65487631599035</v>
          </cell>
          <cell r="BB69">
            <v>1.86301142976129</v>
          </cell>
          <cell r="BC69">
            <v>6.88849974722388</v>
          </cell>
          <cell r="BD69">
            <v>4.72936438186173</v>
          </cell>
          <cell r="BE69">
            <v>4.3498876357813</v>
          </cell>
          <cell r="BF69">
            <v>4.42485843452154</v>
          </cell>
          <cell r="BG69">
            <v>3.96770474982775</v>
          </cell>
          <cell r="BH69">
            <v>3.96652093985377</v>
          </cell>
          <cell r="BI69">
            <v>3.93518496948859</v>
          </cell>
          <cell r="BJ69">
            <v>4.31312764013776</v>
          </cell>
          <cell r="BK69">
            <v>4.10153626623556</v>
          </cell>
          <cell r="BL69">
            <v>3.42176423436426</v>
          </cell>
          <cell r="BM69">
            <v>-0.615359741009541</v>
          </cell>
          <cell r="BN69">
            <v>5.44215481246661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GDP per capita growth (annual %)</v>
          </cell>
          <cell r="D70" t="str">
            <v>NY.GDP.PCAP.KD.ZG</v>
          </cell>
        </row>
        <row r="70">
          <cell r="AI70">
            <v>-2.07806209392707</v>
          </cell>
          <cell r="AJ70">
            <v>-5.49735585762845</v>
          </cell>
          <cell r="AK70">
            <v>-11.1312154977332</v>
          </cell>
          <cell r="AL70">
            <v>-6.29639376732676</v>
          </cell>
          <cell r="AM70">
            <v>-11.3585607985499</v>
          </cell>
          <cell r="AN70">
            <v>-1.9501244208878</v>
          </cell>
          <cell r="AO70">
            <v>-0.227357192123691</v>
          </cell>
          <cell r="AP70">
            <v>2.74184289434183</v>
          </cell>
          <cell r="AQ70">
            <v>-1.63872235518511</v>
          </cell>
          <cell r="AR70">
            <v>2.35692519096587</v>
          </cell>
          <cell r="AS70">
            <v>8.38866871353959</v>
          </cell>
          <cell r="AT70">
            <v>2.63807280919919</v>
          </cell>
          <cell r="AU70">
            <v>5.46724935425596</v>
          </cell>
          <cell r="AV70">
            <v>6.8471814733259</v>
          </cell>
          <cell r="AW70">
            <v>8.14646143081235</v>
          </cell>
          <cell r="AX70">
            <v>7.19909194864157</v>
          </cell>
          <cell r="AY70">
            <v>7.98587640574084</v>
          </cell>
          <cell r="AZ70">
            <v>7.50816310192847</v>
          </cell>
          <cell r="BA70">
            <v>3.80805116907833</v>
          </cell>
          <cell r="BB70">
            <v>-6.18307347844252</v>
          </cell>
          <cell r="BC70">
            <v>5.03734982802303</v>
          </cell>
          <cell r="BD70">
            <v>5.63608120427159</v>
          </cell>
          <cell r="BE70">
            <v>3.33986819375936</v>
          </cell>
          <cell r="BF70">
            <v>3.3509177056799</v>
          </cell>
          <cell r="BG70">
            <v>1.37315282735071</v>
          </cell>
          <cell r="BH70">
            <v>0.223737881582167</v>
          </cell>
          <cell r="BI70">
            <v>0.909480937843526</v>
          </cell>
          <cell r="BJ70">
            <v>3.29105762894308</v>
          </cell>
          <cell r="BK70">
            <v>2.58958149075276</v>
          </cell>
          <cell r="BL70">
            <v>1.75865561759581</v>
          </cell>
          <cell r="BM70">
            <v>-1.62130027905117</v>
          </cell>
          <cell r="BN70">
            <v>6.64922638959983</v>
          </cell>
        </row>
        <row r="71">
          <cell r="A71" t="str">
            <v>Europe &amp; Central Asia</v>
          </cell>
          <cell r="B71" t="str">
            <v>ECS</v>
          </cell>
          <cell r="C71" t="str">
            <v>GDP per capita growth (annual %)</v>
          </cell>
          <cell r="D71" t="str">
            <v>NY.GDP.PCAP.KD.ZG</v>
          </cell>
        </row>
        <row r="71">
          <cell r="P71">
            <v>2.89932668434336</v>
          </cell>
          <cell r="Q71">
            <v>3.88143884942731</v>
          </cell>
          <cell r="R71">
            <v>5.1833461064565</v>
          </cell>
          <cell r="S71">
            <v>1.38867111993926</v>
          </cell>
          <cell r="T71">
            <v>-1.26136984835959</v>
          </cell>
          <cell r="U71">
            <v>3.94654152443206</v>
          </cell>
          <cell r="V71">
            <v>2.14685675854321</v>
          </cell>
          <cell r="W71">
            <v>2.53888396869056</v>
          </cell>
          <cell r="X71">
            <v>3.0716121575343</v>
          </cell>
          <cell r="Y71">
            <v>0.650520265488581</v>
          </cell>
          <cell r="Z71">
            <v>-0.18555488594167</v>
          </cell>
          <cell r="AA71">
            <v>0.348168678757162</v>
          </cell>
          <cell r="AB71">
            <v>1.39620451653602</v>
          </cell>
          <cell r="AC71">
            <v>2.04486765558588</v>
          </cell>
          <cell r="AD71">
            <v>2.19484619554231</v>
          </cell>
          <cell r="AE71">
            <v>2.13526192816637</v>
          </cell>
          <cell r="AF71">
            <v>2.45853665979001</v>
          </cell>
          <cell r="AG71">
            <v>3.61621841989628</v>
          </cell>
          <cell r="AH71">
            <v>2.93073815068338</v>
          </cell>
          <cell r="AI71">
            <v>1.83524562936658</v>
          </cell>
          <cell r="AJ71">
            <v>-0.024941309817109</v>
          </cell>
          <cell r="AK71">
            <v>-0.925586574019917</v>
          </cell>
          <cell r="AL71">
            <v>-1.09469448885437</v>
          </cell>
          <cell r="AM71">
            <v>0.981921899137063</v>
          </cell>
          <cell r="AN71">
            <v>1.96945976768524</v>
          </cell>
          <cell r="AO71">
            <v>1.60588885418579</v>
          </cell>
          <cell r="AP71">
            <v>2.91980245552139</v>
          </cell>
          <cell r="AQ71">
            <v>2.45615036571152</v>
          </cell>
          <cell r="AR71">
            <v>2.7468127035915</v>
          </cell>
          <cell r="AS71">
            <v>4.14727210305024</v>
          </cell>
          <cell r="AT71">
            <v>2.05793313051406</v>
          </cell>
          <cell r="AU71">
            <v>1.45056447896665</v>
          </cell>
          <cell r="AV71">
            <v>1.50950778510656</v>
          </cell>
          <cell r="AW71">
            <v>2.87393622502283</v>
          </cell>
          <cell r="AX71">
            <v>2.34121827728477</v>
          </cell>
          <cell r="AY71">
            <v>3.56883786055953</v>
          </cell>
          <cell r="AZ71">
            <v>3.23214913116001</v>
          </cell>
          <cell r="BA71">
            <v>0.596252710630935</v>
          </cell>
          <cell r="BB71">
            <v>-4.77686890667431</v>
          </cell>
          <cell r="BC71">
            <v>2.26075591338537</v>
          </cell>
          <cell r="BD71">
            <v>2.105486793354</v>
          </cell>
          <cell r="BE71">
            <v>-0.054107420082687</v>
          </cell>
          <cell r="BF71">
            <v>0.417171358608343</v>
          </cell>
          <cell r="BG71">
            <v>1.39350956756903</v>
          </cell>
          <cell r="BH71">
            <v>1.63369313671555</v>
          </cell>
          <cell r="BI71">
            <v>1.49956929091317</v>
          </cell>
          <cell r="BJ71">
            <v>2.39834589644094</v>
          </cell>
          <cell r="BK71">
            <v>1.79215873126388</v>
          </cell>
          <cell r="BL71">
            <v>1.51457926862895</v>
          </cell>
          <cell r="BM71">
            <v>-5.76337457809299</v>
          </cell>
          <cell r="BN71">
            <v>5.71512821943558</v>
          </cell>
        </row>
        <row r="72">
          <cell r="A72" t="str">
            <v>Ecuador</v>
          </cell>
          <cell r="B72" t="str">
            <v>ECU</v>
          </cell>
          <cell r="C72" t="str">
            <v>GDP per capita growth (annual %)</v>
          </cell>
          <cell r="D72" t="str">
            <v>NY.GDP.PCAP.KD.ZG</v>
          </cell>
        </row>
        <row r="72">
          <cell r="F72">
            <v>2.18900372218785</v>
          </cell>
          <cell r="G72">
            <v>1.97354454304308</v>
          </cell>
          <cell r="H72">
            <v>-0.777889162789805</v>
          </cell>
          <cell r="I72">
            <v>4.35283711428671</v>
          </cell>
          <cell r="J72">
            <v>0.318378861661131</v>
          </cell>
          <cell r="K72">
            <v>-3.20863278581417</v>
          </cell>
          <cell r="L72">
            <v>1.5993007426673</v>
          </cell>
          <cell r="M72">
            <v>-1.03544441962539</v>
          </cell>
          <cell r="N72">
            <v>1.65264401226662</v>
          </cell>
          <cell r="O72">
            <v>3.80794600259806</v>
          </cell>
          <cell r="P72">
            <v>3.26336047027509</v>
          </cell>
          <cell r="Q72">
            <v>2.04556583042812</v>
          </cell>
          <cell r="R72">
            <v>10.755799812991</v>
          </cell>
          <cell r="S72">
            <v>8.12835440854096</v>
          </cell>
          <cell r="T72">
            <v>7.94079335485227</v>
          </cell>
          <cell r="U72">
            <v>4.50653965299132</v>
          </cell>
          <cell r="V72">
            <v>-1.091134703907</v>
          </cell>
          <cell r="W72">
            <v>2.93749786933188</v>
          </cell>
          <cell r="X72">
            <v>1.04587752292088</v>
          </cell>
          <cell r="Y72">
            <v>1.04619807847099</v>
          </cell>
          <cell r="Z72">
            <v>2.92707988208574</v>
          </cell>
          <cell r="AA72">
            <v>-1.91862937794333</v>
          </cell>
          <cell r="AB72">
            <v>-2.82363006250003</v>
          </cell>
          <cell r="AC72">
            <v>0.0853756133817143</v>
          </cell>
          <cell r="AD72">
            <v>1.38266061346263</v>
          </cell>
          <cell r="AE72">
            <v>0.944200452693366</v>
          </cell>
          <cell r="AF72">
            <v>-2.66696118299963</v>
          </cell>
          <cell r="AG72">
            <v>3.35908016959267</v>
          </cell>
          <cell r="AH72">
            <v>-1.3828699539464</v>
          </cell>
          <cell r="AI72">
            <v>1.25727783977752</v>
          </cell>
          <cell r="AJ72">
            <v>1.88588906496679</v>
          </cell>
          <cell r="AK72">
            <v>-0.207484604114896</v>
          </cell>
          <cell r="AL72">
            <v>-0.309049759477915</v>
          </cell>
          <cell r="AM72">
            <v>1.96491293203114</v>
          </cell>
          <cell r="AN72">
            <v>0.0459148840288037</v>
          </cell>
          <cell r="AO72">
            <v>-0.423720892469078</v>
          </cell>
          <cell r="AP72">
            <v>2.16048409378114</v>
          </cell>
          <cell r="AQ72">
            <v>1.17560730123263</v>
          </cell>
          <cell r="AR72">
            <v>-6.60492171070678</v>
          </cell>
          <cell r="AS72">
            <v>-0.813578255639698</v>
          </cell>
          <cell r="AT72">
            <v>2.13470557328759</v>
          </cell>
          <cell r="AU72">
            <v>2.28463176529399</v>
          </cell>
          <cell r="AV72">
            <v>0.984821248317118</v>
          </cell>
          <cell r="AW72">
            <v>6.40666424809126</v>
          </cell>
          <cell r="AX72">
            <v>3.54392892961322</v>
          </cell>
          <cell r="AY72">
            <v>2.66928201497403</v>
          </cell>
          <cell r="AZ72">
            <v>0.494765341357351</v>
          </cell>
          <cell r="BA72">
            <v>4.60702110154982</v>
          </cell>
          <cell r="BB72">
            <v>-1.05810136505242</v>
          </cell>
          <cell r="BC72">
            <v>1.8928651769599</v>
          </cell>
          <cell r="BD72">
            <v>6.22101651283937</v>
          </cell>
          <cell r="BE72">
            <v>4.07028680114558</v>
          </cell>
          <cell r="BF72">
            <v>3.38726700652121</v>
          </cell>
          <cell r="BG72">
            <v>2.1989731610287</v>
          </cell>
          <cell r="BH72">
            <v>-1.50763431990521</v>
          </cell>
          <cell r="BI72">
            <v>-2.89801879626653</v>
          </cell>
          <cell r="BJ72">
            <v>0.573913173998349</v>
          </cell>
          <cell r="BK72">
            <v>-0.483429077922167</v>
          </cell>
          <cell r="BL72">
            <v>-1.65324963404186</v>
          </cell>
          <cell r="BM72">
            <v>-9.19565622112371</v>
          </cell>
          <cell r="BN72">
            <v>2.80523602923543</v>
          </cell>
        </row>
        <row r="73">
          <cell r="A73" t="str">
            <v>Egypt, Arab Rep.</v>
          </cell>
          <cell r="B73" t="str">
            <v>EGY</v>
          </cell>
          <cell r="C73" t="str">
            <v>GDP per capita growth (annual %)</v>
          </cell>
          <cell r="D73" t="str">
            <v>NY.GDP.PCAP.KD.ZG</v>
          </cell>
        </row>
        <row r="73">
          <cell r="F73">
            <v>2.34305453570305</v>
          </cell>
          <cell r="G73">
            <v>1.11905466761763</v>
          </cell>
          <cell r="H73">
            <v>7.61220317474422</v>
          </cell>
          <cell r="I73">
            <v>8.59812958080082</v>
          </cell>
          <cell r="J73">
            <v>2.19699723218592</v>
          </cell>
          <cell r="K73">
            <v>2.34076985176056</v>
          </cell>
          <cell r="L73">
            <v>-1.76988670329646</v>
          </cell>
          <cell r="M73">
            <v>-4.07649631759351</v>
          </cell>
          <cell r="N73">
            <v>2.71407497330199</v>
          </cell>
          <cell r="O73">
            <v>3.11802537925475</v>
          </cell>
          <cell r="P73">
            <v>1.7056357217534</v>
          </cell>
          <cell r="Q73">
            <v>0.798428591147029</v>
          </cell>
          <cell r="R73">
            <v>1.27973566150719</v>
          </cell>
          <cell r="S73">
            <v>-0.626916124120598</v>
          </cell>
          <cell r="T73">
            <v>6.56252757505355</v>
          </cell>
          <cell r="U73">
            <v>10.7694394520552</v>
          </cell>
          <cell r="V73">
            <v>6.55198326735054</v>
          </cell>
          <cell r="W73">
            <v>6.13873491695863</v>
          </cell>
          <cell r="X73">
            <v>2.0947358812045</v>
          </cell>
          <cell r="Y73">
            <v>7.36542693864229</v>
          </cell>
          <cell r="Z73">
            <v>4.71066331868025</v>
          </cell>
          <cell r="AA73">
            <v>7.15780334016107</v>
          </cell>
          <cell r="AB73">
            <v>2.42030706620405</v>
          </cell>
          <cell r="AC73">
            <v>6.9079892001653</v>
          </cell>
          <cell r="AD73">
            <v>3.0208327706613</v>
          </cell>
          <cell r="AE73">
            <v>1.96326582275891</v>
          </cell>
          <cell r="AF73">
            <v>1.05810603916485</v>
          </cell>
          <cell r="AG73">
            <v>2.68147274975425</v>
          </cell>
          <cell r="AH73">
            <v>2.26008289209179</v>
          </cell>
          <cell r="AI73">
            <v>3.13371128243554</v>
          </cell>
          <cell r="AJ73">
            <v>-1.14643298648774</v>
          </cell>
          <cell r="AK73">
            <v>2.26066374819005</v>
          </cell>
          <cell r="AL73">
            <v>0.814883326186916</v>
          </cell>
          <cell r="AM73">
            <v>1.90522669709287</v>
          </cell>
          <cell r="AN73">
            <v>2.56381087377639</v>
          </cell>
          <cell r="AO73">
            <v>2.89626146793825</v>
          </cell>
          <cell r="AP73">
            <v>3.39422597465557</v>
          </cell>
          <cell r="AQ73">
            <v>3.48952835756103</v>
          </cell>
          <cell r="AR73">
            <v>3.98731628149251</v>
          </cell>
          <cell r="AS73">
            <v>4.33634758828751</v>
          </cell>
          <cell r="AT73">
            <v>1.58549666406775</v>
          </cell>
          <cell r="AU73">
            <v>0.481792740821831</v>
          </cell>
          <cell r="AV73">
            <v>1.29319639444547</v>
          </cell>
          <cell r="AW73">
            <v>2.20315434098919</v>
          </cell>
          <cell r="AX73">
            <v>2.60221069461394</v>
          </cell>
          <cell r="AY73">
            <v>4.9673930515093</v>
          </cell>
          <cell r="AZ73">
            <v>5.22831141169746</v>
          </cell>
          <cell r="BA73">
            <v>5.26715476016726</v>
          </cell>
          <cell r="BB73">
            <v>2.74008689745496</v>
          </cell>
          <cell r="BC73">
            <v>3.08084197232151</v>
          </cell>
          <cell r="BD73">
            <v>-0.363927634374789</v>
          </cell>
          <cell r="BE73">
            <v>-0.012958453576573</v>
          </cell>
          <cell r="BF73">
            <v>-0.105970986708343</v>
          </cell>
          <cell r="BG73">
            <v>0.616851310987897</v>
          </cell>
          <cell r="BH73">
            <v>2.09373579269109</v>
          </cell>
          <cell r="BI73">
            <v>2.13201530225997</v>
          </cell>
          <cell r="BJ73">
            <v>2.02557995019374</v>
          </cell>
          <cell r="BK73">
            <v>3.19442074906497</v>
          </cell>
          <cell r="BL73">
            <v>3.49204687443208</v>
          </cell>
          <cell r="BM73">
            <v>1.59984859203273</v>
          </cell>
          <cell r="BN73">
            <v>1.42000902975519</v>
          </cell>
        </row>
        <row r="74">
          <cell r="A74" t="str">
            <v>Euro area</v>
          </cell>
          <cell r="B74" t="str">
            <v>EMU</v>
          </cell>
          <cell r="C74" t="str">
            <v>GDP per capita growth (annual %)</v>
          </cell>
          <cell r="D74" t="str">
            <v>NY.GDP.PCAP.KD.ZG</v>
          </cell>
        </row>
        <row r="74">
          <cell r="P74">
            <v>3.20379561058405</v>
          </cell>
          <cell r="Q74">
            <v>4.1875192085344</v>
          </cell>
          <cell r="R74">
            <v>5.4795587044018</v>
          </cell>
          <cell r="S74">
            <v>2.62780823572446</v>
          </cell>
          <cell r="T74">
            <v>-1.28410059247027</v>
          </cell>
          <cell r="U74">
            <v>4.55815143888802</v>
          </cell>
          <cell r="V74">
            <v>2.67415811421665</v>
          </cell>
          <cell r="W74">
            <v>2.70653354775874</v>
          </cell>
          <cell r="X74">
            <v>3.44764421461021</v>
          </cell>
          <cell r="Y74">
            <v>1.72053301133803</v>
          </cell>
          <cell r="Z74">
            <v>0.139631472239614</v>
          </cell>
          <cell r="AA74">
            <v>0.437395434105397</v>
          </cell>
          <cell r="AB74">
            <v>1.18632204382547</v>
          </cell>
          <cell r="AC74">
            <v>2.20695942366976</v>
          </cell>
          <cell r="AD74">
            <v>2.11926902134675</v>
          </cell>
          <cell r="AE74">
            <v>2.25279854750877</v>
          </cell>
          <cell r="AF74">
            <v>2.2506694473271</v>
          </cell>
          <cell r="AG74">
            <v>3.95823451378736</v>
          </cell>
          <cell r="AH74">
            <v>3.65554727104612</v>
          </cell>
          <cell r="AI74">
            <v>3.12900537761158</v>
          </cell>
          <cell r="AJ74">
            <v>2.20282607036123</v>
          </cell>
          <cell r="AK74">
            <v>0.948110751751855</v>
          </cell>
          <cell r="AL74">
            <v>-1.06712288850825</v>
          </cell>
          <cell r="AM74">
            <v>2.16260502438625</v>
          </cell>
          <cell r="AN74">
            <v>2.15640803878134</v>
          </cell>
          <cell r="AO74">
            <v>1.42691289263861</v>
          </cell>
          <cell r="AP74">
            <v>2.46213498545815</v>
          </cell>
          <cell r="AQ74">
            <v>2.81854435575639</v>
          </cell>
          <cell r="AR74">
            <v>2.69840765869338</v>
          </cell>
          <cell r="AS74">
            <v>3.52412844947531</v>
          </cell>
          <cell r="AT74">
            <v>1.80322767299653</v>
          </cell>
          <cell r="AU74">
            <v>0.448126347622079</v>
          </cell>
          <cell r="AV74">
            <v>0.137740082245031</v>
          </cell>
          <cell r="AW74">
            <v>1.73215700211189</v>
          </cell>
          <cell r="AX74">
            <v>1.1564107295516</v>
          </cell>
          <cell r="AY74">
            <v>2.74918418957645</v>
          </cell>
          <cell r="AZ74">
            <v>2.4677133040707</v>
          </cell>
          <cell r="BA74">
            <v>-0.0717474089682213</v>
          </cell>
          <cell r="BB74">
            <v>-4.83032574134936</v>
          </cell>
          <cell r="BC74">
            <v>1.93842535417244</v>
          </cell>
          <cell r="BD74">
            <v>1.94041992500198</v>
          </cell>
          <cell r="BE74">
            <v>-1.06082051189473</v>
          </cell>
          <cell r="BF74">
            <v>-0.558390458898657</v>
          </cell>
          <cell r="BG74">
            <v>1.05407890725846</v>
          </cell>
          <cell r="BH74">
            <v>1.7540248775172</v>
          </cell>
          <cell r="BI74">
            <v>1.56667230459315</v>
          </cell>
          <cell r="BJ74">
            <v>2.39532926320381</v>
          </cell>
          <cell r="BK74">
            <v>1.607660434891</v>
          </cell>
          <cell r="BL74">
            <v>1.48746537139424</v>
          </cell>
          <cell r="BM74">
            <v>-6.51603098996476</v>
          </cell>
          <cell r="BN74">
            <v>5.44133989733599</v>
          </cell>
        </row>
        <row r="75">
          <cell r="A75" t="str">
            <v>Eritrea</v>
          </cell>
          <cell r="B75" t="str">
            <v>ERI</v>
          </cell>
          <cell r="C75" t="str">
            <v>GDP per capita growth (annual %)</v>
          </cell>
          <cell r="D75" t="str">
            <v>NY.GDP.PCAP.KD.ZG</v>
          </cell>
        </row>
        <row r="75">
          <cell r="AL75">
            <v>14.4157646518188</v>
          </cell>
          <cell r="AM75">
            <v>22.3249212276082</v>
          </cell>
          <cell r="AN75">
            <v>3.52142996434483</v>
          </cell>
          <cell r="AO75">
            <v>9.64484417480701</v>
          </cell>
          <cell r="AP75">
            <v>7.97135953887216</v>
          </cell>
          <cell r="AQ75">
            <v>1.25381223804759</v>
          </cell>
          <cell r="AR75">
            <v>-1.37102911339468</v>
          </cell>
          <cell r="AS75">
            <v>-5.46586368255676</v>
          </cell>
          <cell r="AT75">
            <v>4.98596434083134</v>
          </cell>
          <cell r="AU75">
            <v>-1.40937566755456</v>
          </cell>
          <cell r="AV75">
            <v>-7.14340319121305</v>
          </cell>
          <cell r="AW75">
            <v>-2.98100949057333</v>
          </cell>
          <cell r="AX75">
            <v>-1.30273823510295</v>
          </cell>
          <cell r="AY75">
            <v>-4.07621265428334</v>
          </cell>
          <cell r="AZ75">
            <v>-1.22452381141811</v>
          </cell>
          <cell r="BA75">
            <v>-11.7342470896107</v>
          </cell>
          <cell r="BB75">
            <v>1.97411443291126</v>
          </cell>
          <cell r="BC75">
            <v>0.565852074423873</v>
          </cell>
          <cell r="BD75">
            <v>7.20777312849638</v>
          </cell>
        </row>
        <row r="76">
          <cell r="A76" t="str">
            <v>Spain</v>
          </cell>
          <cell r="B76" t="str">
            <v>ESP</v>
          </cell>
          <cell r="C76" t="str">
            <v>GDP per capita growth (annual %)</v>
          </cell>
          <cell r="D76" t="str">
            <v>NY.GDP.PCAP.KD.ZG</v>
          </cell>
        </row>
        <row r="76">
          <cell r="F76">
            <v>10.8044868564993</v>
          </cell>
          <cell r="G76">
            <v>8.94647028978719</v>
          </cell>
          <cell r="H76">
            <v>8.63949298897253</v>
          </cell>
          <cell r="I76">
            <v>4.26724541658132</v>
          </cell>
          <cell r="J76">
            <v>5.10563214429294</v>
          </cell>
          <cell r="K76">
            <v>6.15343472456982</v>
          </cell>
          <cell r="L76">
            <v>3.0641265961751</v>
          </cell>
          <cell r="M76">
            <v>5.21217229135009</v>
          </cell>
          <cell r="N76">
            <v>7.83908305108363</v>
          </cell>
          <cell r="O76">
            <v>3.13876302040282</v>
          </cell>
          <cell r="P76">
            <v>3.3959269904685</v>
          </cell>
          <cell r="Q76">
            <v>6.9621930432203</v>
          </cell>
          <cell r="R76">
            <v>6.60402578374912</v>
          </cell>
          <cell r="S76">
            <v>4.47106836448741</v>
          </cell>
          <cell r="T76">
            <v>-0.539096649209583</v>
          </cell>
          <cell r="U76">
            <v>2.21777251630265</v>
          </cell>
          <cell r="V76">
            <v>1.78565712617367</v>
          </cell>
          <cell r="W76">
            <v>0.49072839476743</v>
          </cell>
          <cell r="X76">
            <v>-0.836528250447628</v>
          </cell>
          <cell r="Y76">
            <v>1.39131558722205</v>
          </cell>
          <cell r="Z76">
            <v>-0.839887509912813</v>
          </cell>
          <cell r="AA76">
            <v>0.640409095532107</v>
          </cell>
          <cell r="AB76">
            <v>1.27551453148087</v>
          </cell>
          <cell r="AC76">
            <v>1.36289722152834</v>
          </cell>
          <cell r="AD76">
            <v>1.95132908420544</v>
          </cell>
          <cell r="AE76">
            <v>2.94527954012207</v>
          </cell>
          <cell r="AF76">
            <v>5.27376275505492</v>
          </cell>
          <cell r="AG76">
            <v>4.87169216546461</v>
          </cell>
          <cell r="AH76">
            <v>4.66281523883151</v>
          </cell>
          <cell r="AI76">
            <v>3.67576777434031</v>
          </cell>
          <cell r="AJ76">
            <v>2.2853247403676</v>
          </cell>
          <cell r="AK76">
            <v>0.436115221172912</v>
          </cell>
          <cell r="AL76">
            <v>-1.54335837780363</v>
          </cell>
          <cell r="AM76">
            <v>1.89690696435738</v>
          </cell>
          <cell r="AN76">
            <v>2.30495701709295</v>
          </cell>
          <cell r="AO76">
            <v>2.23381641993076</v>
          </cell>
          <cell r="AP76">
            <v>3.26885208622718</v>
          </cell>
          <cell r="AQ76">
            <v>3.96190213216721</v>
          </cell>
          <cell r="AR76">
            <v>4.06782445645686</v>
          </cell>
          <cell r="AS76">
            <v>4.7764514150568</v>
          </cell>
          <cell r="AT76">
            <v>3.21408101820879</v>
          </cell>
          <cell r="AU76">
            <v>1.29005004692624</v>
          </cell>
          <cell r="AV76">
            <v>1.13625325248812</v>
          </cell>
          <cell r="AW76">
            <v>1.35870928011663</v>
          </cell>
          <cell r="AX76">
            <v>1.91569573801111</v>
          </cell>
          <cell r="AY76">
            <v>2.35781315291435</v>
          </cell>
          <cell r="AZ76">
            <v>1.70452202327694</v>
          </cell>
          <cell r="BA76">
            <v>-0.70956792412278</v>
          </cell>
          <cell r="BB76">
            <v>-4.61187170615491</v>
          </cell>
          <cell r="BC76">
            <v>-0.297088607471025</v>
          </cell>
          <cell r="BD76">
            <v>-1.16619262555828</v>
          </cell>
          <cell r="BE76">
            <v>-3.02242536982695</v>
          </cell>
          <cell r="BF76">
            <v>-1.11189885449343</v>
          </cell>
          <cell r="BG76">
            <v>1.68744970379751</v>
          </cell>
          <cell r="BH76">
            <v>3.91576845137082</v>
          </cell>
          <cell r="BI76">
            <v>2.94434855983185</v>
          </cell>
          <cell r="BJ76">
            <v>2.73236058269681</v>
          </cell>
          <cell r="BK76">
            <v>1.84175785793946</v>
          </cell>
          <cell r="BL76">
            <v>1.35513304460717</v>
          </cell>
          <cell r="BM76">
            <v>-11.253266804126</v>
          </cell>
          <cell r="BN76">
            <v>5.21105000323934</v>
          </cell>
        </row>
        <row r="77">
          <cell r="A77" t="str">
            <v>Estonia</v>
          </cell>
          <cell r="B77" t="str">
            <v>EST</v>
          </cell>
          <cell r="C77" t="str">
            <v>GDP per capita growth (annual %)</v>
          </cell>
          <cell r="D77" t="str">
            <v>NY.GDP.PCAP.KD.ZG</v>
          </cell>
        </row>
        <row r="77">
          <cell r="AO77">
            <v>6.5027844711456</v>
          </cell>
          <cell r="AP77">
            <v>14.3472100174539</v>
          </cell>
          <cell r="AQ77">
            <v>5.346900129209</v>
          </cell>
          <cell r="AR77">
            <v>-0.717824476276647</v>
          </cell>
          <cell r="AS77">
            <v>9.55641846932483</v>
          </cell>
          <cell r="AT77">
            <v>6.68103354089904</v>
          </cell>
          <cell r="AU77">
            <v>7.44984042828682</v>
          </cell>
          <cell r="AV77">
            <v>8.27771228482102</v>
          </cell>
          <cell r="AW77">
            <v>7.44441637457827</v>
          </cell>
          <cell r="AX77">
            <v>10.1549947926276</v>
          </cell>
          <cell r="AY77">
            <v>10.4147342313026</v>
          </cell>
          <cell r="AZ77">
            <v>8.07102533368965</v>
          </cell>
          <cell r="BA77">
            <v>-4.87728652816892</v>
          </cell>
          <cell r="BB77">
            <v>-14.4643283839458</v>
          </cell>
          <cell r="BC77">
            <v>2.67816403908816</v>
          </cell>
          <cell r="BD77">
            <v>7.58921166461815</v>
          </cell>
          <cell r="BE77">
            <v>3.59836215956679</v>
          </cell>
          <cell r="BF77">
            <v>1.82015416069549</v>
          </cell>
          <cell r="BG77">
            <v>3.28187481366284</v>
          </cell>
          <cell r="BH77">
            <v>1.78627469426176</v>
          </cell>
          <cell r="BI77">
            <v>3.12553830458751</v>
          </cell>
          <cell r="BJ77">
            <v>5.66403908236126</v>
          </cell>
          <cell r="BK77">
            <v>3.77202331144019</v>
          </cell>
          <cell r="BL77">
            <v>3.71364675074358</v>
          </cell>
          <cell r="BM77">
            <v>-3.14261531990262</v>
          </cell>
          <cell r="BN77">
            <v>8.36779370189915</v>
          </cell>
        </row>
        <row r="78">
          <cell r="A78" t="str">
            <v>Ethiopia</v>
          </cell>
          <cell r="B78" t="str">
            <v>ETH</v>
          </cell>
          <cell r="C78" t="str">
            <v>GDP per capita growth (annual %)</v>
          </cell>
          <cell r="D78" t="str">
            <v>NY.GDP.PCAP.KD.ZG</v>
          </cell>
        </row>
        <row r="78">
          <cell r="AA78">
            <v>-1.84102495157825</v>
          </cell>
          <cell r="AB78">
            <v>4.97900953393639</v>
          </cell>
          <cell r="AC78">
            <v>-5.88702776261832</v>
          </cell>
          <cell r="AD78">
            <v>-13.9373112085893</v>
          </cell>
          <cell r="AE78">
            <v>6.22914192353214</v>
          </cell>
          <cell r="AF78">
            <v>10.2762537877787</v>
          </cell>
          <cell r="AG78">
            <v>-2.7028687622537</v>
          </cell>
          <cell r="AH78">
            <v>-3.62354150061478</v>
          </cell>
          <cell r="AI78">
            <v>-0.739151434328448</v>
          </cell>
          <cell r="AJ78">
            <v>-10.3610180579305</v>
          </cell>
          <cell r="AK78">
            <v>-11.8934329575937</v>
          </cell>
          <cell r="AL78">
            <v>9.16877983202258</v>
          </cell>
          <cell r="AM78">
            <v>-0.335854122313989</v>
          </cell>
          <cell r="AN78">
            <v>2.65445088256895</v>
          </cell>
          <cell r="AO78">
            <v>8.92141970216534</v>
          </cell>
          <cell r="AP78">
            <v>0.0518028610309926</v>
          </cell>
          <cell r="AQ78">
            <v>-6.25407994306244</v>
          </cell>
          <cell r="AR78">
            <v>2.16255954695623</v>
          </cell>
          <cell r="AS78">
            <v>3.05911008175694</v>
          </cell>
          <cell r="AT78">
            <v>5.22732023060799</v>
          </cell>
          <cell r="AU78">
            <v>-1.35473538597579</v>
          </cell>
          <cell r="AV78">
            <v>-4.91130018957401</v>
          </cell>
          <cell r="AW78">
            <v>10.407530638138</v>
          </cell>
          <cell r="AX78">
            <v>8.7330896417444</v>
          </cell>
          <cell r="AY78">
            <v>7.80874174145139</v>
          </cell>
          <cell r="AZ78">
            <v>8.4372752831602</v>
          </cell>
          <cell r="BA78">
            <v>7.79301654393336</v>
          </cell>
          <cell r="BB78">
            <v>5.84398630054217</v>
          </cell>
          <cell r="BC78">
            <v>9.46061248846286</v>
          </cell>
          <cell r="BD78">
            <v>8.0948462325531</v>
          </cell>
          <cell r="BE78">
            <v>5.61657143106318</v>
          </cell>
          <cell r="BF78">
            <v>7.49986808082429</v>
          </cell>
          <cell r="BG78">
            <v>7.21318425180695</v>
          </cell>
          <cell r="BH78">
            <v>7.39146886281171</v>
          </cell>
          <cell r="BI78">
            <v>6.50971203723924</v>
          </cell>
          <cell r="BJ78">
            <v>6.68455961774448</v>
          </cell>
          <cell r="BK78">
            <v>4.0539401511658</v>
          </cell>
          <cell r="BL78">
            <v>5.60436973620631</v>
          </cell>
          <cell r="BM78">
            <v>3.39811006037164</v>
          </cell>
          <cell r="BN78">
            <v>3.02707564015886</v>
          </cell>
        </row>
        <row r="79">
          <cell r="A79" t="str">
            <v>European Union</v>
          </cell>
          <cell r="B79" t="str">
            <v>EUU</v>
          </cell>
          <cell r="C79" t="str">
            <v>GDP per capita growth (annual %)</v>
          </cell>
          <cell r="D79" t="str">
            <v>NY.GDP.PCAP.KD.ZG</v>
          </cell>
        </row>
        <row r="79">
          <cell r="P79">
            <v>3.0824799078168</v>
          </cell>
          <cell r="Q79">
            <v>4.06221059519956</v>
          </cell>
          <cell r="R79">
            <v>5.32766557073828</v>
          </cell>
          <cell r="S79">
            <v>2.4643271081092</v>
          </cell>
          <cell r="T79">
            <v>-1.25276192976094</v>
          </cell>
          <cell r="U79">
            <v>4.32749824189274</v>
          </cell>
          <cell r="V79">
            <v>2.37514212848635</v>
          </cell>
          <cell r="W79">
            <v>2.5792384997211</v>
          </cell>
          <cell r="X79">
            <v>3.41683626174864</v>
          </cell>
          <cell r="Y79">
            <v>1.61867863171696</v>
          </cell>
          <cell r="Z79">
            <v>0.100428289644299</v>
          </cell>
          <cell r="AA79">
            <v>0.482713555223896</v>
          </cell>
          <cell r="AB79">
            <v>1.18333928928178</v>
          </cell>
          <cell r="AC79">
            <v>2.25863155248338</v>
          </cell>
          <cell r="AD79">
            <v>2.10723531700916</v>
          </cell>
          <cell r="AE79">
            <v>2.30144987408731</v>
          </cell>
          <cell r="AF79">
            <v>2.21835365362313</v>
          </cell>
          <cell r="AG79">
            <v>3.82534204004621</v>
          </cell>
          <cell r="AH79">
            <v>3.56584316037403</v>
          </cell>
          <cell r="AI79">
            <v>3.03671195952988</v>
          </cell>
          <cell r="AJ79">
            <v>1.5568620131591</v>
          </cell>
          <cell r="AK79">
            <v>0.865423706793393</v>
          </cell>
          <cell r="AL79">
            <v>-0.896646710093549</v>
          </cell>
          <cell r="AM79">
            <v>2.39676928346874</v>
          </cell>
          <cell r="AN79">
            <v>2.46860294392445</v>
          </cell>
          <cell r="AO79">
            <v>1.7151250838009</v>
          </cell>
          <cell r="AP79">
            <v>2.49886242071958</v>
          </cell>
          <cell r="AQ79">
            <v>2.87276560006562</v>
          </cell>
          <cell r="AR79">
            <v>2.77878134088097</v>
          </cell>
          <cell r="AS79">
            <v>3.77565917850073</v>
          </cell>
          <cell r="AT79">
            <v>2.04032500362617</v>
          </cell>
          <cell r="AU79">
            <v>0.878130381614042</v>
          </cell>
          <cell r="AV79">
            <v>0.549684549041828</v>
          </cell>
          <cell r="AW79">
            <v>2.20763568333871</v>
          </cell>
          <cell r="AX79">
            <v>1.56334346121756</v>
          </cell>
          <cell r="AY79">
            <v>3.1580622080738</v>
          </cell>
          <cell r="AZ79">
            <v>2.8088531889122</v>
          </cell>
          <cell r="BA79">
            <v>0.318805093071276</v>
          </cell>
          <cell r="BB79">
            <v>-4.57392501994548</v>
          </cell>
          <cell r="BC79">
            <v>2.10698395883533</v>
          </cell>
          <cell r="BD79">
            <v>2.03928142174803</v>
          </cell>
          <cell r="BE79">
            <v>-0.852714434403552</v>
          </cell>
          <cell r="BF79">
            <v>-0.274538554032389</v>
          </cell>
          <cell r="BG79">
            <v>1.32212691599049</v>
          </cell>
          <cell r="BH79">
            <v>2.08813533361607</v>
          </cell>
          <cell r="BI79">
            <v>1.79153556215772</v>
          </cell>
          <cell r="BJ79">
            <v>2.65503603540014</v>
          </cell>
          <cell r="BK79">
            <v>1.90070973954796</v>
          </cell>
          <cell r="BL79">
            <v>1.76344478415051</v>
          </cell>
          <cell r="BM79">
            <v>-6.01499256493268</v>
          </cell>
          <cell r="BN79">
            <v>5.50584254819668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GDP per capita growth (annual %)</v>
          </cell>
          <cell r="D80" t="str">
            <v>NY.GDP.PCAP.KD.ZG</v>
          </cell>
        </row>
        <row r="80">
          <cell r="N80">
            <v>10.7573667583212</v>
          </cell>
          <cell r="O80">
            <v>10.9966093406795</v>
          </cell>
          <cell r="P80">
            <v>7.07384618386293</v>
          </cell>
          <cell r="Q80">
            <v>0.440005853295403</v>
          </cell>
          <cell r="R80">
            <v>1.78905513899549</v>
          </cell>
          <cell r="S80">
            <v>7.21689449688921</v>
          </cell>
          <cell r="T80">
            <v>-2.61732568022809</v>
          </cell>
          <cell r="U80">
            <v>4.8928940784148</v>
          </cell>
          <cell r="V80">
            <v>1.86182816364997</v>
          </cell>
          <cell r="W80">
            <v>-3.47224265909897</v>
          </cell>
          <cell r="X80">
            <v>3.24781178396969</v>
          </cell>
          <cell r="Y80">
            <v>3.72909705278349</v>
          </cell>
          <cell r="Z80">
            <v>-6.11379996646157</v>
          </cell>
          <cell r="AA80">
            <v>-3.26844984624077</v>
          </cell>
          <cell r="AB80">
            <v>-6.76361411781549</v>
          </cell>
          <cell r="AC80">
            <v>-2.8046846023112</v>
          </cell>
          <cell r="AD80">
            <v>0.969915346700503</v>
          </cell>
          <cell r="AE80">
            <v>-0.147929010868609</v>
          </cell>
          <cell r="AF80">
            <v>2.05218608351186</v>
          </cell>
          <cell r="AG80">
            <v>1.27505194841379</v>
          </cell>
          <cell r="AH80">
            <v>-3.20758591304165</v>
          </cell>
          <cell r="AI80">
            <v>7.36975557972271</v>
          </cell>
          <cell r="AJ80">
            <v>-9.20024855511353</v>
          </cell>
          <cell r="AK80">
            <v>0.0279912763167403</v>
          </cell>
          <cell r="AL80">
            <v>-1.11577243664118</v>
          </cell>
          <cell r="AM80">
            <v>-1.70078087804761</v>
          </cell>
          <cell r="AN80">
            <v>-0.135691667906769</v>
          </cell>
          <cell r="AO80">
            <v>3.53232576081299</v>
          </cell>
          <cell r="AP80">
            <v>3.82608921675107</v>
          </cell>
          <cell r="AQ80">
            <v>4.64164976932342</v>
          </cell>
          <cell r="AR80">
            <v>1.65695506471499</v>
          </cell>
          <cell r="AS80">
            <v>3.21017497581717</v>
          </cell>
          <cell r="AT80">
            <v>1.65403117986681</v>
          </cell>
          <cell r="AU80">
            <v>2.27693360714764</v>
          </cell>
          <cell r="AV80">
            <v>-1.77728651764248</v>
          </cell>
          <cell r="AW80">
            <v>8.34644557543105</v>
          </cell>
          <cell r="AX80">
            <v>4.23647449128566</v>
          </cell>
          <cell r="AY80">
            <v>4.00838985774803</v>
          </cell>
          <cell r="AZ80">
            <v>3.99461898382978</v>
          </cell>
          <cell r="BA80">
            <v>3.19028891140863</v>
          </cell>
          <cell r="BB80">
            <v>2.60942371673947</v>
          </cell>
          <cell r="BC80">
            <v>4.614317362847</v>
          </cell>
          <cell r="BD80">
            <v>-2.75864751656353</v>
          </cell>
          <cell r="BE80">
            <v>2.74430722744472</v>
          </cell>
          <cell r="BF80">
            <v>1.42096058720753</v>
          </cell>
          <cell r="BG80">
            <v>0.917215419136539</v>
          </cell>
          <cell r="BH80">
            <v>-0.492397573976504</v>
          </cell>
          <cell r="BI80">
            <v>-0.0141042067813828</v>
          </cell>
          <cell r="BJ80">
            <v>0.311339485386398</v>
          </cell>
          <cell r="BK80">
            <v>0.395461039185577</v>
          </cell>
          <cell r="BL80">
            <v>0.0622995417615329</v>
          </cell>
          <cell r="BM80">
            <v>-6.3924189739587</v>
          </cell>
          <cell r="BN80">
            <v>0.228717189901388</v>
          </cell>
        </row>
        <row r="81">
          <cell r="A81" t="str">
            <v>Finland</v>
          </cell>
          <cell r="B81" t="str">
            <v>FIN</v>
          </cell>
          <cell r="C81" t="str">
            <v>GDP per capita growth (annual %)</v>
          </cell>
          <cell r="D81" t="str">
            <v>NY.GDP.PCAP.KD.ZG</v>
          </cell>
        </row>
        <row r="81">
          <cell r="F81">
            <v>6.84796518131154</v>
          </cell>
          <cell r="G81">
            <v>2.28404856663754</v>
          </cell>
          <cell r="H81">
            <v>2.55747236438691</v>
          </cell>
          <cell r="I81">
            <v>4.65485282571383</v>
          </cell>
          <cell r="J81">
            <v>4.95238912726879</v>
          </cell>
          <cell r="K81">
            <v>1.98984697557989</v>
          </cell>
          <cell r="L81">
            <v>1.61702886566492</v>
          </cell>
          <cell r="M81">
            <v>1.84500620711529</v>
          </cell>
          <cell r="N81">
            <v>9.65690414767499</v>
          </cell>
          <cell r="O81">
            <v>5.21143814151846</v>
          </cell>
          <cell r="P81">
            <v>2.22782460921695</v>
          </cell>
          <cell r="Q81">
            <v>7.09615351634775</v>
          </cell>
          <cell r="R81">
            <v>6.37797881063253</v>
          </cell>
          <cell r="S81">
            <v>2.69745777918598</v>
          </cell>
          <cell r="T81">
            <v>1.35402529417641</v>
          </cell>
          <cell r="U81">
            <v>0.0423511737961206</v>
          </cell>
          <cell r="V81">
            <v>-0.0405056479990975</v>
          </cell>
          <cell r="W81">
            <v>2.62462573473223</v>
          </cell>
          <cell r="X81">
            <v>6.84849475924992</v>
          </cell>
          <cell r="Y81">
            <v>5.06171469493218</v>
          </cell>
          <cell r="Z81">
            <v>0.884671017793906</v>
          </cell>
          <cell r="AA81">
            <v>2.5320040355945</v>
          </cell>
          <cell r="AB81">
            <v>2.5038433847941</v>
          </cell>
          <cell r="AC81">
            <v>2.68751989858703</v>
          </cell>
          <cell r="AD81">
            <v>3.11792568615647</v>
          </cell>
          <cell r="AE81">
            <v>2.42242981301986</v>
          </cell>
          <cell r="AF81">
            <v>3.28147644967387</v>
          </cell>
          <cell r="AG81">
            <v>4.91173969956324</v>
          </cell>
          <cell r="AH81">
            <v>4.70844333121183</v>
          </cell>
          <cell r="AI81">
            <v>0.224909953309819</v>
          </cell>
          <cell r="AJ81">
            <v>-6.39894943925279</v>
          </cell>
          <cell r="AK81">
            <v>-3.83653305243031</v>
          </cell>
          <cell r="AL81">
            <v>-1.14148806321053</v>
          </cell>
          <cell r="AM81">
            <v>3.51588527380258</v>
          </cell>
          <cell r="AN81">
            <v>3.81987628771239</v>
          </cell>
          <cell r="AO81">
            <v>3.32766934196786</v>
          </cell>
          <cell r="AP81">
            <v>6.01805275790927</v>
          </cell>
          <cell r="AQ81">
            <v>5.17759148031172</v>
          </cell>
          <cell r="AR81">
            <v>4.13757473719116</v>
          </cell>
          <cell r="AS81">
            <v>5.55399785284234</v>
          </cell>
          <cell r="AT81">
            <v>2.37665487011792</v>
          </cell>
          <cell r="AU81">
            <v>1.46092862242904</v>
          </cell>
          <cell r="AV81">
            <v>1.7608385701202</v>
          </cell>
          <cell r="AW81">
            <v>3.6905877973641</v>
          </cell>
          <cell r="AX81">
            <v>2.4286892269546</v>
          </cell>
          <cell r="AY81">
            <v>3.62894134847109</v>
          </cell>
          <cell r="AZ81">
            <v>4.85231327619931</v>
          </cell>
          <cell r="BA81">
            <v>0.315886376754079</v>
          </cell>
          <cell r="BB81">
            <v>-8.51302848718304</v>
          </cell>
          <cell r="BC81">
            <v>2.71496673450685</v>
          </cell>
          <cell r="BD81">
            <v>2.07339631453335</v>
          </cell>
          <cell r="BE81">
            <v>-1.86559117436354</v>
          </cell>
          <cell r="BF81">
            <v>-1.35721561109078</v>
          </cell>
          <cell r="BG81">
            <v>-0.776108383146138</v>
          </cell>
          <cell r="BH81">
            <v>0.213029419665261</v>
          </cell>
          <cell r="BI81">
            <v>2.5163798952421</v>
          </cell>
          <cell r="BJ81">
            <v>2.95053137282473</v>
          </cell>
          <cell r="BK81">
            <v>1.00788071036347</v>
          </cell>
          <cell r="BL81">
            <v>1.10927871251762</v>
          </cell>
          <cell r="BM81">
            <v>-2.43949385912509</v>
          </cell>
          <cell r="BN81">
            <v>3.24762636616281</v>
          </cell>
        </row>
        <row r="82">
          <cell r="A82" t="str">
            <v>Fiji</v>
          </cell>
          <cell r="B82" t="str">
            <v>FJI</v>
          </cell>
          <cell r="C82" t="str">
            <v>GDP per capita growth (annual %)</v>
          </cell>
          <cell r="D82" t="str">
            <v>NY.GDP.PCAP.KD.ZG</v>
          </cell>
        </row>
        <row r="82">
          <cell r="F82">
            <v>0.0189030813410511</v>
          </cell>
          <cell r="G82">
            <v>0.0608610517828225</v>
          </cell>
          <cell r="H82">
            <v>2.79237697696071</v>
          </cell>
          <cell r="I82">
            <v>1.56362441303935</v>
          </cell>
          <cell r="J82">
            <v>-5.51507215087298</v>
          </cell>
          <cell r="K82">
            <v>-2.61104662268393</v>
          </cell>
          <cell r="L82">
            <v>10.6632901010684</v>
          </cell>
          <cell r="M82">
            <v>5.54331224084048</v>
          </cell>
          <cell r="N82">
            <v>0.42978224170362</v>
          </cell>
          <cell r="O82">
            <v>10.3530104705927</v>
          </cell>
          <cell r="P82">
            <v>4.66503979755718</v>
          </cell>
          <cell r="Q82">
            <v>5.2634698350371</v>
          </cell>
          <cell r="R82">
            <v>9.33687582128395</v>
          </cell>
          <cell r="S82">
            <v>0.555180440757795</v>
          </cell>
          <cell r="T82">
            <v>-1.42381552317752</v>
          </cell>
          <cell r="U82">
            <v>0.824157608678419</v>
          </cell>
          <cell r="V82">
            <v>4.00329451002925</v>
          </cell>
          <cell r="W82">
            <v>0.0106193061913444</v>
          </cell>
          <cell r="X82">
            <v>10.0219718424238</v>
          </cell>
          <cell r="Y82">
            <v>-3.72963705327857</v>
          </cell>
          <cell r="Z82">
            <v>3.76251698167131</v>
          </cell>
          <cell r="AA82">
            <v>-8.4052753676483</v>
          </cell>
          <cell r="AB82">
            <v>-6.37212849276683</v>
          </cell>
          <cell r="AC82">
            <v>6.07484188900609</v>
          </cell>
          <cell r="AD82">
            <v>-6.12675112562975</v>
          </cell>
          <cell r="AE82">
            <v>6.71955158993617</v>
          </cell>
          <cell r="AF82">
            <v>-7.02050386730629</v>
          </cell>
          <cell r="AG82">
            <v>0.795437596595278</v>
          </cell>
          <cell r="AH82">
            <v>7.18983098909645</v>
          </cell>
          <cell r="AI82">
            <v>5.22306361156255</v>
          </cell>
          <cell r="AJ82">
            <v>-3.60275009855268</v>
          </cell>
          <cell r="AK82">
            <v>4.80708316590268</v>
          </cell>
          <cell r="AL82">
            <v>0.710691712625007</v>
          </cell>
          <cell r="AM82">
            <v>3.6386891766256</v>
          </cell>
          <cell r="AN82">
            <v>1.20180904099595</v>
          </cell>
          <cell r="AO82">
            <v>3.6027465117392</v>
          </cell>
          <cell r="AP82">
            <v>-3.22977044666742</v>
          </cell>
          <cell r="AQ82">
            <v>0.361629545972121</v>
          </cell>
          <cell r="AR82">
            <v>7.9695962247748</v>
          </cell>
          <cell r="AS82">
            <v>-2.27076096731373</v>
          </cell>
          <cell r="AT82">
            <v>1.63507127703424</v>
          </cell>
          <cell r="AU82">
            <v>3.03113359179574</v>
          </cell>
          <cell r="AV82">
            <v>0.898390185507765</v>
          </cell>
          <cell r="AW82">
            <v>5.07005218341705</v>
          </cell>
          <cell r="AX82">
            <v>0.241362805450535</v>
          </cell>
          <cell r="AY82">
            <v>1.08194879157718</v>
          </cell>
          <cell r="AZ82">
            <v>-1.83671117396668</v>
          </cell>
          <cell r="BA82">
            <v>-0.0632786245465269</v>
          </cell>
          <cell r="BB82">
            <v>-2.34256204327862</v>
          </cell>
          <cell r="BC82">
            <v>2.21467703291272</v>
          </cell>
          <cell r="BD82">
            <v>2.27276968656203</v>
          </cell>
          <cell r="BE82">
            <v>1.22210563860754</v>
          </cell>
          <cell r="BF82">
            <v>4.66924473688928</v>
          </cell>
          <cell r="BG82">
            <v>5.50052487575221</v>
          </cell>
          <cell r="BH82">
            <v>4.23833290955488</v>
          </cell>
          <cell r="BI82">
            <v>2.00247523678254</v>
          </cell>
          <cell r="BJ82">
            <v>4.7465495430298</v>
          </cell>
          <cell r="BK82">
            <v>3.10381068640378</v>
          </cell>
          <cell r="BL82">
            <v>-1.16876778305675</v>
          </cell>
          <cell r="BM82">
            <v>-15.7650059936934</v>
          </cell>
          <cell r="BN82">
            <v>-4.76716543001928</v>
          </cell>
        </row>
        <row r="83">
          <cell r="A83" t="str">
            <v>France</v>
          </cell>
          <cell r="B83" t="str">
            <v>FRA</v>
          </cell>
          <cell r="C83" t="str">
            <v>GDP per capita growth (annual %)</v>
          </cell>
          <cell r="D83" t="str">
            <v>NY.GDP.PCAP.KD.ZG</v>
          </cell>
        </row>
        <row r="83">
          <cell r="F83">
            <v>3.60490103001044</v>
          </cell>
          <cell r="G83">
            <v>5.36174659302979</v>
          </cell>
          <cell r="H83">
            <v>4.75168207937229</v>
          </cell>
          <cell r="I83">
            <v>5.2483704832748</v>
          </cell>
          <cell r="J83">
            <v>3.62502306337294</v>
          </cell>
          <cell r="K83">
            <v>4.18060992096517</v>
          </cell>
          <cell r="L83">
            <v>4.00054340415525</v>
          </cell>
          <cell r="M83">
            <v>3.67515358132928</v>
          </cell>
          <cell r="N83">
            <v>6.30695974824673</v>
          </cell>
          <cell r="O83">
            <v>5.30013990715806</v>
          </cell>
          <cell r="P83">
            <v>4.48503645585114</v>
          </cell>
          <cell r="Q83">
            <v>3.67630097261473</v>
          </cell>
          <cell r="R83">
            <v>5.51594718225618</v>
          </cell>
          <cell r="S83">
            <v>3.55262482950845</v>
          </cell>
          <cell r="T83">
            <v>-1.58271219956511</v>
          </cell>
          <cell r="U83">
            <v>3.80121058799749</v>
          </cell>
          <cell r="V83">
            <v>2.99383826102881</v>
          </cell>
          <cell r="W83">
            <v>3.55238312244077</v>
          </cell>
          <cell r="X83">
            <v>3.12527609809175</v>
          </cell>
          <cell r="Y83">
            <v>1.12868786768578</v>
          </cell>
          <cell r="Z83">
            <v>0.578960627144468</v>
          </cell>
          <cell r="AA83">
            <v>1.97434895469959</v>
          </cell>
          <cell r="AB83">
            <v>0.689995895498413</v>
          </cell>
          <cell r="AC83">
            <v>0.948111517274015</v>
          </cell>
          <cell r="AD83">
            <v>1.05412130143901</v>
          </cell>
          <cell r="AE83">
            <v>1.75995464182361</v>
          </cell>
          <cell r="AF83">
            <v>1.9774927002141</v>
          </cell>
          <cell r="AG83">
            <v>4.15339578345197</v>
          </cell>
          <cell r="AH83">
            <v>3.78001535528227</v>
          </cell>
          <cell r="AI83">
            <v>2.40164782158068</v>
          </cell>
          <cell r="AJ83">
            <v>0.489793534731334</v>
          </cell>
          <cell r="AK83">
            <v>1.09540135945181</v>
          </cell>
          <cell r="AL83">
            <v>-1.05828811094526</v>
          </cell>
          <cell r="AM83">
            <v>1.97800942199515</v>
          </cell>
          <cell r="AN83">
            <v>1.73850555113575</v>
          </cell>
          <cell r="AO83">
            <v>1.05456016296066</v>
          </cell>
          <cell r="AP83">
            <v>1.97492975038789</v>
          </cell>
          <cell r="AQ83">
            <v>3.20752635009862</v>
          </cell>
          <cell r="AR83">
            <v>2.89069241794468</v>
          </cell>
          <cell r="AS83">
            <v>3.21428067337351</v>
          </cell>
          <cell r="AT83">
            <v>1.24418881990496</v>
          </cell>
          <cell r="AU83">
            <v>0.402714805881303</v>
          </cell>
          <cell r="AV83">
            <v>0.111081739214896</v>
          </cell>
          <cell r="AW83">
            <v>2.07536459512968</v>
          </cell>
          <cell r="AX83">
            <v>0.899764540271406</v>
          </cell>
          <cell r="AY83">
            <v>1.73754003299598</v>
          </cell>
          <cell r="AZ83">
            <v>1.79298221122066</v>
          </cell>
          <cell r="BA83">
            <v>-0.303759657055082</v>
          </cell>
          <cell r="BB83">
            <v>-3.37173720554279</v>
          </cell>
          <cell r="BC83">
            <v>1.44700813155868</v>
          </cell>
          <cell r="BD83">
            <v>1.6996129650087</v>
          </cell>
          <cell r="BE83">
            <v>-0.171206729763156</v>
          </cell>
          <cell r="BF83">
            <v>0.0599163796786826</v>
          </cell>
          <cell r="BG83">
            <v>0.479077572349041</v>
          </cell>
          <cell r="BH83">
            <v>0.754024352327519</v>
          </cell>
          <cell r="BI83">
            <v>0.829056664516742</v>
          </cell>
          <cell r="BJ83">
            <v>1.99499844733441</v>
          </cell>
          <cell r="BK83">
            <v>1.58587880599642</v>
          </cell>
          <cell r="BL83">
            <v>1.62035845279964</v>
          </cell>
          <cell r="BM83">
            <v>-8.03437920909296</v>
          </cell>
          <cell r="BN83">
            <v>6.77430681090667</v>
          </cell>
        </row>
        <row r="84">
          <cell r="A84" t="str">
            <v>Faroe Islands</v>
          </cell>
          <cell r="B84" t="str">
            <v>FRO</v>
          </cell>
          <cell r="C84" t="str">
            <v>GDP per capita growth (annual %)</v>
          </cell>
          <cell r="D84" t="str">
            <v>NY.GDP.PCAP.KD.ZG</v>
          </cell>
        </row>
        <row r="85">
          <cell r="A85" t="str">
            <v>Micronesia, Fed. Sts.</v>
          </cell>
          <cell r="B85" t="str">
            <v>FSM</v>
          </cell>
          <cell r="C85" t="str">
            <v>GDP per capita growth (annual %)</v>
          </cell>
          <cell r="D85" t="str">
            <v>NY.GDP.PCAP.KD.ZG</v>
          </cell>
        </row>
        <row r="85">
          <cell r="AF85">
            <v>-1.14059335157471</v>
          </cell>
          <cell r="AG85">
            <v>0.320306472206241</v>
          </cell>
          <cell r="AH85">
            <v>1.23893439857588</v>
          </cell>
          <cell r="AI85">
            <v>1.32579188794391</v>
          </cell>
          <cell r="AJ85">
            <v>4.73564896928636</v>
          </cell>
          <cell r="AK85">
            <v>1.33359453604307</v>
          </cell>
          <cell r="AL85">
            <v>5.52303114093398</v>
          </cell>
          <cell r="AM85">
            <v>-2.53171067481637</v>
          </cell>
          <cell r="AN85">
            <v>5.5167499657627</v>
          </cell>
          <cell r="AO85">
            <v>-3.87602663896419</v>
          </cell>
          <cell r="AP85">
            <v>-6.20123159391292</v>
          </cell>
          <cell r="AQ85">
            <v>3.10430111899072</v>
          </cell>
          <cell r="AR85">
            <v>1.78550863779394</v>
          </cell>
          <cell r="AS85">
            <v>5.18919023445716</v>
          </cell>
          <cell r="AT85">
            <v>2.39163329404153</v>
          </cell>
          <cell r="AU85">
            <v>0.681339667203204</v>
          </cell>
          <cell r="AV85">
            <v>1.69088285833705</v>
          </cell>
          <cell r="AW85">
            <v>-2.82745461698252</v>
          </cell>
          <cell r="AX85">
            <v>2.51200871050628</v>
          </cell>
          <cell r="AY85">
            <v>0.640548868157609</v>
          </cell>
          <cell r="AZ85">
            <v>-0.960209390594628</v>
          </cell>
          <cell r="BA85">
            <v>-1.5668696243921</v>
          </cell>
          <cell r="BB85">
            <v>1.66055815046704</v>
          </cell>
          <cell r="BC85">
            <v>2.31403905267203</v>
          </cell>
          <cell r="BD85">
            <v>2.65790889585828</v>
          </cell>
          <cell r="BE85">
            <v>-2.86030247057528</v>
          </cell>
          <cell r="BF85">
            <v>-4.96740821301084</v>
          </cell>
          <cell r="BG85">
            <v>-3.6896651138542</v>
          </cell>
          <cell r="BH85">
            <v>3.23635458122331</v>
          </cell>
          <cell r="BI85">
            <v>-0.316499162247752</v>
          </cell>
          <cell r="BJ85">
            <v>1.53432253315657</v>
          </cell>
          <cell r="BK85">
            <v>-0.837259215875989</v>
          </cell>
          <cell r="BL85">
            <v>0.133804333922043</v>
          </cell>
          <cell r="BM85">
            <v>-2.79880766896844</v>
          </cell>
          <cell r="BN85">
            <v>-4.21582808640383</v>
          </cell>
        </row>
        <row r="86">
          <cell r="A86" t="str">
            <v>Gabon</v>
          </cell>
          <cell r="B86" t="str">
            <v>GAB</v>
          </cell>
          <cell r="C86" t="str">
            <v>GDP per capita growth (annual %)</v>
          </cell>
          <cell r="D86" t="str">
            <v>NY.GDP.PCAP.KD.ZG</v>
          </cell>
        </row>
        <row r="86">
          <cell r="F86">
            <v>13.6615900631975</v>
          </cell>
          <cell r="G86">
            <v>6.29503912929997</v>
          </cell>
          <cell r="H86">
            <v>4.80351713516418</v>
          </cell>
          <cell r="I86">
            <v>3.09676148175396</v>
          </cell>
          <cell r="J86">
            <v>6.61375567983387</v>
          </cell>
          <cell r="K86">
            <v>2.62958171539098</v>
          </cell>
          <cell r="L86">
            <v>2.0603004455422</v>
          </cell>
          <cell r="M86">
            <v>0.387284363051421</v>
          </cell>
          <cell r="N86">
            <v>5.85985772511735</v>
          </cell>
          <cell r="O86">
            <v>6.52665701423783</v>
          </cell>
          <cell r="P86">
            <v>8.18594578274737</v>
          </cell>
          <cell r="Q86">
            <v>9.31719585096576</v>
          </cell>
          <cell r="R86">
            <v>8.19976041103973</v>
          </cell>
          <cell r="S86">
            <v>36.8884918151161</v>
          </cell>
          <cell r="T86">
            <v>16.8342465582863</v>
          </cell>
          <cell r="U86">
            <v>32.7832259823491</v>
          </cell>
          <cell r="V86">
            <v>-14.5037587901508</v>
          </cell>
          <cell r="W86">
            <v>-25.7846836537607</v>
          </cell>
          <cell r="X86">
            <v>-1.89432459751008</v>
          </cell>
          <cell r="Y86">
            <v>0.0754351946387999</v>
          </cell>
          <cell r="Z86">
            <v>2.50426817936452</v>
          </cell>
          <cell r="AA86">
            <v>-5.53767606625152</v>
          </cell>
          <cell r="AB86">
            <v>2.89764317674137</v>
          </cell>
          <cell r="AC86">
            <v>4.69658435769156</v>
          </cell>
          <cell r="AD86">
            <v>-4.92958851501768</v>
          </cell>
          <cell r="AE86">
            <v>-3.48115328344059</v>
          </cell>
          <cell r="AF86">
            <v>-19.40438288587</v>
          </cell>
          <cell r="AG86">
            <v>9.75554239671222</v>
          </cell>
          <cell r="AH86">
            <v>5.5791313731073</v>
          </cell>
          <cell r="AI86">
            <v>2.33623867016088</v>
          </cell>
          <cell r="AJ86">
            <v>3.25335936665896</v>
          </cell>
          <cell r="AK86">
            <v>-5.67950440974553</v>
          </cell>
          <cell r="AL86">
            <v>1.20134660679993</v>
          </cell>
          <cell r="AM86">
            <v>1.01676784716798</v>
          </cell>
          <cell r="AN86">
            <v>2.29384598520895</v>
          </cell>
          <cell r="AO86">
            <v>1.01865013837323</v>
          </cell>
          <cell r="AP86">
            <v>3.10836948572464</v>
          </cell>
          <cell r="AQ86">
            <v>0.937098804022682</v>
          </cell>
          <cell r="AR86">
            <v>-11.1349188852275</v>
          </cell>
          <cell r="AS86">
            <v>-4.22342810431169</v>
          </cell>
          <cell r="AT86">
            <v>-0.271911473549551</v>
          </cell>
          <cell r="AU86">
            <v>-2.59524937188486</v>
          </cell>
          <cell r="AV86">
            <v>-0.203297917398601</v>
          </cell>
          <cell r="AW86">
            <v>-1.82749470238439</v>
          </cell>
          <cell r="AX86">
            <v>-0.0382496437213575</v>
          </cell>
          <cell r="AY86">
            <v>-5.4974097241295</v>
          </cell>
          <cell r="AZ86">
            <v>2.95427342299269</v>
          </cell>
          <cell r="BA86">
            <v>-6.23572092257933</v>
          </cell>
          <cell r="BB86">
            <v>-3.085416601798</v>
          </cell>
          <cell r="BC86">
            <v>3.44882877215615</v>
          </cell>
          <cell r="BD86">
            <v>3.2468530604356</v>
          </cell>
          <cell r="BE86">
            <v>1.33814210077514</v>
          </cell>
          <cell r="BF86">
            <v>1.72068327370387</v>
          </cell>
          <cell r="BG86">
            <v>0.619753592308101</v>
          </cell>
          <cell r="BH86">
            <v>0.471417196447604</v>
          </cell>
          <cell r="BI86">
            <v>-0.969040474153701</v>
          </cell>
          <cell r="BJ86">
            <v>-2.29754116776253</v>
          </cell>
          <cell r="BK86">
            <v>-1.75350522651408</v>
          </cell>
          <cell r="BL86">
            <v>1.37116920912574</v>
          </cell>
          <cell r="BM86">
            <v>-4.18185823459717</v>
          </cell>
          <cell r="BN86">
            <v>-0.859906307746243</v>
          </cell>
        </row>
        <row r="87">
          <cell r="A87" t="str">
            <v>United Kingdom</v>
          </cell>
          <cell r="B87" t="str">
            <v>GBR</v>
          </cell>
          <cell r="C87" t="str">
            <v>GDP per capita growth (annual %)</v>
          </cell>
          <cell r="D87" t="str">
            <v>NY.GDP.PCAP.KD.ZG</v>
          </cell>
        </row>
        <row r="87">
          <cell r="F87">
            <v>1.89926198176089</v>
          </cell>
          <cell r="G87">
            <v>0.24851886345067</v>
          </cell>
          <cell r="H87">
            <v>4.09246873951061</v>
          </cell>
          <cell r="I87">
            <v>4.84964492704</v>
          </cell>
          <cell r="J87">
            <v>1.48804848290725</v>
          </cell>
          <cell r="K87">
            <v>1.01466536058506</v>
          </cell>
          <cell r="L87">
            <v>2.23441236933108</v>
          </cell>
          <cell r="M87">
            <v>4.92907684359439</v>
          </cell>
          <cell r="N87">
            <v>1.50117298260513</v>
          </cell>
          <cell r="O87">
            <v>5.89483729218043</v>
          </cell>
          <cell r="P87">
            <v>3.07331424010384</v>
          </cell>
          <cell r="Q87">
            <v>3.96855617636645</v>
          </cell>
          <cell r="R87">
            <v>6.31824497715544</v>
          </cell>
          <cell r="S87">
            <v>-2.54587718370763</v>
          </cell>
          <cell r="T87">
            <v>-1.46633523048108</v>
          </cell>
          <cell r="U87">
            <v>2.93558916255412</v>
          </cell>
          <cell r="V87">
            <v>2.49143780258392</v>
          </cell>
          <cell r="W87">
            <v>4.19867544620412</v>
          </cell>
          <cell r="X87">
            <v>3.65596565979993</v>
          </cell>
          <cell r="Y87">
            <v>-2.14838726420807</v>
          </cell>
          <cell r="Z87">
            <v>-0.822285227511145</v>
          </cell>
          <cell r="AA87">
            <v>2.03145568342806</v>
          </cell>
          <cell r="AB87">
            <v>4.18632125188361</v>
          </cell>
          <cell r="AC87">
            <v>2.10738019481506</v>
          </cell>
          <cell r="AD87">
            <v>3.91131917624503</v>
          </cell>
          <cell r="AE87">
            <v>2.91171025511218</v>
          </cell>
          <cell r="AF87">
            <v>5.16887217107056</v>
          </cell>
          <cell r="AG87">
            <v>5.49788070975809</v>
          </cell>
          <cell r="AH87">
            <v>2.31092868933305</v>
          </cell>
          <cell r="AI87">
            <v>0.433081174319</v>
          </cell>
          <cell r="AJ87">
            <v>-1.40848580401779</v>
          </cell>
          <cell r="AK87">
            <v>0.129933044128521</v>
          </cell>
          <cell r="AL87">
            <v>2.24441059958784</v>
          </cell>
          <cell r="AM87">
            <v>3.58196751087989</v>
          </cell>
          <cell r="AN87">
            <v>2.26078359022632</v>
          </cell>
          <cell r="AO87">
            <v>2.16806456384484</v>
          </cell>
          <cell r="AP87">
            <v>4.63917670980547</v>
          </cell>
          <cell r="AQ87">
            <v>2.85381397330664</v>
          </cell>
          <cell r="AR87">
            <v>2.64730813606604</v>
          </cell>
          <cell r="AS87">
            <v>3.30260778382726</v>
          </cell>
          <cell r="AT87">
            <v>1.68045650260957</v>
          </cell>
          <cell r="AU87">
            <v>1.69181111134587</v>
          </cell>
          <cell r="AV87">
            <v>2.55125562450405</v>
          </cell>
          <cell r="AW87">
            <v>1.77493792460548</v>
          </cell>
          <cell r="AX87">
            <v>1.89127572868068</v>
          </cell>
          <cell r="AY87">
            <v>1.83282608516863</v>
          </cell>
          <cell r="AZ87">
            <v>1.47624141181365</v>
          </cell>
          <cell r="BA87">
            <v>-1.02170308717874</v>
          </cell>
          <cell r="BB87">
            <v>-4.96888826969469</v>
          </cell>
          <cell r="BC87">
            <v>1.33397115943812</v>
          </cell>
          <cell r="BD87">
            <v>0.667756092852983</v>
          </cell>
          <cell r="BE87">
            <v>0.766760919049389</v>
          </cell>
          <cell r="BF87">
            <v>1.20989964548237</v>
          </cell>
          <cell r="BG87">
            <v>2.23545815296934</v>
          </cell>
          <cell r="BH87">
            <v>1.81266163797693</v>
          </cell>
          <cell r="BI87">
            <v>1.4913642994284</v>
          </cell>
          <cell r="BJ87">
            <v>1.44292936752505</v>
          </cell>
          <cell r="BK87">
            <v>1.03685521942496</v>
          </cell>
          <cell r="BL87">
            <v>1.0999959123708</v>
          </cell>
          <cell r="BM87">
            <v>-9.60134031933372</v>
          </cell>
          <cell r="BN87">
            <v>7.04938848635004</v>
          </cell>
        </row>
        <row r="88">
          <cell r="A88" t="str">
            <v>Georgia</v>
          </cell>
          <cell r="B88" t="str">
            <v>GEO</v>
          </cell>
          <cell r="C88" t="str">
            <v>GDP per capita growth (annual %)</v>
          </cell>
          <cell r="D88" t="str">
            <v>NY.GDP.PCAP.KD.ZG</v>
          </cell>
        </row>
        <row r="88">
          <cell r="K88">
            <v>6.312988549856</v>
          </cell>
          <cell r="L88">
            <v>5.21290957715088</v>
          </cell>
          <cell r="M88">
            <v>3.51314499052175</v>
          </cell>
          <cell r="N88">
            <v>3.80234654923647</v>
          </cell>
          <cell r="O88">
            <v>10.9750843274234</v>
          </cell>
          <cell r="P88">
            <v>1.41004317791078</v>
          </cell>
          <cell r="Q88">
            <v>1.80246490444596</v>
          </cell>
          <cell r="R88">
            <v>5.54907651942563</v>
          </cell>
          <cell r="S88">
            <v>7.86755106677732</v>
          </cell>
          <cell r="T88">
            <v>6.59137952663431</v>
          </cell>
          <cell r="U88">
            <v>5.33525675276894</v>
          </cell>
          <cell r="V88">
            <v>6.17039395507486</v>
          </cell>
          <cell r="W88">
            <v>6.80375859904842</v>
          </cell>
          <cell r="X88">
            <v>6.58267593097328</v>
          </cell>
          <cell r="Y88">
            <v>3.69849695765365</v>
          </cell>
          <cell r="Z88">
            <v>4.40743005126696</v>
          </cell>
          <cell r="AA88">
            <v>1.14157135710275</v>
          </cell>
          <cell r="AB88">
            <v>3.38925386939822</v>
          </cell>
          <cell r="AC88">
            <v>4.53053638374703</v>
          </cell>
          <cell r="AD88">
            <v>4.02567494111754</v>
          </cell>
          <cell r="AE88">
            <v>-8.98724496835575</v>
          </cell>
          <cell r="AF88">
            <v>0.449324458901685</v>
          </cell>
          <cell r="AG88">
            <v>4.51558013472919</v>
          </cell>
          <cell r="AH88">
            <v>-7.43864712133544</v>
          </cell>
          <cell r="AI88">
            <v>-14.7651573236061</v>
          </cell>
          <cell r="AJ88">
            <v>-21.6530952863142</v>
          </cell>
          <cell r="AK88">
            <v>-45.3251066732014</v>
          </cell>
          <cell r="AL88">
            <v>-29.8412900600166</v>
          </cell>
          <cell r="AM88">
            <v>-9.00999289393955</v>
          </cell>
          <cell r="AN88">
            <v>6.52876701500129</v>
          </cell>
          <cell r="AO88">
            <v>15.3101968209758</v>
          </cell>
          <cell r="AP88">
            <v>14.1214242530471</v>
          </cell>
          <cell r="AQ88">
            <v>5.68776908318777</v>
          </cell>
          <cell r="AR88">
            <v>5.00758667819386</v>
          </cell>
          <cell r="AS88">
            <v>3.83810006924914</v>
          </cell>
          <cell r="AT88">
            <v>6.44391104329007</v>
          </cell>
          <cell r="AU88">
            <v>6.42446306250631</v>
          </cell>
          <cell r="AV88">
            <v>11.8113143456047</v>
          </cell>
          <cell r="AW88">
            <v>6.45167462230549</v>
          </cell>
          <cell r="AX88">
            <v>10.2880042852658</v>
          </cell>
          <cell r="AY88">
            <v>10.0435767572742</v>
          </cell>
          <cell r="AZ88">
            <v>13.1677522548876</v>
          </cell>
          <cell r="BA88">
            <v>2.73018266273584</v>
          </cell>
          <cell r="BB88">
            <v>-2.79094025368749</v>
          </cell>
          <cell r="BC88">
            <v>7.02738532732053</v>
          </cell>
          <cell r="BD88">
            <v>8.26498872121428</v>
          </cell>
          <cell r="BE88">
            <v>7.15537825393695</v>
          </cell>
          <cell r="BF88">
            <v>3.93364640763909</v>
          </cell>
          <cell r="BG88">
            <v>4.38290147136355</v>
          </cell>
          <cell r="BH88">
            <v>2.86009424289855</v>
          </cell>
          <cell r="BI88">
            <v>2.84490205450567</v>
          </cell>
          <cell r="BJ88">
            <v>4.82856985509574</v>
          </cell>
          <cell r="BK88">
            <v>4.88385492937473</v>
          </cell>
          <cell r="BL88">
            <v>5.16261881694761</v>
          </cell>
          <cell r="BM88">
            <v>-6.82443263205032</v>
          </cell>
          <cell r="BN88">
            <v>10.7787018759792</v>
          </cell>
        </row>
        <row r="89">
          <cell r="A89" t="str">
            <v>Ghana</v>
          </cell>
          <cell r="B89" t="str">
            <v>GHA</v>
          </cell>
          <cell r="C89" t="str">
            <v>GDP per capita growth (annual %)</v>
          </cell>
          <cell r="D89" t="str">
            <v>NY.GDP.PCAP.KD.ZG</v>
          </cell>
        </row>
        <row r="89">
          <cell r="F89">
            <v>0.211800649594338</v>
          </cell>
          <cell r="G89">
            <v>0.8163520442275</v>
          </cell>
          <cell r="H89">
            <v>1.14287096154693</v>
          </cell>
          <cell r="I89">
            <v>-0.838096939706205</v>
          </cell>
          <cell r="J89">
            <v>-1.4469103444046</v>
          </cell>
          <cell r="K89">
            <v>-6.69305919417727</v>
          </cell>
          <cell r="L89">
            <v>0.649745410511343</v>
          </cell>
          <cell r="M89">
            <v>-1.91030584618156</v>
          </cell>
          <cell r="N89">
            <v>3.53960809324532</v>
          </cell>
          <cell r="O89">
            <v>7.01696646823274</v>
          </cell>
          <cell r="P89">
            <v>2.42833163461687</v>
          </cell>
          <cell r="Q89">
            <v>-5.19648072669897</v>
          </cell>
          <cell r="R89">
            <v>0.0244875329811833</v>
          </cell>
          <cell r="S89">
            <v>4.05166969061359</v>
          </cell>
          <cell r="T89">
            <v>-14.5085873316214</v>
          </cell>
          <cell r="U89">
            <v>-5.54692667689179</v>
          </cell>
          <cell r="V89">
            <v>0.342947316647141</v>
          </cell>
          <cell r="W89">
            <v>6.48047902342026</v>
          </cell>
          <cell r="X89">
            <v>-4.45513922801403</v>
          </cell>
          <cell r="Y89">
            <v>-1.80737815741332</v>
          </cell>
          <cell r="Z89">
            <v>-5.98749401642429</v>
          </cell>
          <cell r="AA89">
            <v>-9.54246067053769</v>
          </cell>
          <cell r="AB89">
            <v>-7.39291492053518</v>
          </cell>
          <cell r="AC89">
            <v>5.38875341197027</v>
          </cell>
          <cell r="AD89">
            <v>1.9844984119192</v>
          </cell>
          <cell r="AE89">
            <v>2.15284659777213</v>
          </cell>
          <cell r="AF89">
            <v>1.80090274127262</v>
          </cell>
          <cell r="AG89">
            <v>2.63643345259953</v>
          </cell>
          <cell r="AH89">
            <v>2.11076724594467</v>
          </cell>
          <cell r="AI89">
            <v>0.392153057224888</v>
          </cell>
          <cell r="AJ89">
            <v>2.27661267985853</v>
          </cell>
          <cell r="AK89">
            <v>0.919753736095004</v>
          </cell>
          <cell r="AL89">
            <v>1.89843516091818</v>
          </cell>
          <cell r="AM89">
            <v>0.462525057325266</v>
          </cell>
          <cell r="AN89">
            <v>1.34420928251129</v>
          </cell>
          <cell r="AO89">
            <v>1.91621665741135</v>
          </cell>
          <cell r="AP89">
            <v>1.59872942965124</v>
          </cell>
          <cell r="AQ89">
            <v>2.14417658237129</v>
          </cell>
          <cell r="AR89">
            <v>1.87379065998203</v>
          </cell>
          <cell r="AS89">
            <v>1.1908213838439</v>
          </cell>
          <cell r="AT89">
            <v>1.4834037450466</v>
          </cell>
          <cell r="AU89">
            <v>1.97375924398813</v>
          </cell>
          <cell r="AV89">
            <v>2.64516352696127</v>
          </cell>
          <cell r="AW89">
            <v>3.00859053172586</v>
          </cell>
          <cell r="AX89">
            <v>3.26729161201548</v>
          </cell>
          <cell r="AY89">
            <v>3.71646315278551</v>
          </cell>
          <cell r="AZ89">
            <v>1.68911791144583</v>
          </cell>
          <cell r="BA89">
            <v>6.37107278350972</v>
          </cell>
          <cell r="BB89">
            <v>2.21106718979192</v>
          </cell>
          <cell r="BC89">
            <v>5.24933064052722</v>
          </cell>
          <cell r="BD89">
            <v>11.3154107315811</v>
          </cell>
          <cell r="BE89">
            <v>6.73355567711647</v>
          </cell>
          <cell r="BF89">
            <v>4.8475180577868</v>
          </cell>
          <cell r="BG89">
            <v>0.525773600638217</v>
          </cell>
          <cell r="BH89">
            <v>-0.170049024853114</v>
          </cell>
          <cell r="BI89">
            <v>1.07696052085518</v>
          </cell>
          <cell r="BJ89">
            <v>5.75434851659537</v>
          </cell>
          <cell r="BK89">
            <v>3.89661430974051</v>
          </cell>
          <cell r="BL89">
            <v>4.22918126352458</v>
          </cell>
          <cell r="BM89">
            <v>-1.60511647418987</v>
          </cell>
          <cell r="BN89">
            <v>3.16786958274797</v>
          </cell>
        </row>
        <row r="90">
          <cell r="A90" t="str">
            <v>Gibraltar</v>
          </cell>
          <cell r="B90" t="str">
            <v>GIB</v>
          </cell>
          <cell r="C90" t="str">
            <v>GDP per capita growth (annual %)</v>
          </cell>
          <cell r="D90" t="str">
            <v>NY.GDP.PCAP.KD.ZG</v>
          </cell>
        </row>
        <row r="91">
          <cell r="A91" t="str">
            <v>Guinea</v>
          </cell>
          <cell r="B91" t="str">
            <v>GIN</v>
          </cell>
          <cell r="C91" t="str">
            <v>GDP per capita growth (annual %)</v>
          </cell>
          <cell r="D91" t="str">
            <v>NY.GDP.PCAP.KD.ZG</v>
          </cell>
        </row>
        <row r="91">
          <cell r="AF91">
            <v>0.23898716214137</v>
          </cell>
          <cell r="AG91">
            <v>3.08890462721725</v>
          </cell>
          <cell r="AH91">
            <v>0.883850644849545</v>
          </cell>
          <cell r="AI91">
            <v>1.28904393085303</v>
          </cell>
          <cell r="AJ91">
            <v>-0.254662034320646</v>
          </cell>
          <cell r="AK91">
            <v>0.486273929132651</v>
          </cell>
          <cell r="AL91">
            <v>2.28539152578678</v>
          </cell>
          <cell r="AM91">
            <v>1.26924182755839</v>
          </cell>
          <cell r="AN91">
            <v>1.89504560231593</v>
          </cell>
          <cell r="AO91">
            <v>1.74427717055063</v>
          </cell>
          <cell r="AP91">
            <v>2.45957765538959</v>
          </cell>
          <cell r="AQ91">
            <v>1.02425254064187</v>
          </cell>
          <cell r="AR91">
            <v>1.31202099867744</v>
          </cell>
          <cell r="AS91">
            <v>0.1896086384195</v>
          </cell>
          <cell r="AT91">
            <v>1.4865916481817</v>
          </cell>
          <cell r="AU91">
            <v>3.09471268076322</v>
          </cell>
          <cell r="AV91">
            <v>-0.683348240931764</v>
          </cell>
          <cell r="AW91">
            <v>0.360763118427187</v>
          </cell>
          <cell r="AX91">
            <v>0.918509748071344</v>
          </cell>
          <cell r="AY91">
            <v>-0.961245040263591</v>
          </cell>
          <cell r="AZ91">
            <v>4.45246748743871</v>
          </cell>
          <cell r="BA91">
            <v>1.77382701151087</v>
          </cell>
          <cell r="BB91">
            <v>-3.36200283623926</v>
          </cell>
          <cell r="BC91">
            <v>2.47178126236827</v>
          </cell>
          <cell r="BD91">
            <v>3.29836232283363</v>
          </cell>
          <cell r="BE91">
            <v>3.61271213649377</v>
          </cell>
          <cell r="BF91">
            <v>1.6479340063354</v>
          </cell>
          <cell r="BG91">
            <v>1.29592928844791</v>
          </cell>
          <cell r="BH91">
            <v>1.27274453676185</v>
          </cell>
          <cell r="BI91">
            <v>7.92853485004899</v>
          </cell>
          <cell r="BJ91">
            <v>7.2921159367269</v>
          </cell>
          <cell r="BK91">
            <v>3.38751521789351</v>
          </cell>
          <cell r="BL91">
            <v>2.66494094279712</v>
          </cell>
          <cell r="BM91">
            <v>1.7566114034572</v>
          </cell>
          <cell r="BN91">
            <v>0.3387530321518</v>
          </cell>
        </row>
        <row r="92">
          <cell r="A92" t="str">
            <v>Gambia, The</v>
          </cell>
          <cell r="B92" t="str">
            <v>GMB</v>
          </cell>
          <cell r="C92" t="str">
            <v>GDP per capita growth (annual %)</v>
          </cell>
          <cell r="D92" t="str">
            <v>NY.GDP.PCAP.KD.ZG</v>
          </cell>
        </row>
        <row r="92">
          <cell r="L92">
            <v>-2.61214845929182</v>
          </cell>
          <cell r="M92">
            <v>6.58609060610465</v>
          </cell>
          <cell r="N92">
            <v>-0.433492645785577</v>
          </cell>
          <cell r="O92">
            <v>3.14206570415298</v>
          </cell>
          <cell r="P92">
            <v>-2.92988073901579</v>
          </cell>
          <cell r="Q92">
            <v>-2.67297997672212</v>
          </cell>
          <cell r="R92">
            <v>6.01993609399472</v>
          </cell>
          <cell r="S92">
            <v>2.67723742778061</v>
          </cell>
          <cell r="T92">
            <v>8.91017671176932</v>
          </cell>
          <cell r="U92">
            <v>3.92078239391662</v>
          </cell>
          <cell r="V92">
            <v>0.0418373864114301</v>
          </cell>
          <cell r="W92">
            <v>2.79032754113162</v>
          </cell>
          <cell r="X92">
            <v>-4.56460979498117</v>
          </cell>
          <cell r="Y92">
            <v>2.85443905758385</v>
          </cell>
          <cell r="Z92">
            <v>0.127715980349734</v>
          </cell>
          <cell r="AA92">
            <v>-3.76896262576446</v>
          </cell>
          <cell r="AB92">
            <v>7.3855344698033</v>
          </cell>
          <cell r="AC92">
            <v>-0.101448429441703</v>
          </cell>
          <cell r="AD92">
            <v>-4.76289174784317</v>
          </cell>
          <cell r="AE92">
            <v>-0.559957774393197</v>
          </cell>
          <cell r="AF92">
            <v>-2.46119107333824</v>
          </cell>
          <cell r="AG92">
            <v>-0.598332551462448</v>
          </cell>
          <cell r="AH92">
            <v>1.0161946378455</v>
          </cell>
          <cell r="AI92">
            <v>-0.772063191825708</v>
          </cell>
          <cell r="AJ92">
            <v>-0.743981493243496</v>
          </cell>
          <cell r="AK92">
            <v>-0.123188881231968</v>
          </cell>
          <cell r="AL92">
            <v>-0.229660745623306</v>
          </cell>
          <cell r="AM92">
            <v>-2.89892644040425</v>
          </cell>
          <cell r="AN92">
            <v>-2.18936315364363</v>
          </cell>
          <cell r="AO92">
            <v>-0.895082544291597</v>
          </cell>
          <cell r="AP92">
            <v>1.71670728562682</v>
          </cell>
          <cell r="AQ92">
            <v>0.356689186047717</v>
          </cell>
          <cell r="AR92">
            <v>3.15130819853557</v>
          </cell>
          <cell r="AS92">
            <v>2.25023243106848</v>
          </cell>
          <cell r="AT92">
            <v>2.50465543722828</v>
          </cell>
          <cell r="AU92">
            <v>-6.29478075232723</v>
          </cell>
          <cell r="AV92">
            <v>3.50437869463683</v>
          </cell>
          <cell r="AW92">
            <v>3.7166602412906</v>
          </cell>
          <cell r="AX92">
            <v>-5.33865336009433</v>
          </cell>
          <cell r="AY92">
            <v>-3.53614412804937</v>
          </cell>
          <cell r="AZ92">
            <v>0.00180576132322585</v>
          </cell>
          <cell r="BA92">
            <v>3.14601279723415</v>
          </cell>
          <cell r="BB92">
            <v>3.54048699404569</v>
          </cell>
          <cell r="BC92">
            <v>2.78270337975177</v>
          </cell>
          <cell r="BD92">
            <v>-10.8616136912208</v>
          </cell>
          <cell r="BE92">
            <v>2.09938177552418</v>
          </cell>
          <cell r="BF92">
            <v>-0.201719399753557</v>
          </cell>
          <cell r="BG92">
            <v>-4.34606099824586</v>
          </cell>
          <cell r="BH92">
            <v>0.973886803537113</v>
          </cell>
          <cell r="BI92">
            <v>-1.05801863935166</v>
          </cell>
          <cell r="BJ92">
            <v>1.75610362012779</v>
          </cell>
          <cell r="BK92">
            <v>4.12181776319187</v>
          </cell>
          <cell r="BL92">
            <v>3.16329441016788</v>
          </cell>
          <cell r="BM92">
            <v>-3.04991461031368</v>
          </cell>
          <cell r="BN92">
            <v>2.64182724582336</v>
          </cell>
        </row>
        <row r="93">
          <cell r="A93" t="str">
            <v>Guinea-Bissau</v>
          </cell>
          <cell r="B93" t="str">
            <v>GNB</v>
          </cell>
          <cell r="C93" t="str">
            <v>GDP per capita growth (annual %)</v>
          </cell>
          <cell r="D93" t="str">
            <v>NY.GDP.PCAP.KD.ZG</v>
          </cell>
        </row>
        <row r="93">
          <cell r="P93">
            <v>-5.70631907874763</v>
          </cell>
          <cell r="Q93">
            <v>4.31900285679268</v>
          </cell>
          <cell r="R93">
            <v>-0.741358996066779</v>
          </cell>
          <cell r="S93">
            <v>2.97360501839221</v>
          </cell>
          <cell r="T93">
            <v>6.67460613507069</v>
          </cell>
          <cell r="U93">
            <v>4.34001494235609</v>
          </cell>
          <cell r="V93">
            <v>-7.32848897902217</v>
          </cell>
          <cell r="W93">
            <v>13.0667066987</v>
          </cell>
          <cell r="X93">
            <v>1.65329761187252</v>
          </cell>
          <cell r="Y93">
            <v>-16.7001423666138</v>
          </cell>
          <cell r="Z93">
            <v>16.3624233076404</v>
          </cell>
          <cell r="AA93">
            <v>2.06594011235039</v>
          </cell>
          <cell r="AB93">
            <v>-5.70333713464382</v>
          </cell>
          <cell r="AC93">
            <v>6.40942095632242</v>
          </cell>
          <cell r="AD93">
            <v>1.6718611169846</v>
          </cell>
          <cell r="AE93">
            <v>-3.05767260170458</v>
          </cell>
          <cell r="AF93">
            <v>0.619922111241664</v>
          </cell>
          <cell r="AG93">
            <v>2.32525833599506</v>
          </cell>
          <cell r="AH93">
            <v>3.79329932839492</v>
          </cell>
          <cell r="AI93">
            <v>3.7628441367528</v>
          </cell>
          <cell r="AJ93">
            <v>2.75497835859382</v>
          </cell>
          <cell r="AK93">
            <v>-1.16217213919012</v>
          </cell>
          <cell r="AL93">
            <v>-0.157231549225003</v>
          </cell>
          <cell r="AM93">
            <v>0.981433983689612</v>
          </cell>
          <cell r="AN93">
            <v>2.24219865781903</v>
          </cell>
          <cell r="AO93">
            <v>9.39127772887103</v>
          </cell>
          <cell r="AP93">
            <v>4.4621679374484</v>
          </cell>
          <cell r="AQ93">
            <v>-29.4619650713947</v>
          </cell>
          <cell r="AR93">
            <v>-0.927888633287594</v>
          </cell>
          <cell r="AS93">
            <v>3.30564337959392</v>
          </cell>
          <cell r="AT93">
            <v>0.0403752743587233</v>
          </cell>
          <cell r="AU93">
            <v>-3.14385084411589</v>
          </cell>
          <cell r="AV93">
            <v>-1.691837614804</v>
          </cell>
          <cell r="AW93">
            <v>0.399087996103063</v>
          </cell>
          <cell r="AX93">
            <v>1.82878290237451</v>
          </cell>
          <cell r="AY93">
            <v>-0.115545091954857</v>
          </cell>
          <cell r="AZ93">
            <v>0.778358963477331</v>
          </cell>
          <cell r="BA93">
            <v>0.67928326772207</v>
          </cell>
          <cell r="BB93">
            <v>0.792691755243297</v>
          </cell>
          <cell r="BC93">
            <v>1.9532418746588</v>
          </cell>
          <cell r="BD93">
            <v>5.29151058435724</v>
          </cell>
          <cell r="BE93">
            <v>-4.28379943234725</v>
          </cell>
          <cell r="BF93">
            <v>0.544735071022188</v>
          </cell>
          <cell r="BG93">
            <v>-1.67070369175518</v>
          </cell>
          <cell r="BH93">
            <v>3.39863032690428</v>
          </cell>
          <cell r="BI93">
            <v>3.56652184239847</v>
          </cell>
          <cell r="BJ93">
            <v>3.27071342766881</v>
          </cell>
          <cell r="BK93">
            <v>-1.21055169342024</v>
          </cell>
          <cell r="BL93">
            <v>1.96420146424497</v>
          </cell>
          <cell r="BM93">
            <v>-4.73491375422959</v>
          </cell>
          <cell r="BN93">
            <v>1.35411099805862</v>
          </cell>
        </row>
        <row r="94">
          <cell r="A94" t="str">
            <v>Equatorial Guinea</v>
          </cell>
          <cell r="B94" t="str">
            <v>GNQ</v>
          </cell>
          <cell r="C94" t="str">
            <v>GDP per capita growth (annual %)</v>
          </cell>
          <cell r="D94" t="str">
            <v>NY.GDP.PCAP.KD.ZG</v>
          </cell>
        </row>
        <row r="94">
          <cell r="Z94">
            <v>-0.00734941279199575</v>
          </cell>
          <cell r="AA94">
            <v>-5.07572049430821</v>
          </cell>
          <cell r="AB94">
            <v>-3.02575285960872</v>
          </cell>
          <cell r="AC94">
            <v>-6.10122054968227</v>
          </cell>
          <cell r="AD94">
            <v>6.31202125027184</v>
          </cell>
          <cell r="AE94">
            <v>-6.80559037449376</v>
          </cell>
          <cell r="AF94">
            <v>0.631793993995444</v>
          </cell>
          <cell r="AG94">
            <v>-0.462552263316525</v>
          </cell>
          <cell r="AH94">
            <v>-4.05831526632655</v>
          </cell>
          <cell r="AI94">
            <v>-4.70401664224224</v>
          </cell>
          <cell r="AJ94">
            <v>-4.14493505839285</v>
          </cell>
          <cell r="AK94">
            <v>30.3996103075793</v>
          </cell>
          <cell r="AL94">
            <v>7.34488197459771</v>
          </cell>
          <cell r="AM94">
            <v>12.660055789244</v>
          </cell>
          <cell r="AN94">
            <v>13.3075227629923</v>
          </cell>
          <cell r="AO94">
            <v>60.4198402225763</v>
          </cell>
          <cell r="AP94">
            <v>140.367024092216</v>
          </cell>
          <cell r="AQ94">
            <v>18.8906187622622</v>
          </cell>
          <cell r="AR94">
            <v>20.6378004310333</v>
          </cell>
          <cell r="AS94">
            <v>13.4525053559424</v>
          </cell>
          <cell r="AT94">
            <v>56.7889359897587</v>
          </cell>
          <cell r="AU94">
            <v>14.6134690680883</v>
          </cell>
          <cell r="AV94">
            <v>9.26175505745472</v>
          </cell>
          <cell r="AW94">
            <v>32.1706087461785</v>
          </cell>
          <cell r="AX94">
            <v>11.6742480928746</v>
          </cell>
          <cell r="AY94">
            <v>2.9042207829669</v>
          </cell>
          <cell r="AZ94">
            <v>10.0640958677074</v>
          </cell>
          <cell r="BA94">
            <v>12.4413261798913</v>
          </cell>
          <cell r="BB94">
            <v>-3.23715852383059</v>
          </cell>
          <cell r="BC94">
            <v>-12.9827464023919</v>
          </cell>
          <cell r="BD94">
            <v>1.85855484624243</v>
          </cell>
          <cell r="BE94">
            <v>3.6565961313589</v>
          </cell>
          <cell r="BF94">
            <v>-8.16064582684918</v>
          </cell>
          <cell r="BG94">
            <v>-3.68833399018376</v>
          </cell>
          <cell r="BH94">
            <v>-12.711339203906</v>
          </cell>
          <cell r="BI94">
            <v>-12.3135934211572</v>
          </cell>
          <cell r="BJ94">
            <v>-9.16772469815358</v>
          </cell>
          <cell r="BK94">
            <v>-9.6002319632794</v>
          </cell>
          <cell r="BL94">
            <v>-8.75905463495648</v>
          </cell>
          <cell r="BM94">
            <v>-7.44959357842042</v>
          </cell>
          <cell r="BN94">
            <v>-4.14994689605869</v>
          </cell>
        </row>
        <row r="95">
          <cell r="A95" t="str">
            <v>Greece</v>
          </cell>
          <cell r="B95" t="str">
            <v>GRC</v>
          </cell>
          <cell r="C95" t="str">
            <v>GDP per capita growth (annual %)</v>
          </cell>
          <cell r="D95" t="str">
            <v>NY.GDP.PCAP.KD.ZG</v>
          </cell>
        </row>
        <row r="95">
          <cell r="F95">
            <v>12.3097949842447</v>
          </cell>
          <cell r="G95">
            <v>-0.231362328611098</v>
          </cell>
          <cell r="H95">
            <v>11.4308123253594</v>
          </cell>
          <cell r="I95">
            <v>9.0136618569973</v>
          </cell>
          <cell r="J95">
            <v>10.2510614359446</v>
          </cell>
          <cell r="K95">
            <v>5.71167298707329</v>
          </cell>
          <cell r="L95">
            <v>4.81239586239369</v>
          </cell>
          <cell r="M95">
            <v>6.50858693248941</v>
          </cell>
          <cell r="N95">
            <v>11.1567344483955</v>
          </cell>
          <cell r="O95">
            <v>8.31825804416755</v>
          </cell>
          <cell r="P95">
            <v>7.37432738877415</v>
          </cell>
          <cell r="Q95">
            <v>9.44639161768659</v>
          </cell>
          <cell r="R95">
            <v>7.60260820223199</v>
          </cell>
          <cell r="S95">
            <v>-6.78208668514617</v>
          </cell>
          <cell r="T95">
            <v>5.37305768651774</v>
          </cell>
          <cell r="U95">
            <v>5.20508167437259</v>
          </cell>
          <cell r="V95">
            <v>1.61030250232675</v>
          </cell>
          <cell r="W95">
            <v>5.8652717833223</v>
          </cell>
          <cell r="X95">
            <v>2.00245807095428</v>
          </cell>
          <cell r="Y95">
            <v>-0.306899446254533</v>
          </cell>
          <cell r="Z95">
            <v>-2.43246077381085</v>
          </cell>
          <cell r="AA95">
            <v>-1.74025281498737</v>
          </cell>
          <cell r="AB95">
            <v>-1.65240240860078</v>
          </cell>
          <cell r="AC95">
            <v>1.50367210741844</v>
          </cell>
          <cell r="AD95">
            <v>2.11229459669386</v>
          </cell>
          <cell r="AE95">
            <v>0.185738289411958</v>
          </cell>
          <cell r="AF95">
            <v>-2.58512330774761</v>
          </cell>
          <cell r="AG95">
            <v>3.90977690455404</v>
          </cell>
          <cell r="AH95">
            <v>3.25972967415518</v>
          </cell>
          <cell r="AI95">
            <v>-1.05223289834684</v>
          </cell>
          <cell r="AJ95">
            <v>1.86983446823727</v>
          </cell>
          <cell r="AK95">
            <v>-0.0662994676514757</v>
          </cell>
          <cell r="AL95">
            <v>-2.17715048590328</v>
          </cell>
          <cell r="AM95">
            <v>1.49055877464528</v>
          </cell>
          <cell r="AN95">
            <v>1.62382548322135</v>
          </cell>
          <cell r="AO95">
            <v>2.40984309969807</v>
          </cell>
          <cell r="AP95">
            <v>3.97008159462769</v>
          </cell>
          <cell r="AQ95">
            <v>3.32070000712108</v>
          </cell>
          <cell r="AR95">
            <v>2.67809938426748</v>
          </cell>
          <cell r="AS95">
            <v>3.49556374728446</v>
          </cell>
          <cell r="AT95">
            <v>3.59165269453901</v>
          </cell>
          <cell r="AU95">
            <v>3.54262307678938</v>
          </cell>
          <cell r="AV95">
            <v>5.54236036165751</v>
          </cell>
          <cell r="AW95">
            <v>4.8013790697008</v>
          </cell>
          <cell r="AX95">
            <v>0.304567956724028</v>
          </cell>
          <cell r="AY95">
            <v>5.33560186226536</v>
          </cell>
          <cell r="AZ95">
            <v>3.01098407849112</v>
          </cell>
          <cell r="BA95">
            <v>-0.599389804763788</v>
          </cell>
          <cell r="BB95">
            <v>-4.55211704750764</v>
          </cell>
          <cell r="BC95">
            <v>-5.60036851879792</v>
          </cell>
          <cell r="BD95">
            <v>-10.0162812051982</v>
          </cell>
          <cell r="BE95">
            <v>-6.58290444947292</v>
          </cell>
          <cell r="BF95">
            <v>-1.80655137341328</v>
          </cell>
          <cell r="BG95">
            <v>1.14721195681824</v>
          </cell>
          <cell r="BH95">
            <v>0.463652786270188</v>
          </cell>
          <cell r="BI95">
            <v>-0.0724245841387301</v>
          </cell>
          <cell r="BJ95">
            <v>1.29229029026882</v>
          </cell>
          <cell r="BK95">
            <v>1.87490316346144</v>
          </cell>
          <cell r="BL95">
            <v>1.91089104761153</v>
          </cell>
          <cell r="BM95">
            <v>-8.84035671168702</v>
          </cell>
          <cell r="BN95">
            <v>8.70168640500566</v>
          </cell>
        </row>
        <row r="96">
          <cell r="A96" t="str">
            <v>Grenada</v>
          </cell>
          <cell r="B96" t="str">
            <v>GRD</v>
          </cell>
          <cell r="C96" t="str">
            <v>GDP per capita growth (annual %)</v>
          </cell>
          <cell r="D96" t="str">
            <v>NY.GDP.PCAP.KD.ZG</v>
          </cell>
        </row>
        <row r="96">
          <cell r="W96">
            <v>6.65958832832361</v>
          </cell>
          <cell r="X96">
            <v>6.19920376076479</v>
          </cell>
          <cell r="Y96">
            <v>-1.01405641801989</v>
          </cell>
          <cell r="Z96">
            <v>-0.234060463915895</v>
          </cell>
          <cell r="AA96">
            <v>1.3045929208202</v>
          </cell>
          <cell r="AB96">
            <v>0.515610949543174</v>
          </cell>
          <cell r="AC96">
            <v>0.989560813186088</v>
          </cell>
          <cell r="AD96">
            <v>4.40941064744302</v>
          </cell>
          <cell r="AE96">
            <v>6.94817733918478</v>
          </cell>
          <cell r="AF96">
            <v>9.92916603468676</v>
          </cell>
          <cell r="AG96">
            <v>4.32987450145465</v>
          </cell>
          <cell r="AH96">
            <v>5.04593272588406</v>
          </cell>
          <cell r="AI96">
            <v>4.66479628431418</v>
          </cell>
          <cell r="AJ96">
            <v>1.24470628010585</v>
          </cell>
          <cell r="AK96">
            <v>-1.56444984447491</v>
          </cell>
          <cell r="AL96">
            <v>-3.02970947643428</v>
          </cell>
          <cell r="AM96">
            <v>0.556291554129572</v>
          </cell>
          <cell r="AN96">
            <v>1.17117751966246</v>
          </cell>
          <cell r="AO96">
            <v>3.69684867511006</v>
          </cell>
          <cell r="AP96">
            <v>4.4323451714626</v>
          </cell>
          <cell r="AQ96">
            <v>11.254011726574</v>
          </cell>
          <cell r="AR96">
            <v>6.47464712700531</v>
          </cell>
          <cell r="AS96">
            <v>4.47181509952775</v>
          </cell>
          <cell r="AT96">
            <v>-2.40824285162611</v>
          </cell>
          <cell r="AU96">
            <v>3.04407885133466</v>
          </cell>
          <cell r="AV96">
            <v>9.0777030515538</v>
          </cell>
          <cell r="AW96">
            <v>-0.974036141526966</v>
          </cell>
          <cell r="AX96">
            <v>12.938496317029</v>
          </cell>
          <cell r="AY96">
            <v>-4.25149196086558</v>
          </cell>
          <cell r="AZ96">
            <v>5.87626037971725</v>
          </cell>
          <cell r="BA96">
            <v>0.685259166443842</v>
          </cell>
          <cell r="BB96">
            <v>-6.90459896882942</v>
          </cell>
          <cell r="BC96">
            <v>-0.923352377203273</v>
          </cell>
          <cell r="BD96">
            <v>0.237495487109555</v>
          </cell>
          <cell r="BE96">
            <v>-1.7677956562175</v>
          </cell>
          <cell r="BF96">
            <v>1.67016094781525</v>
          </cell>
          <cell r="BG96">
            <v>6.62647792031103</v>
          </cell>
          <cell r="BH96">
            <v>5.76041123467368</v>
          </cell>
          <cell r="BI96">
            <v>3.11869812221369</v>
          </cell>
          <cell r="BJ96">
            <v>3.86313919714306</v>
          </cell>
          <cell r="BK96">
            <v>3.82300731460418</v>
          </cell>
          <cell r="BL96">
            <v>0.178625590832041</v>
          </cell>
          <cell r="BM96">
            <v>-14.151802133671</v>
          </cell>
          <cell r="BN96">
            <v>4.85411322277378</v>
          </cell>
        </row>
        <row r="97">
          <cell r="A97" t="str">
            <v>Greenland</v>
          </cell>
          <cell r="B97" t="str">
            <v>GRL</v>
          </cell>
          <cell r="C97" t="str">
            <v>GDP per capita growth (annual %)</v>
          </cell>
          <cell r="D97" t="str">
            <v>NY.GDP.PCAP.KD.ZG</v>
          </cell>
        </row>
        <row r="97">
          <cell r="P97">
            <v>11.1445657352874</v>
          </cell>
          <cell r="Q97">
            <v>3.75915760106771</v>
          </cell>
          <cell r="R97">
            <v>5.280208862081</v>
          </cell>
          <cell r="S97">
            <v>4.63851405501543</v>
          </cell>
          <cell r="T97">
            <v>0.443324334417539</v>
          </cell>
          <cell r="U97">
            <v>5.74601090489371</v>
          </cell>
          <cell r="V97">
            <v>9.48317954393308</v>
          </cell>
          <cell r="W97">
            <v>6.44767946905705</v>
          </cell>
          <cell r="X97">
            <v>4.01494748014464</v>
          </cell>
          <cell r="Y97">
            <v>7.37708985775325</v>
          </cell>
          <cell r="Z97">
            <v>-0.913783645941976</v>
          </cell>
          <cell r="AA97">
            <v>-5.34762529762014</v>
          </cell>
          <cell r="AB97">
            <v>2.26577079460306</v>
          </cell>
          <cell r="AC97">
            <v>-6.2591644562209</v>
          </cell>
          <cell r="AD97">
            <v>2.68217380568711</v>
          </cell>
          <cell r="AE97">
            <v>6.49677701117737</v>
          </cell>
          <cell r="AF97">
            <v>4.34564061542592</v>
          </cell>
          <cell r="AG97">
            <v>4.25465947945298</v>
          </cell>
          <cell r="AH97">
            <v>5.69517300761247</v>
          </cell>
          <cell r="AI97">
            <v>-12.1958664392799</v>
          </cell>
          <cell r="AJ97">
            <v>0.0665111417159352</v>
          </cell>
          <cell r="AK97">
            <v>-4.76852354057402</v>
          </cell>
          <cell r="AL97">
            <v>-4.85588178273935</v>
          </cell>
          <cell r="AM97">
            <v>5.35180564040296</v>
          </cell>
          <cell r="AN97">
            <v>3.17099642734178</v>
          </cell>
          <cell r="AO97">
            <v>1.34801010307754</v>
          </cell>
          <cell r="AP97">
            <v>1.28773186957511</v>
          </cell>
          <cell r="AQ97">
            <v>7.56589978093101</v>
          </cell>
          <cell r="AR97">
            <v>1.37788444524006</v>
          </cell>
          <cell r="AS97">
            <v>6.91102464537168</v>
          </cell>
          <cell r="AT97">
            <v>0.999463557078386</v>
          </cell>
          <cell r="AU97">
            <v>-1.42425835920091</v>
          </cell>
          <cell r="AV97">
            <v>4.14305396336472</v>
          </cell>
          <cell r="AW97">
            <v>6.63232371121644</v>
          </cell>
          <cell r="AX97">
            <v>4.94323604415207</v>
          </cell>
          <cell r="AY97">
            <v>5.85503028106271</v>
          </cell>
          <cell r="AZ97">
            <v>2.74878107936594</v>
          </cell>
          <cell r="BA97">
            <v>6.59397874864722</v>
          </cell>
          <cell r="BB97">
            <v>0.874906570700134</v>
          </cell>
          <cell r="BC97">
            <v>0.69531455570224</v>
          </cell>
          <cell r="BD97">
            <v>-0.470283635075262</v>
          </cell>
          <cell r="BE97">
            <v>1.53697694464276</v>
          </cell>
          <cell r="BF97">
            <v>-0.726861643140481</v>
          </cell>
          <cell r="BG97">
            <v>5.09192733313645</v>
          </cell>
          <cell r="BH97">
            <v>-2.2149188822392</v>
          </cell>
          <cell r="BI97">
            <v>4.54780858066064</v>
          </cell>
          <cell r="BJ97">
            <v>0.079446434695825</v>
          </cell>
          <cell r="BK97">
            <v>0.888888638355184</v>
          </cell>
          <cell r="BL97">
            <v>1.90387999914938</v>
          </cell>
          <cell r="BM97">
            <v>0.103713033940792</v>
          </cell>
        </row>
        <row r="98">
          <cell r="A98" t="str">
            <v>Guatemala</v>
          </cell>
          <cell r="B98" t="str">
            <v>GTM</v>
          </cell>
          <cell r="C98" t="str">
            <v>GDP per capita growth (annual %)</v>
          </cell>
          <cell r="D98" t="str">
            <v>NY.GDP.PCAP.KD.ZG</v>
          </cell>
        </row>
        <row r="98">
          <cell r="F98">
            <v>1.28059275929671</v>
          </cell>
          <cell r="G98">
            <v>0.540717685595709</v>
          </cell>
          <cell r="H98">
            <v>6.3863393043091</v>
          </cell>
          <cell r="I98">
            <v>1.64896034659301</v>
          </cell>
          <cell r="J98">
            <v>1.42894242703464</v>
          </cell>
          <cell r="K98">
            <v>2.59420752251889</v>
          </cell>
          <cell r="L98">
            <v>1.29363347879226</v>
          </cell>
          <cell r="M98">
            <v>5.89881013833164</v>
          </cell>
          <cell r="N98">
            <v>2.05937601632876</v>
          </cell>
          <cell r="O98">
            <v>3.09004634119665</v>
          </cell>
          <cell r="P98">
            <v>3.04565509960935</v>
          </cell>
          <cell r="Q98">
            <v>4.81658190284992</v>
          </cell>
          <cell r="R98">
            <v>4.32751663741409</v>
          </cell>
          <cell r="S98">
            <v>3.96451561232247</v>
          </cell>
          <cell r="T98">
            <v>-0.325594658846654</v>
          </cell>
          <cell r="U98">
            <v>5.00946191122551</v>
          </cell>
          <cell r="V98">
            <v>5.41042922270032</v>
          </cell>
          <cell r="W98">
            <v>2.60852167102912</v>
          </cell>
          <cell r="X98">
            <v>2.24132628452651</v>
          </cell>
          <cell r="Y98">
            <v>1.20354500988998</v>
          </cell>
          <cell r="Z98">
            <v>-1.92710534852891</v>
          </cell>
          <cell r="AA98">
            <v>-6.07341223875247</v>
          </cell>
          <cell r="AB98">
            <v>-5.18224187797675</v>
          </cell>
          <cell r="AC98">
            <v>-2.21922488075593</v>
          </cell>
          <cell r="AD98">
            <v>-3.30930159736683</v>
          </cell>
          <cell r="AE98">
            <v>-2.58619326766957</v>
          </cell>
          <cell r="AF98">
            <v>0.716620872749374</v>
          </cell>
          <cell r="AG98">
            <v>1.05583183957182</v>
          </cell>
          <cell r="AH98">
            <v>1.11368753036302</v>
          </cell>
          <cell r="AI98">
            <v>0.32144959608857</v>
          </cell>
          <cell r="AJ98">
            <v>0.907587468860044</v>
          </cell>
          <cell r="AK98">
            <v>2.12247690614538</v>
          </cell>
          <cell r="AL98">
            <v>1.3098623565804</v>
          </cell>
          <cell r="AM98">
            <v>1.47471917231015</v>
          </cell>
          <cell r="AN98">
            <v>2.40548937446665</v>
          </cell>
          <cell r="AO98">
            <v>0.513474282848065</v>
          </cell>
          <cell r="AP98">
            <v>1.9319116889144</v>
          </cell>
          <cell r="AQ98">
            <v>2.54265244669416</v>
          </cell>
          <cell r="AR98">
            <v>1.41535369635115</v>
          </cell>
          <cell r="AS98">
            <v>1.11752913241804</v>
          </cell>
          <cell r="AT98">
            <v>-0.0965681262265718</v>
          </cell>
          <cell r="AU98">
            <v>1.48038851969432</v>
          </cell>
          <cell r="AV98">
            <v>0.348007859398564</v>
          </cell>
          <cell r="AW98">
            <v>0.968363113159469</v>
          </cell>
          <cell r="AX98">
            <v>1.15293409239077</v>
          </cell>
          <cell r="AY98">
            <v>3.23821937056923</v>
          </cell>
          <cell r="AZ98">
            <v>4.25714892993594</v>
          </cell>
          <cell r="BA98">
            <v>1.32165978349745</v>
          </cell>
          <cell r="BB98">
            <v>-1.39547065582242</v>
          </cell>
          <cell r="BC98">
            <v>1.0118948603419</v>
          </cell>
          <cell r="BD98">
            <v>2.28579516997895</v>
          </cell>
          <cell r="BE98">
            <v>1.16050888968185</v>
          </cell>
          <cell r="BF98">
            <v>1.88864258053816</v>
          </cell>
          <cell r="BG98">
            <v>2.65391190936224</v>
          </cell>
          <cell r="BH98">
            <v>2.34629514622338</v>
          </cell>
          <cell r="BI98">
            <v>0.989365749396498</v>
          </cell>
          <cell r="BJ98">
            <v>1.41564884120322</v>
          </cell>
          <cell r="BK98">
            <v>1.68170693128233</v>
          </cell>
          <cell r="BL98">
            <v>2.25871189837592</v>
          </cell>
          <cell r="BM98">
            <v>-3.00490537243211</v>
          </cell>
          <cell r="BN98">
            <v>5.94760276408712</v>
          </cell>
        </row>
        <row r="99">
          <cell r="A99" t="str">
            <v>Guam</v>
          </cell>
          <cell r="B99" t="str">
            <v>GUM</v>
          </cell>
          <cell r="C99" t="str">
            <v>GDP per capita growth (annual %)</v>
          </cell>
          <cell r="D99" t="str">
            <v>NY.GDP.PCAP.KD.ZG</v>
          </cell>
        </row>
        <row r="99">
          <cell r="AV99">
            <v>0.527535239225614</v>
          </cell>
          <cell r="AW99">
            <v>6.24387997505136</v>
          </cell>
          <cell r="AX99">
            <v>3.43818012548542</v>
          </cell>
          <cell r="AY99">
            <v>-3.80009109121463</v>
          </cell>
          <cell r="AZ99">
            <v>0.591037617361408</v>
          </cell>
          <cell r="BA99">
            <v>1.91332981619132</v>
          </cell>
          <cell r="BB99">
            <v>0.315683901871552</v>
          </cell>
          <cell r="BC99">
            <v>2.13048333357308</v>
          </cell>
          <cell r="BD99">
            <v>-0.0796467685357953</v>
          </cell>
          <cell r="BE99">
            <v>1.94233769096506</v>
          </cell>
          <cell r="BF99">
            <v>1.42099200853056</v>
          </cell>
          <cell r="BG99">
            <v>1.41877324809245</v>
          </cell>
          <cell r="BH99">
            <v>0.299915104837339</v>
          </cell>
          <cell r="BI99">
            <v>-0.492462435137583</v>
          </cell>
          <cell r="BJ99">
            <v>0.0714629202402932</v>
          </cell>
          <cell r="BK99">
            <v>-1.61196506198668</v>
          </cell>
          <cell r="BL99">
            <v>1.60428373280827</v>
          </cell>
          <cell r="BM99">
            <v>-12.6271526686851</v>
          </cell>
        </row>
        <row r="100">
          <cell r="A100" t="str">
            <v>Guyana</v>
          </cell>
          <cell r="B100" t="str">
            <v>GUY</v>
          </cell>
          <cell r="C100" t="str">
            <v>GDP per capita growth (annual %)</v>
          </cell>
          <cell r="D100" t="str">
            <v>NY.GDP.PCAP.KD.ZG</v>
          </cell>
        </row>
        <row r="100">
          <cell r="F100">
            <v>1.58742955775591</v>
          </cell>
          <cell r="G100">
            <v>-1.73201417895287</v>
          </cell>
          <cell r="H100">
            <v>-14.5744771691879</v>
          </cell>
          <cell r="I100">
            <v>8.6968959121123</v>
          </cell>
          <cell r="J100">
            <v>8.16185974393773</v>
          </cell>
          <cell r="K100">
            <v>3.2295409408474</v>
          </cell>
          <cell r="L100">
            <v>2.56292248069315</v>
          </cell>
          <cell r="M100">
            <v>-0.489196182039834</v>
          </cell>
          <cell r="N100">
            <v>5.51821065932279</v>
          </cell>
          <cell r="O100">
            <v>2.89674768434942</v>
          </cell>
          <cell r="P100">
            <v>1.84807554246869</v>
          </cell>
          <cell r="Q100">
            <v>-4.42450735919225</v>
          </cell>
          <cell r="R100">
            <v>0.140598200167162</v>
          </cell>
          <cell r="S100">
            <v>6.54428187534461</v>
          </cell>
          <cell r="T100">
            <v>7.31928061897831</v>
          </cell>
          <cell r="U100">
            <v>0.425542676785426</v>
          </cell>
          <cell r="V100">
            <v>-3.70152431074705</v>
          </cell>
          <cell r="W100">
            <v>-2.78847369324565</v>
          </cell>
          <cell r="X100">
            <v>-2.61076046945867</v>
          </cell>
          <cell r="Y100">
            <v>1.22584164642331</v>
          </cell>
          <cell r="Z100">
            <v>1.29089732715329</v>
          </cell>
          <cell r="AA100">
            <v>-13.1362428549815</v>
          </cell>
          <cell r="AB100">
            <v>-6.51765293755192</v>
          </cell>
          <cell r="AC100">
            <v>-4.57104326287762</v>
          </cell>
          <cell r="AD100">
            <v>3.03471528290915</v>
          </cell>
          <cell r="AE100">
            <v>-0.123826880194954</v>
          </cell>
          <cell r="AF100">
            <v>1.83132774017449</v>
          </cell>
          <cell r="AG100">
            <v>-2.81981711724086</v>
          </cell>
          <cell r="AH100">
            <v>-4.27136901580239</v>
          </cell>
          <cell r="AI100">
            <v>-2.77080809696135</v>
          </cell>
          <cell r="AJ100">
            <v>5.89104604001849</v>
          </cell>
          <cell r="AK100">
            <v>7.16496952817698</v>
          </cell>
          <cell r="AL100">
            <v>7.37972245464435</v>
          </cell>
          <cell r="AM100">
            <v>7.8523936604459</v>
          </cell>
          <cell r="AN100">
            <v>4.7000578842604</v>
          </cell>
          <cell r="AO100">
            <v>8.02604044042967</v>
          </cell>
          <cell r="AP100">
            <v>6.57654484238306</v>
          </cell>
          <cell r="AQ100">
            <v>-1.1316584289351</v>
          </cell>
          <cell r="AR100">
            <v>3.52351856781641</v>
          </cell>
          <cell r="AS100">
            <v>-0.973072906371073</v>
          </cell>
          <cell r="AT100">
            <v>2.48704365548423</v>
          </cell>
          <cell r="AU100">
            <v>1.18925012028946</v>
          </cell>
          <cell r="AV100">
            <v>-0.679299401592615</v>
          </cell>
          <cell r="AW100">
            <v>1.48231791932447</v>
          </cell>
          <cell r="AX100">
            <v>-2.00601652206147</v>
          </cell>
          <cell r="AY100">
            <v>5.10439520116948</v>
          </cell>
          <cell r="AZ100">
            <v>7.17084558480599</v>
          </cell>
          <cell r="BA100">
            <v>1.56001595113744</v>
          </cell>
          <cell r="BB100">
            <v>3.75107634494253</v>
          </cell>
          <cell r="BC100">
            <v>3.54112897073892</v>
          </cell>
          <cell r="BD100">
            <v>4.97532695240888</v>
          </cell>
          <cell r="BE100">
            <v>4.91501185293576</v>
          </cell>
          <cell r="BF100">
            <v>3.12205054478527</v>
          </cell>
          <cell r="BG100">
            <v>1.1412128866407</v>
          </cell>
          <cell r="BH100">
            <v>0.154585160749249</v>
          </cell>
          <cell r="BI100">
            <v>3.27903020608493</v>
          </cell>
          <cell r="BJ100">
            <v>3.21852430987543</v>
          </cell>
          <cell r="BK100">
            <v>3.93302457193192</v>
          </cell>
          <cell r="BL100">
            <v>4.84549740758746</v>
          </cell>
          <cell r="BM100">
            <v>42.7893004858971</v>
          </cell>
          <cell r="BN100">
            <v>19.3551561559959</v>
          </cell>
        </row>
        <row r="101">
          <cell r="A101" t="str">
            <v>High income</v>
          </cell>
          <cell r="B101" t="str">
            <v>HIC</v>
          </cell>
          <cell r="C101" t="str">
            <v>GDP per capita growth (annual %)</v>
          </cell>
          <cell r="D101" t="str">
            <v>NY.GDP.PCAP.KD.ZG</v>
          </cell>
        </row>
        <row r="101">
          <cell r="F101">
            <v>3.05464574426499</v>
          </cell>
          <cell r="G101">
            <v>4.32597669341561</v>
          </cell>
          <cell r="H101">
            <v>3.98798813582066</v>
          </cell>
          <cell r="I101">
            <v>5.05529084688247</v>
          </cell>
          <cell r="J101">
            <v>4.26210337981627</v>
          </cell>
          <cell r="K101">
            <v>4.75438088386524</v>
          </cell>
          <cell r="L101">
            <v>3.28842044127286</v>
          </cell>
          <cell r="M101">
            <v>4.93211964353803</v>
          </cell>
          <cell r="N101">
            <v>4.3102797390671</v>
          </cell>
          <cell r="O101">
            <v>2.04750112244727</v>
          </cell>
          <cell r="P101">
            <v>2.6733898629541</v>
          </cell>
          <cell r="Q101">
            <v>4.47104409062216</v>
          </cell>
          <cell r="R101">
            <v>5.27368861127628</v>
          </cell>
          <cell r="S101">
            <v>0.0502487341709497</v>
          </cell>
          <cell r="T101">
            <v>-1.02543613115304</v>
          </cell>
          <cell r="U101">
            <v>4.24835769524753</v>
          </cell>
          <cell r="V101">
            <v>3.14707781444463</v>
          </cell>
          <cell r="W101">
            <v>3.39619101579099</v>
          </cell>
          <cell r="X101">
            <v>3.2306190367172</v>
          </cell>
          <cell r="Y101">
            <v>0.424566052567769</v>
          </cell>
          <cell r="Z101">
            <v>1.07699270924739</v>
          </cell>
          <cell r="AA101">
            <v>-0.897860879826425</v>
          </cell>
          <cell r="AB101">
            <v>2.09663546073382</v>
          </cell>
          <cell r="AC101">
            <v>3.97008452105774</v>
          </cell>
          <cell r="AD101">
            <v>2.84823250875534</v>
          </cell>
          <cell r="AE101">
            <v>2.60941877411295</v>
          </cell>
          <cell r="AF101">
            <v>2.76789230947617</v>
          </cell>
          <cell r="AG101">
            <v>4.04424893150738</v>
          </cell>
          <cell r="AH101">
            <v>3.16965967513943</v>
          </cell>
          <cell r="AI101">
            <v>2.32083060479418</v>
          </cell>
          <cell r="AJ101">
            <v>0.618372143595082</v>
          </cell>
          <cell r="AK101">
            <v>1.58511834160291</v>
          </cell>
          <cell r="AL101">
            <v>0.579538658610247</v>
          </cell>
          <cell r="AM101">
            <v>2.55795390724747</v>
          </cell>
          <cell r="AN101">
            <v>2.02512362564565</v>
          </cell>
          <cell r="AO101">
            <v>2.39795503063269</v>
          </cell>
          <cell r="AP101">
            <v>2.84062071407914</v>
          </cell>
          <cell r="AQ101">
            <v>2.20498117426551</v>
          </cell>
          <cell r="AR101">
            <v>2.80699645932006</v>
          </cell>
          <cell r="AS101">
            <v>3.45996379351945</v>
          </cell>
          <cell r="AT101">
            <v>0.842808882729557</v>
          </cell>
          <cell r="AU101">
            <v>0.951064215865387</v>
          </cell>
          <cell r="AV101">
            <v>1.59742137426858</v>
          </cell>
          <cell r="AW101">
            <v>2.76034470771356</v>
          </cell>
          <cell r="AX101">
            <v>2.23671847165483</v>
          </cell>
          <cell r="AY101">
            <v>2.39277128665536</v>
          </cell>
          <cell r="AZ101">
            <v>2.06148711108141</v>
          </cell>
          <cell r="BA101">
            <v>-0.250113701848051</v>
          </cell>
          <cell r="BB101">
            <v>-3.91860889894566</v>
          </cell>
          <cell r="BC101">
            <v>2.3555275497642</v>
          </cell>
          <cell r="BD101">
            <v>1.47934509230767</v>
          </cell>
          <cell r="BE101">
            <v>0.828680058820083</v>
          </cell>
          <cell r="BF101">
            <v>0.932967261847523</v>
          </cell>
          <cell r="BG101">
            <v>1.47597185719215</v>
          </cell>
          <cell r="BH101">
            <v>1.78732347460932</v>
          </cell>
          <cell r="BI101">
            <v>1.24790964209612</v>
          </cell>
          <cell r="BJ101">
            <v>1.86087572048832</v>
          </cell>
          <cell r="BK101">
            <v>1.86653574357712</v>
          </cell>
          <cell r="BL101">
            <v>1.36834508679</v>
          </cell>
          <cell r="BM101">
            <v>-4.94715379846352</v>
          </cell>
          <cell r="BN101">
            <v>5.04958826190862</v>
          </cell>
        </row>
        <row r="102">
          <cell r="A102" t="str">
            <v>Hong Kong SAR, China</v>
          </cell>
          <cell r="B102" t="str">
            <v>HKG</v>
          </cell>
          <cell r="C102" t="str">
            <v>GDP per capita growth (annual %)</v>
          </cell>
          <cell r="D102" t="str">
            <v>NY.GDP.PCAP.KD.ZG</v>
          </cell>
        </row>
        <row r="102">
          <cell r="G102">
            <v>9.55010193909291</v>
          </cell>
          <cell r="H102">
            <v>11.8480009450211</v>
          </cell>
          <cell r="I102">
            <v>6.03362702275456</v>
          </cell>
          <cell r="J102">
            <v>11.6693225365121</v>
          </cell>
          <cell r="K102">
            <v>0.897501908044347</v>
          </cell>
          <cell r="L102">
            <v>-0.931993404738478</v>
          </cell>
          <cell r="M102">
            <v>1.22513240134697</v>
          </cell>
          <cell r="N102">
            <v>9.58010022614184</v>
          </cell>
          <cell r="O102">
            <v>6.58332516767317</v>
          </cell>
          <cell r="P102">
            <v>5.00399720688578</v>
          </cell>
          <cell r="Q102">
            <v>8.51142750131422</v>
          </cell>
          <cell r="R102">
            <v>9.15600749408301</v>
          </cell>
          <cell r="S102">
            <v>-0.771001568460377</v>
          </cell>
          <cell r="T102">
            <v>-1.39545615631782</v>
          </cell>
          <cell r="U102">
            <v>14.7141937195515</v>
          </cell>
          <cell r="V102">
            <v>10.1243729415392</v>
          </cell>
          <cell r="W102">
            <v>6.31717013270827</v>
          </cell>
          <cell r="X102">
            <v>5.62334239409159</v>
          </cell>
          <cell r="Y102">
            <v>7.20714293769838</v>
          </cell>
          <cell r="Z102">
            <v>6.72501362497356</v>
          </cell>
          <cell r="AA102">
            <v>1.36390557405841</v>
          </cell>
          <cell r="AB102">
            <v>4.37894926760822</v>
          </cell>
          <cell r="AC102">
            <v>8.89809763757962</v>
          </cell>
          <cell r="AD102">
            <v>-0.319474089841094</v>
          </cell>
          <cell r="AE102">
            <v>9.68108293705563</v>
          </cell>
          <cell r="AF102">
            <v>12.2625334186541</v>
          </cell>
          <cell r="AG102">
            <v>7.60343287260335</v>
          </cell>
          <cell r="AH102">
            <v>1.22304584942241</v>
          </cell>
          <cell r="AI102">
            <v>3.4975523127906</v>
          </cell>
          <cell r="AJ102">
            <v>4.82904489608245</v>
          </cell>
          <cell r="AK102">
            <v>5.34653020862852</v>
          </cell>
          <cell r="AL102">
            <v>4.39239141175672</v>
          </cell>
          <cell r="AM102">
            <v>3.67473355734069</v>
          </cell>
          <cell r="AN102">
            <v>0.366620696871962</v>
          </cell>
          <cell r="AO102">
            <v>-0.26785943455144</v>
          </cell>
          <cell r="AP102">
            <v>4.22846780499455</v>
          </cell>
          <cell r="AQ102">
            <v>-6.66507621706955</v>
          </cell>
          <cell r="AR102">
            <v>1.53242139649299</v>
          </cell>
          <cell r="AS102">
            <v>6.7184675705801</v>
          </cell>
          <cell r="AT102">
            <v>-0.177477057009739</v>
          </cell>
          <cell r="AU102">
            <v>1.20737864108615</v>
          </cell>
          <cell r="AV102">
            <v>3.25997426858338</v>
          </cell>
          <cell r="AW102">
            <v>7.85556978300168</v>
          </cell>
          <cell r="AX102">
            <v>6.92001793641607</v>
          </cell>
          <cell r="AY102">
            <v>6.34740273953589</v>
          </cell>
          <cell r="AZ102">
            <v>5.5534920210021</v>
          </cell>
          <cell r="BA102">
            <v>1.51873583199821</v>
          </cell>
          <cell r="BB102">
            <v>-2.66899220014031</v>
          </cell>
          <cell r="BC102">
            <v>5.98638638854014</v>
          </cell>
          <cell r="BD102">
            <v>4.11212266319316</v>
          </cell>
          <cell r="BE102">
            <v>0.583734025221943</v>
          </cell>
          <cell r="BF102">
            <v>2.68789089602346</v>
          </cell>
          <cell r="BG102">
            <v>2.04312973912305</v>
          </cell>
          <cell r="BH102">
            <v>1.51996742573866</v>
          </cell>
          <cell r="BI102">
            <v>1.54458864916522</v>
          </cell>
          <cell r="BJ102">
            <v>3.00146200361422</v>
          </cell>
          <cell r="BK102">
            <v>2.02720382039708</v>
          </cell>
          <cell r="BL102">
            <v>-2.40246271600576</v>
          </cell>
          <cell r="BM102">
            <v>-6.16034496247595</v>
          </cell>
          <cell r="BN102">
            <v>7.39320692848153</v>
          </cell>
        </row>
        <row r="103">
          <cell r="A103" t="str">
            <v>Honduras</v>
          </cell>
          <cell r="B103" t="str">
            <v>HND</v>
          </cell>
          <cell r="C103" t="str">
            <v>GDP per capita growth (annual %)</v>
          </cell>
          <cell r="D103" t="str">
            <v>NY.GDP.PCAP.KD.ZG</v>
          </cell>
        </row>
        <row r="103">
          <cell r="F103">
            <v>-0.951192256484518</v>
          </cell>
          <cell r="G103">
            <v>2.85824197332802</v>
          </cell>
          <cell r="H103">
            <v>0.727095458389513</v>
          </cell>
          <cell r="I103">
            <v>2.48852357118734</v>
          </cell>
          <cell r="J103">
            <v>5.97143417375543</v>
          </cell>
          <cell r="K103">
            <v>2.37164526173477</v>
          </cell>
          <cell r="L103">
            <v>2.92521224573754</v>
          </cell>
          <cell r="M103">
            <v>3.50500291779629</v>
          </cell>
          <cell r="N103">
            <v>-2.27517290726081</v>
          </cell>
          <cell r="O103">
            <v>0.608039189739046</v>
          </cell>
          <cell r="P103">
            <v>0.966981295968282</v>
          </cell>
          <cell r="Q103">
            <v>2.68066478880063</v>
          </cell>
          <cell r="R103">
            <v>4.71344605427382</v>
          </cell>
          <cell r="S103">
            <v>-4.14204854201617</v>
          </cell>
          <cell r="T103">
            <v>-0.914111041715728</v>
          </cell>
          <cell r="U103">
            <v>7.17348238293147</v>
          </cell>
          <cell r="V103">
            <v>7.03631388342534</v>
          </cell>
          <cell r="W103">
            <v>2.74022111043554</v>
          </cell>
          <cell r="X103">
            <v>2.39546138940096</v>
          </cell>
          <cell r="Y103">
            <v>-2.45321780695839</v>
          </cell>
          <cell r="Z103">
            <v>-4.20777955778561</v>
          </cell>
          <cell r="AA103">
            <v>-5.02245589131896</v>
          </cell>
          <cell r="AB103">
            <v>-2.11524462466909</v>
          </cell>
          <cell r="AC103">
            <v>3.16600885167946</v>
          </cell>
          <cell r="AD103">
            <v>2.51004939319131</v>
          </cell>
          <cell r="AE103">
            <v>2.24739880342869</v>
          </cell>
          <cell r="AF103">
            <v>3.5405923338982</v>
          </cell>
          <cell r="AG103">
            <v>-1.18657398402064</v>
          </cell>
          <cell r="AH103">
            <v>-0.209584949293912</v>
          </cell>
          <cell r="AI103">
            <v>-0.124952525470249</v>
          </cell>
          <cell r="AJ103">
            <v>-6.03644370728377</v>
          </cell>
          <cell r="AK103">
            <v>3.11915654059381</v>
          </cell>
          <cell r="AL103">
            <v>3.53959425542412</v>
          </cell>
          <cell r="AM103">
            <v>-2.57925470055186</v>
          </cell>
          <cell r="AN103">
            <v>3.21249378117021</v>
          </cell>
          <cell r="AO103">
            <v>-1.00430744368533</v>
          </cell>
          <cell r="AP103">
            <v>1.64147678229898</v>
          </cell>
          <cell r="AQ103">
            <v>0.680885924958474</v>
          </cell>
          <cell r="AR103">
            <v>-3.47804607843103</v>
          </cell>
          <cell r="AS103">
            <v>4.39673696313818</v>
          </cell>
          <cell r="AT103">
            <v>0.024209647086181</v>
          </cell>
          <cell r="AU103">
            <v>1.09873942757388</v>
          </cell>
          <cell r="AV103">
            <v>1.94221972728654</v>
          </cell>
          <cell r="AW103">
            <v>3.65590137304561</v>
          </cell>
          <cell r="AX103">
            <v>3.54784738142897</v>
          </cell>
          <cell r="AY103">
            <v>4.1200466372222</v>
          </cell>
          <cell r="AZ103">
            <v>3.81903550835669</v>
          </cell>
          <cell r="BA103">
            <v>1.9795919274907</v>
          </cell>
          <cell r="BB103">
            <v>-4.46450679395942</v>
          </cell>
          <cell r="BC103">
            <v>1.65230641681642</v>
          </cell>
          <cell r="BD103">
            <v>1.83746455221313</v>
          </cell>
          <cell r="BE103">
            <v>2.20026802592987</v>
          </cell>
          <cell r="BF103">
            <v>0.947637133668763</v>
          </cell>
          <cell r="BG103">
            <v>1.25073936815865</v>
          </cell>
          <cell r="BH103">
            <v>2.04738682049835</v>
          </cell>
          <cell r="BI103">
            <v>2.1235809908339</v>
          </cell>
          <cell r="BJ103">
            <v>3.08361521753868</v>
          </cell>
          <cell r="BK103">
            <v>2.1281635729176</v>
          </cell>
          <cell r="BL103">
            <v>0.982661679905576</v>
          </cell>
          <cell r="BM103">
            <v>-10.4215011539207</v>
          </cell>
          <cell r="BN103">
            <v>10.7628711366222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GDP per capita growth (annual %)</v>
          </cell>
          <cell r="D104" t="str">
            <v>NY.GDP.PCAP.KD.ZG</v>
          </cell>
        </row>
        <row r="104">
          <cell r="F104">
            <v>-2.65966079888065</v>
          </cell>
          <cell r="G104">
            <v>4.90120318810308</v>
          </cell>
          <cell r="H104">
            <v>0.296000745615316</v>
          </cell>
          <cell r="I104">
            <v>0.433362853219663</v>
          </cell>
          <cell r="J104">
            <v>1.3940701145599</v>
          </cell>
          <cell r="K104">
            <v>-0.16244760051805</v>
          </cell>
          <cell r="L104">
            <v>-0.78006550324929</v>
          </cell>
          <cell r="M104">
            <v>1.65506032172493</v>
          </cell>
          <cell r="N104">
            <v>1.90771377280879</v>
          </cell>
          <cell r="O104">
            <v>1.82759920761599</v>
          </cell>
          <cell r="P104">
            <v>1.62616017194659</v>
          </cell>
          <cell r="Q104">
            <v>-1.44472226622553</v>
          </cell>
          <cell r="R104">
            <v>0.496877371366807</v>
          </cell>
          <cell r="S104">
            <v>3.05599713840429</v>
          </cell>
          <cell r="T104">
            <v>-0.00202348497998628</v>
          </cell>
          <cell r="U104">
            <v>2.04545789526492</v>
          </cell>
          <cell r="V104">
            <v>1.32666794931818</v>
          </cell>
          <cell r="W104">
            <v>-0.848772446028505</v>
          </cell>
          <cell r="X104">
            <v>-2.33379356100957</v>
          </cell>
          <cell r="Y104">
            <v>-2.27326877707017</v>
          </cell>
          <cell r="Z104">
            <v>0.82051783207902</v>
          </cell>
          <cell r="AA104">
            <v>-1.59944770609903</v>
          </cell>
          <cell r="AB104">
            <v>-1.92903353601709</v>
          </cell>
          <cell r="AC104">
            <v>-1.80637230822003</v>
          </cell>
          <cell r="AD104">
            <v>-1.58761022621545</v>
          </cell>
          <cell r="AE104">
            <v>0.565476822574979</v>
          </cell>
          <cell r="AF104">
            <v>1.02257847426179</v>
          </cell>
          <cell r="AG104">
            <v>-1.8201319919196</v>
          </cell>
          <cell r="AH104">
            <v>-0.493823465704537</v>
          </cell>
          <cell r="AI104">
            <v>-3.54267659362569</v>
          </cell>
          <cell r="AJ104">
            <v>-2.11461479360716</v>
          </cell>
          <cell r="AK104">
            <v>-3.37599574231164</v>
          </cell>
          <cell r="AL104">
            <v>-2.21514995877757</v>
          </cell>
          <cell r="AM104">
            <v>-2.84635729513377</v>
          </cell>
          <cell r="AN104">
            <v>2.02462468221418</v>
          </cell>
          <cell r="AO104">
            <v>2.22176460400301</v>
          </cell>
          <cell r="AP104">
            <v>3.33820634030081</v>
          </cell>
          <cell r="AQ104">
            <v>0.685893176294812</v>
          </cell>
          <cell r="AR104">
            <v>0.238051955714226</v>
          </cell>
          <cell r="AS104">
            <v>0.197659794903132</v>
          </cell>
          <cell r="AT104">
            <v>1.19461896855952</v>
          </cell>
          <cell r="AU104">
            <v>0.630118583878868</v>
          </cell>
          <cell r="AV104">
            <v>1.08003631643567</v>
          </cell>
          <cell r="AW104">
            <v>2.65820277589941</v>
          </cell>
          <cell r="AX104">
            <v>2.66470692700678</v>
          </cell>
          <cell r="AY104">
            <v>3.00459344761606</v>
          </cell>
          <cell r="AZ104">
            <v>2.60145069898911</v>
          </cell>
          <cell r="BA104">
            <v>2.63432319074211</v>
          </cell>
          <cell r="BB104">
            <v>0.404425989849997</v>
          </cell>
          <cell r="BC104">
            <v>3.02032463336501</v>
          </cell>
          <cell r="BD104">
            <v>1.05241218976853</v>
          </cell>
          <cell r="BE104">
            <v>-0.244746285456273</v>
          </cell>
          <cell r="BF104">
            <v>2.61678458455323</v>
          </cell>
          <cell r="BG104">
            <v>2.82940515330914</v>
          </cell>
          <cell r="BH104">
            <v>1.7573295795509</v>
          </cell>
          <cell r="BI104">
            <v>1.51401508170521</v>
          </cell>
          <cell r="BJ104">
            <v>1.93918362861633</v>
          </cell>
          <cell r="BK104">
            <v>1.20716410495707</v>
          </cell>
          <cell r="BL104">
            <v>1.35089007379869</v>
          </cell>
          <cell r="BM104">
            <v>-2.44362693160815</v>
          </cell>
          <cell r="BN104">
            <v>1.86767280408955</v>
          </cell>
        </row>
        <row r="105">
          <cell r="A105" t="str">
            <v>Croatia</v>
          </cell>
          <cell r="B105" t="str">
            <v>HRV</v>
          </cell>
          <cell r="C105" t="str">
            <v>GDP per capita growth (annual %)</v>
          </cell>
          <cell r="D105" t="str">
            <v>NY.GDP.PCAP.KD.ZG</v>
          </cell>
        </row>
        <row r="105">
          <cell r="AO105">
            <v>7.43919337847791</v>
          </cell>
          <cell r="AP105">
            <v>6.65103963920821</v>
          </cell>
          <cell r="AQ105">
            <v>2.26863828908112</v>
          </cell>
          <cell r="AR105">
            <v>-0.447277837566205</v>
          </cell>
          <cell r="AS105">
            <v>3.91552023531145</v>
          </cell>
          <cell r="AT105">
            <v>7.07410478934905</v>
          </cell>
          <cell r="AU105">
            <v>5.65985256761554</v>
          </cell>
          <cell r="AV105">
            <v>5.49590784822061</v>
          </cell>
          <cell r="AW105">
            <v>4.12027874187508</v>
          </cell>
          <cell r="AX105">
            <v>4.17820331914353</v>
          </cell>
          <cell r="AY105">
            <v>4.91367465453139</v>
          </cell>
          <cell r="AZ105">
            <v>4.93574021781123</v>
          </cell>
          <cell r="BA105">
            <v>1.90754889765215</v>
          </cell>
          <cell r="BB105">
            <v>-7.18426866317068</v>
          </cell>
          <cell r="BC105">
            <v>-1.02646183190893</v>
          </cell>
          <cell r="BD105">
            <v>0.260322578556838</v>
          </cell>
          <cell r="BE105">
            <v>-1.97654957124888</v>
          </cell>
          <cell r="BF105">
            <v>-0.0852328371168483</v>
          </cell>
          <cell r="BG105">
            <v>0.0608148413620171</v>
          </cell>
          <cell r="BH105">
            <v>3.37409280662597</v>
          </cell>
          <cell r="BI105">
            <v>4.25801634230318</v>
          </cell>
          <cell r="BJ105">
            <v>4.6631756701545</v>
          </cell>
          <cell r="BK105">
            <v>3.82352734471229</v>
          </cell>
          <cell r="BL105">
            <v>4.05697922398092</v>
          </cell>
          <cell r="BM105">
            <v>-7.70077642700599</v>
          </cell>
          <cell r="BN105">
            <v>14.6606032444125</v>
          </cell>
        </row>
        <row r="106">
          <cell r="A106" t="str">
            <v>Haiti</v>
          </cell>
          <cell r="B106" t="str">
            <v>HTI</v>
          </cell>
          <cell r="C106" t="str">
            <v>GDP per capita growth (annual %)</v>
          </cell>
          <cell r="D106" t="str">
            <v>NY.GDP.PCAP.KD.ZG</v>
          </cell>
        </row>
        <row r="106">
          <cell r="F106">
            <v>-4.79835665006118</v>
          </cell>
          <cell r="G106">
            <v>5.81487503772287</v>
          </cell>
          <cell r="H106">
            <v>-3.77422684574078</v>
          </cell>
          <cell r="I106">
            <v>-3.52785272205605</v>
          </cell>
          <cell r="J106">
            <v>0.216236506370862</v>
          </cell>
          <cell r="K106">
            <v>-2.46727043618401</v>
          </cell>
          <cell r="L106">
            <v>-3.97550278801032</v>
          </cell>
          <cell r="M106">
            <v>1.24847103390766</v>
          </cell>
          <cell r="N106">
            <v>1.91690988362332</v>
          </cell>
          <cell r="O106">
            <v>-1.12610146804568</v>
          </cell>
          <cell r="P106">
            <v>4.66873618783514</v>
          </cell>
          <cell r="Q106">
            <v>-0.696174255641168</v>
          </cell>
          <cell r="R106">
            <v>3.02401204301592</v>
          </cell>
          <cell r="S106">
            <v>3.98120899117436</v>
          </cell>
          <cell r="T106">
            <v>-0.680776664396205</v>
          </cell>
          <cell r="U106">
            <v>6.41137618341736</v>
          </cell>
          <cell r="V106">
            <v>1.69087522578988</v>
          </cell>
          <cell r="W106">
            <v>4.05884954198253</v>
          </cell>
          <cell r="X106">
            <v>5.29691629342919</v>
          </cell>
          <cell r="Y106">
            <v>5.03455171630833</v>
          </cell>
          <cell r="Z106">
            <v>-5.04342442187171</v>
          </cell>
          <cell r="AA106">
            <v>-5.79680480324166</v>
          </cell>
          <cell r="AB106">
            <v>-1.44950432907926</v>
          </cell>
          <cell r="AC106">
            <v>-2.01557679403314</v>
          </cell>
          <cell r="AD106">
            <v>-1.65995537066111</v>
          </cell>
          <cell r="AE106">
            <v>-2.66711831046614</v>
          </cell>
          <cell r="AF106">
            <v>-2.89513966086436</v>
          </cell>
          <cell r="AG106">
            <v>-1.86756612521218</v>
          </cell>
          <cell r="AH106">
            <v>-4.87736500678648</v>
          </cell>
          <cell r="AI106">
            <v>-0.974050304957004</v>
          </cell>
          <cell r="AJ106">
            <v>-0.116246176182429</v>
          </cell>
          <cell r="AK106">
            <v>-7.13245536975251</v>
          </cell>
          <cell r="AL106">
            <v>-7.21609770336151</v>
          </cell>
          <cell r="AM106">
            <v>-13.5910216809333</v>
          </cell>
          <cell r="AN106">
            <v>7.87995982649787</v>
          </cell>
          <cell r="AO106">
            <v>2.25526216156449</v>
          </cell>
          <cell r="AP106">
            <v>0.870659389460982</v>
          </cell>
          <cell r="AQ106">
            <v>0.382382056953261</v>
          </cell>
          <cell r="AR106">
            <v>0.927556831034181</v>
          </cell>
          <cell r="AS106">
            <v>-0.854830502497123</v>
          </cell>
          <cell r="AT106">
            <v>-2.0213885798113</v>
          </cell>
          <cell r="AU106">
            <v>-0.625861055571121</v>
          </cell>
          <cell r="AV106">
            <v>1.78371553786833</v>
          </cell>
          <cell r="AW106">
            <v>-2.92099347495807</v>
          </cell>
          <cell r="AX106">
            <v>1.41088599355008</v>
          </cell>
          <cell r="AY106">
            <v>0.140685216739485</v>
          </cell>
          <cell r="AZ106">
            <v>3.0463698893445</v>
          </cell>
          <cell r="BA106">
            <v>1.04861208345804</v>
          </cell>
          <cell r="BB106">
            <v>4.25333304749573</v>
          </cell>
          <cell r="BC106">
            <v>-7.08601031592265</v>
          </cell>
          <cell r="BD106">
            <v>3.52697219317422</v>
          </cell>
          <cell r="BE106">
            <v>-0.974112645478769</v>
          </cell>
          <cell r="BF106">
            <v>2.82270459321508</v>
          </cell>
          <cell r="BG106">
            <v>0.292192414366326</v>
          </cell>
          <cell r="BH106">
            <v>1.15736312864287</v>
          </cell>
          <cell r="BI106">
            <v>0.455879683871615</v>
          </cell>
          <cell r="BJ106">
            <v>1.18118263013172</v>
          </cell>
          <cell r="BK106">
            <v>0.38072842933046</v>
          </cell>
          <cell r="BL106">
            <v>-2.90574712035101</v>
          </cell>
          <cell r="BM106">
            <v>-4.52549182297372</v>
          </cell>
          <cell r="BN106">
            <v>-2.98218983139884</v>
          </cell>
        </row>
        <row r="107">
          <cell r="A107" t="str">
            <v>Hungary</v>
          </cell>
          <cell r="B107" t="str">
            <v>HUN</v>
          </cell>
          <cell r="C107" t="str">
            <v>GDP per capita growth (annual %)</v>
          </cell>
          <cell r="D107" t="str">
            <v>NY.GDP.PCAP.KD.ZG</v>
          </cell>
        </row>
        <row r="107">
          <cell r="AK107">
            <v>-3.02623555312965</v>
          </cell>
          <cell r="AL107">
            <v>-0.462665223333232</v>
          </cell>
          <cell r="AM107">
            <v>3.08816830829659</v>
          </cell>
          <cell r="AN107">
            <v>1.63091759738204</v>
          </cell>
          <cell r="AO107">
            <v>0.254470904325061</v>
          </cell>
          <cell r="AP107">
            <v>3.35112870237934</v>
          </cell>
          <cell r="AQ107">
            <v>4.14203585715534</v>
          </cell>
          <cell r="AR107">
            <v>3.36340048273229</v>
          </cell>
          <cell r="AS107">
            <v>4.75094689740025</v>
          </cell>
          <cell r="AT107">
            <v>4.3130898194734</v>
          </cell>
          <cell r="AU107">
            <v>5.03995921477069</v>
          </cell>
          <cell r="AV107">
            <v>4.38308342339782</v>
          </cell>
          <cell r="AW107">
            <v>5.23321829122256</v>
          </cell>
          <cell r="AX107">
            <v>4.50290611526903</v>
          </cell>
          <cell r="AY107">
            <v>4.10975962524648</v>
          </cell>
          <cell r="AZ107">
            <v>0.43244538852025</v>
          </cell>
          <cell r="BA107">
            <v>1.18347936814548</v>
          </cell>
          <cell r="BB107">
            <v>-6.45067015776793</v>
          </cell>
          <cell r="BC107">
            <v>1.3118389146489</v>
          </cell>
          <cell r="BD107">
            <v>2.1491957718688</v>
          </cell>
          <cell r="BE107">
            <v>-0.746488355913286</v>
          </cell>
          <cell r="BF107">
            <v>2.08709319001119</v>
          </cell>
          <cell r="BG107">
            <v>4.50486061496011</v>
          </cell>
          <cell r="BH107">
            <v>3.9502169101093</v>
          </cell>
          <cell r="BI107">
            <v>2.49398511598645</v>
          </cell>
          <cell r="BJ107">
            <v>4.54613560054244</v>
          </cell>
          <cell r="BK107">
            <v>5.4931633015081</v>
          </cell>
          <cell r="BL107">
            <v>4.60139046418905</v>
          </cell>
          <cell r="BM107">
            <v>-4.25753087861584</v>
          </cell>
          <cell r="BN107">
            <v>7.54069889798157</v>
          </cell>
        </row>
        <row r="108">
          <cell r="A108" t="str">
            <v>IBRD only</v>
          </cell>
          <cell r="B108" t="str">
            <v>IBD</v>
          </cell>
          <cell r="C108" t="str">
            <v>GDP per capita growth (annual %)</v>
          </cell>
          <cell r="D108" t="str">
            <v>NY.GDP.PCAP.KD.ZG</v>
          </cell>
        </row>
        <row r="108">
          <cell r="F108">
            <v>0.00707734313370167</v>
          </cell>
          <cell r="G108">
            <v>1.30980752302663</v>
          </cell>
          <cell r="H108">
            <v>2.23516801537502</v>
          </cell>
          <cell r="I108">
            <v>5.58897531374495</v>
          </cell>
          <cell r="J108">
            <v>3.64189889191849</v>
          </cell>
          <cell r="K108">
            <v>3.09522848796131</v>
          </cell>
          <cell r="L108">
            <v>1.7831760251411</v>
          </cell>
          <cell r="M108">
            <v>3.55174227940624</v>
          </cell>
          <cell r="N108">
            <v>5.39836874715951</v>
          </cell>
          <cell r="O108">
            <v>5.26413355329271</v>
          </cell>
          <cell r="P108">
            <v>3.88346640989705</v>
          </cell>
          <cell r="Q108">
            <v>4.20097427242186</v>
          </cell>
          <cell r="R108">
            <v>4.81126266513148</v>
          </cell>
          <cell r="S108">
            <v>3.35768740722364</v>
          </cell>
          <cell r="T108">
            <v>2.63812720265318</v>
          </cell>
          <cell r="U108">
            <v>4.04785282899915</v>
          </cell>
          <cell r="V108">
            <v>2.69061677782211</v>
          </cell>
          <cell r="W108">
            <v>2.19038152060556</v>
          </cell>
          <cell r="X108">
            <v>2.80414218912652</v>
          </cell>
          <cell r="Y108">
            <v>3.30001248443028</v>
          </cell>
          <cell r="Z108">
            <v>0.504833282776815</v>
          </cell>
          <cell r="AA108">
            <v>0.915179819673952</v>
          </cell>
          <cell r="AB108">
            <v>0.112769918871408</v>
          </cell>
          <cell r="AC108">
            <v>3.13603925345645</v>
          </cell>
          <cell r="AD108">
            <v>2.58923892577403</v>
          </cell>
          <cell r="AE108">
            <v>2.31399531258194</v>
          </cell>
          <cell r="AF108">
            <v>3.1234343885055</v>
          </cell>
          <cell r="AG108">
            <v>2.15270450252576</v>
          </cell>
          <cell r="AH108">
            <v>1.41257815723731</v>
          </cell>
          <cell r="AI108">
            <v>0.234501332790643</v>
          </cell>
          <cell r="AJ108">
            <v>-0.387959617672337</v>
          </cell>
          <cell r="AK108">
            <v>0.160666356635204</v>
          </cell>
          <cell r="AL108">
            <v>2.2421268847378</v>
          </cell>
          <cell r="AM108">
            <v>2.22127247742776</v>
          </cell>
          <cell r="AN108">
            <v>2.62373645376658</v>
          </cell>
          <cell r="AO108">
            <v>4.12135731361434</v>
          </cell>
          <cell r="AP108">
            <v>3.94104453472204</v>
          </cell>
          <cell r="AQ108">
            <v>1.28481276943408</v>
          </cell>
          <cell r="AR108">
            <v>2.49359496208035</v>
          </cell>
          <cell r="AS108">
            <v>4.65823863814991</v>
          </cell>
          <cell r="AT108">
            <v>2.46243564542661</v>
          </cell>
          <cell r="AU108">
            <v>3.46208629798869</v>
          </cell>
          <cell r="AV108">
            <v>4.85114200394227</v>
          </cell>
          <cell r="AW108">
            <v>6.54829871939089</v>
          </cell>
          <cell r="AX108">
            <v>6.10615791737403</v>
          </cell>
          <cell r="AY108">
            <v>7.17530415326313</v>
          </cell>
          <cell r="AZ108">
            <v>7.90891366359662</v>
          </cell>
          <cell r="BA108">
            <v>4.88587867625343</v>
          </cell>
          <cell r="BB108">
            <v>1.8688436053377</v>
          </cell>
          <cell r="BC108">
            <v>6.79131994460134</v>
          </cell>
          <cell r="BD108">
            <v>5.31251871775551</v>
          </cell>
          <cell r="BE108">
            <v>4.37358819462862</v>
          </cell>
          <cell r="BF108">
            <v>4.19245221695049</v>
          </cell>
          <cell r="BG108">
            <v>3.74230737975816</v>
          </cell>
          <cell r="BH108">
            <v>3.42781710546345</v>
          </cell>
          <cell r="BI108">
            <v>3.62788045939182</v>
          </cell>
          <cell r="BJ108">
            <v>4.25060138988795</v>
          </cell>
          <cell r="BK108">
            <v>4.00908459510197</v>
          </cell>
          <cell r="BL108">
            <v>3.15864695124802</v>
          </cell>
          <cell r="BM108">
            <v>-2.1840716478056</v>
          </cell>
          <cell r="BN108">
            <v>6.41225326011474</v>
          </cell>
        </row>
        <row r="109">
          <cell r="A109" t="str">
            <v>IDA &amp; IBRD total</v>
          </cell>
          <cell r="B109" t="str">
            <v>IBT</v>
          </cell>
          <cell r="C109" t="str">
            <v>GDP per capita growth (annual %)</v>
          </cell>
          <cell r="D109" t="str">
            <v>NY.GDP.PCAP.KD.ZG</v>
          </cell>
        </row>
        <row r="109">
          <cell r="F109">
            <v>-0.208154183898785</v>
          </cell>
          <cell r="G109">
            <v>1.61802369074782</v>
          </cell>
          <cell r="H109">
            <v>2.20805189627407</v>
          </cell>
          <cell r="I109">
            <v>5.08497309315661</v>
          </cell>
          <cell r="J109">
            <v>3.35912442418417</v>
          </cell>
          <cell r="K109">
            <v>2.39848389471278</v>
          </cell>
          <cell r="L109">
            <v>0.744896109587785</v>
          </cell>
          <cell r="M109">
            <v>3.20353855051059</v>
          </cell>
          <cell r="N109">
            <v>5.54007333639387</v>
          </cell>
          <cell r="O109">
            <v>5.60871572179025</v>
          </cell>
          <cell r="P109">
            <v>3.87803923347086</v>
          </cell>
          <cell r="Q109">
            <v>3.5064075705006</v>
          </cell>
          <cell r="R109">
            <v>4.38347563155837</v>
          </cell>
          <cell r="S109">
            <v>3.56288134533216</v>
          </cell>
          <cell r="T109">
            <v>1.89354547965017</v>
          </cell>
          <cell r="U109">
            <v>3.92082969651651</v>
          </cell>
          <cell r="V109">
            <v>2.51797905521865</v>
          </cell>
          <cell r="W109">
            <v>1.63559212218462</v>
          </cell>
          <cell r="X109">
            <v>2.51120693499838</v>
          </cell>
          <cell r="Y109">
            <v>2.93755789324376</v>
          </cell>
          <cell r="Z109">
            <v>0.00504355266886591</v>
          </cell>
          <cell r="AA109">
            <v>0.432894042606264</v>
          </cell>
          <cell r="AB109">
            <v>-0.375547159076561</v>
          </cell>
          <cell r="AC109">
            <v>2.56178305462787</v>
          </cell>
          <cell r="AD109">
            <v>2.35819515280488</v>
          </cell>
          <cell r="AE109">
            <v>2.01584013778549</v>
          </cell>
          <cell r="AF109">
            <v>2.82174259028247</v>
          </cell>
          <cell r="AG109">
            <v>2.03418314943873</v>
          </cell>
          <cell r="AH109">
            <v>1.13623614234733</v>
          </cell>
          <cell r="AI109">
            <v>0.194457617357742</v>
          </cell>
          <cell r="AJ109">
            <v>-0.546052937132401</v>
          </cell>
          <cell r="AK109">
            <v>-0.0360892716943084</v>
          </cell>
          <cell r="AL109">
            <v>1.74466801462181</v>
          </cell>
          <cell r="AM109">
            <v>1.7329755747635</v>
          </cell>
          <cell r="AN109">
            <v>2.32788397533035</v>
          </cell>
          <cell r="AO109">
            <v>3.81265731269716</v>
          </cell>
          <cell r="AP109">
            <v>3.5723002505061</v>
          </cell>
          <cell r="AQ109">
            <v>1.10126012461795</v>
          </cell>
          <cell r="AR109">
            <v>2.15769267889918</v>
          </cell>
          <cell r="AS109">
            <v>4.21098794270929</v>
          </cell>
          <cell r="AT109">
            <v>2.24488246067398</v>
          </cell>
          <cell r="AU109">
            <v>3.23584430199479</v>
          </cell>
          <cell r="AV109">
            <v>4.46589367165402</v>
          </cell>
          <cell r="AW109">
            <v>6.15706583989386</v>
          </cell>
          <cell r="AX109">
            <v>5.70304772002737</v>
          </cell>
          <cell r="AY109">
            <v>6.67664570767894</v>
          </cell>
          <cell r="AZ109">
            <v>7.34576840024484</v>
          </cell>
          <cell r="BA109">
            <v>4.49208552931195</v>
          </cell>
          <cell r="BB109">
            <v>1.7103800510987</v>
          </cell>
          <cell r="BC109">
            <v>6.32842774364273</v>
          </cell>
          <cell r="BD109">
            <v>4.80649224135941</v>
          </cell>
          <cell r="BE109">
            <v>3.87353045871689</v>
          </cell>
          <cell r="BF109">
            <v>3.8907514555063</v>
          </cell>
          <cell r="BG109">
            <v>3.4895283337562</v>
          </cell>
          <cell r="BH109">
            <v>3.02313407765058</v>
          </cell>
          <cell r="BI109">
            <v>3.18830520070188</v>
          </cell>
          <cell r="BJ109">
            <v>3.80504766170905</v>
          </cell>
          <cell r="BK109">
            <v>3.60471083519866</v>
          </cell>
          <cell r="BL109">
            <v>2.78390474581289</v>
          </cell>
          <cell r="BM109">
            <v>-2.47496885516888</v>
          </cell>
          <cell r="BN109">
            <v>5.76018079138044</v>
          </cell>
        </row>
        <row r="110">
          <cell r="A110" t="str">
            <v>IDA total</v>
          </cell>
          <cell r="B110" t="str">
            <v>IDA</v>
          </cell>
          <cell r="C110" t="str">
            <v>GDP per capita growth (annual %)</v>
          </cell>
          <cell r="D110" t="str">
            <v>NY.GDP.PCAP.KD.ZG</v>
          </cell>
        </row>
        <row r="110">
          <cell r="F110">
            <v>-1.27942264434981</v>
          </cell>
          <cell r="G110">
            <v>3.46961130743959</v>
          </cell>
          <cell r="H110">
            <v>2.07717300000347</v>
          </cell>
          <cell r="I110">
            <v>2.30665576604095</v>
          </cell>
          <cell r="J110">
            <v>1.78091157243152</v>
          </cell>
          <cell r="K110">
            <v>-1.66975552524761</v>
          </cell>
          <cell r="L110">
            <v>-5.63636944252167</v>
          </cell>
          <cell r="M110">
            <v>1.00128031950058</v>
          </cell>
          <cell r="N110">
            <v>6.6100813658544</v>
          </cell>
          <cell r="O110">
            <v>8.01126200453781</v>
          </cell>
          <cell r="P110">
            <v>3.90061726781016</v>
          </cell>
          <cell r="Q110">
            <v>-0.950993002544848</v>
          </cell>
          <cell r="R110">
            <v>1.56655538969184</v>
          </cell>
          <cell r="S110">
            <v>5.17211691500717</v>
          </cell>
          <cell r="T110">
            <v>-3.01105202432164</v>
          </cell>
          <cell r="U110">
            <v>3.3222947175344</v>
          </cell>
          <cell r="V110">
            <v>1.64581075407875</v>
          </cell>
          <cell r="W110">
            <v>-1.97210290309563</v>
          </cell>
          <cell r="X110">
            <v>0.784503580946478</v>
          </cell>
          <cell r="Y110">
            <v>0.700040228140921</v>
          </cell>
          <cell r="Z110">
            <v>-3.3447912021898</v>
          </cell>
          <cell r="AA110">
            <v>-2.82672370650636</v>
          </cell>
          <cell r="AB110">
            <v>-3.71300214738255</v>
          </cell>
          <cell r="AC110">
            <v>-1.4908330630707</v>
          </cell>
          <cell r="AD110">
            <v>1.11454671338869</v>
          </cell>
          <cell r="AE110">
            <v>0.207056538309388</v>
          </cell>
          <cell r="AF110">
            <v>0.990149717858031</v>
          </cell>
          <cell r="AG110">
            <v>1.77699793091037</v>
          </cell>
          <cell r="AH110">
            <v>-0.37901872756747</v>
          </cell>
          <cell r="AI110">
            <v>1.00628022030011</v>
          </cell>
          <cell r="AJ110">
            <v>-0.862155428914136</v>
          </cell>
          <cell r="AK110">
            <v>-0.629364533680885</v>
          </cell>
          <cell r="AL110">
            <v>-1.80770492232016</v>
          </cell>
          <cell r="AM110">
            <v>-1.74812762797639</v>
          </cell>
          <cell r="AN110">
            <v>0.870231158148599</v>
          </cell>
          <cell r="AO110">
            <v>2.25973927159106</v>
          </cell>
          <cell r="AP110">
            <v>1.37534299042268</v>
          </cell>
          <cell r="AQ110">
            <v>0.873873779146891</v>
          </cell>
          <cell r="AR110">
            <v>0.334882093818862</v>
          </cell>
          <cell r="AS110">
            <v>1.31729468674307</v>
          </cell>
          <cell r="AT110">
            <v>1.92659902436183</v>
          </cell>
          <cell r="AU110">
            <v>2.89580137092061</v>
          </cell>
          <cell r="AV110">
            <v>2.44659748688798</v>
          </cell>
          <cell r="AW110">
            <v>4.14840329072416</v>
          </cell>
          <cell r="AX110">
            <v>3.58587344743275</v>
          </cell>
          <cell r="AY110">
            <v>3.56013759785823</v>
          </cell>
          <cell r="AZ110">
            <v>3.5360685300974</v>
          </cell>
          <cell r="BA110">
            <v>2.56198640694699</v>
          </cell>
          <cell r="BB110">
            <v>2.483989750783</v>
          </cell>
          <cell r="BC110">
            <v>3.74407928469</v>
          </cell>
          <cell r="BD110">
            <v>1.57648429299475</v>
          </cell>
          <cell r="BE110">
            <v>0.490392354852958</v>
          </cell>
          <cell r="BF110">
            <v>2.91635325471424</v>
          </cell>
          <cell r="BG110">
            <v>3.20783582617298</v>
          </cell>
          <cell r="BH110">
            <v>1.00957967635171</v>
          </cell>
          <cell r="BI110">
            <v>0.859202805401623</v>
          </cell>
          <cell r="BJ110">
            <v>1.49028031281392</v>
          </cell>
          <cell r="BK110">
            <v>2.01155758842762</v>
          </cell>
          <cell r="BL110">
            <v>1.74059009358156</v>
          </cell>
          <cell r="BM110">
            <v>-2.43584854132196</v>
          </cell>
          <cell r="BN110">
            <v>1.7748879491396</v>
          </cell>
        </row>
        <row r="111">
          <cell r="A111" t="str">
            <v>IDA blend</v>
          </cell>
          <cell r="B111" t="str">
            <v>IDB</v>
          </cell>
          <cell r="C111" t="str">
            <v>GDP per capita growth (annual %)</v>
          </cell>
          <cell r="D111" t="str">
            <v>NY.GDP.PCAP.KD.ZG</v>
          </cell>
        </row>
        <row r="111">
          <cell r="F111">
            <v>-1.08162085203922</v>
          </cell>
          <cell r="G111">
            <v>1.86610445980004</v>
          </cell>
          <cell r="H111">
            <v>5.31701163236072</v>
          </cell>
          <cell r="I111">
            <v>2.56670908453538</v>
          </cell>
          <cell r="J111">
            <v>3.01134158129919</v>
          </cell>
          <cell r="K111">
            <v>-2.82966676467561</v>
          </cell>
          <cell r="L111">
            <v>-10.4011035349117</v>
          </cell>
          <cell r="M111">
            <v>-0.396433989315639</v>
          </cell>
          <cell r="N111">
            <v>12.9835315400516</v>
          </cell>
          <cell r="O111">
            <v>15.0074942914536</v>
          </cell>
          <cell r="P111">
            <v>7.91021934041541</v>
          </cell>
          <cell r="Q111">
            <v>1.40087467421699</v>
          </cell>
          <cell r="R111">
            <v>2.86477079609875</v>
          </cell>
          <cell r="S111">
            <v>5.65826880805531</v>
          </cell>
          <cell r="T111">
            <v>-4.90233261280957</v>
          </cell>
          <cell r="U111">
            <v>3.27071505952283</v>
          </cell>
          <cell r="V111">
            <v>2.10860918376351</v>
          </cell>
          <cell r="W111">
            <v>-3.63524615359808</v>
          </cell>
          <cell r="X111">
            <v>2.76446725818131</v>
          </cell>
          <cell r="Y111">
            <v>2.30606799552416</v>
          </cell>
          <cell r="Z111">
            <v>-7.20867674826425</v>
          </cell>
          <cell r="AA111">
            <v>-4.13567954844348</v>
          </cell>
          <cell r="AB111">
            <v>-5.98064040978143</v>
          </cell>
          <cell r="AC111">
            <v>-1.39684098709576</v>
          </cell>
          <cell r="AD111">
            <v>2.99167557698911</v>
          </cell>
          <cell r="AE111">
            <v>-0.147752518149986</v>
          </cell>
          <cell r="AF111">
            <v>0.763368700425389</v>
          </cell>
          <cell r="AG111">
            <v>3.32749872124758</v>
          </cell>
          <cell r="AH111">
            <v>0.147711802547448</v>
          </cell>
          <cell r="AI111">
            <v>3.50537974936675</v>
          </cell>
          <cell r="AJ111">
            <v>-0.800110196359697</v>
          </cell>
          <cell r="AK111">
            <v>0.195382910119022</v>
          </cell>
          <cell r="AL111">
            <v>-2.85214894518856</v>
          </cell>
          <cell r="AM111">
            <v>-1.74142789034407</v>
          </cell>
          <cell r="AN111">
            <v>-0.652042510423286</v>
          </cell>
          <cell r="AO111">
            <v>1.96174274866692</v>
          </cell>
          <cell r="AP111">
            <v>-0.574149117083209</v>
          </cell>
          <cell r="AQ111">
            <v>0.140348213851027</v>
          </cell>
          <cell r="AR111">
            <v>-0.37110782433551</v>
          </cell>
          <cell r="AS111">
            <v>1.18700509261218</v>
          </cell>
          <cell r="AT111">
            <v>1.91203430366885</v>
          </cell>
          <cell r="AU111">
            <v>4.59693652742739</v>
          </cell>
          <cell r="AV111">
            <v>2.69537864550891</v>
          </cell>
          <cell r="AW111">
            <v>5.04911536575348</v>
          </cell>
          <cell r="AX111">
            <v>3.51614958282933</v>
          </cell>
          <cell r="AY111">
            <v>3.34159397296057</v>
          </cell>
          <cell r="AZ111">
            <v>3.29741040020357</v>
          </cell>
          <cell r="BA111">
            <v>1.64072412881768</v>
          </cell>
          <cell r="BB111">
            <v>3.39824296166924</v>
          </cell>
          <cell r="BC111">
            <v>3.54508191247255</v>
          </cell>
          <cell r="BD111">
            <v>2.17816874027667</v>
          </cell>
          <cell r="BE111">
            <v>2.1553120987257</v>
          </cell>
          <cell r="BF111">
            <v>3.10229081913029</v>
          </cell>
          <cell r="BG111">
            <v>3.41178412527228</v>
          </cell>
          <cell r="BH111">
            <v>1.44417584652921</v>
          </cell>
          <cell r="BI111">
            <v>-0.621879487807448</v>
          </cell>
          <cell r="BJ111">
            <v>0.237984859623694</v>
          </cell>
          <cell r="BK111">
            <v>1.40782410391218</v>
          </cell>
          <cell r="BL111">
            <v>0.464640682552513</v>
          </cell>
          <cell r="BM111">
            <v>-3.55878229762806</v>
          </cell>
          <cell r="BN111">
            <v>2.63138961253443</v>
          </cell>
        </row>
        <row r="112">
          <cell r="A112" t="str">
            <v>Indonesia</v>
          </cell>
          <cell r="B112" t="str">
            <v>IDN</v>
          </cell>
          <cell r="C112" t="str">
            <v>GDP per capita growth (annual %)</v>
          </cell>
          <cell r="D112" t="str">
            <v>NY.GDP.PCAP.KD.ZG</v>
          </cell>
        </row>
        <row r="112">
          <cell r="F112">
            <v>2.98578889766456</v>
          </cell>
          <cell r="G112">
            <v>-0.821874197638621</v>
          </cell>
          <cell r="H112">
            <v>-4.80615857165361</v>
          </cell>
          <cell r="I112">
            <v>0.791338115746171</v>
          </cell>
          <cell r="J112">
            <v>-1.61044505454971</v>
          </cell>
          <cell r="K112">
            <v>0.039260868045929</v>
          </cell>
          <cell r="L112">
            <v>-1.33942233567981</v>
          </cell>
          <cell r="M112">
            <v>7.94362249062763</v>
          </cell>
          <cell r="N112">
            <v>3.97522189600261</v>
          </cell>
          <cell r="O112">
            <v>4.71137592597304</v>
          </cell>
          <cell r="P112">
            <v>4.22132381394445</v>
          </cell>
          <cell r="Q112">
            <v>4.26287266857975</v>
          </cell>
          <cell r="R112">
            <v>5.33402017508151</v>
          </cell>
          <cell r="S112">
            <v>4.52229180029475</v>
          </cell>
          <cell r="T112">
            <v>2.97414774260017</v>
          </cell>
          <cell r="U112">
            <v>4.45298153211913</v>
          </cell>
          <cell r="V112">
            <v>5.6531474173504</v>
          </cell>
          <cell r="W112">
            <v>4.32909113679575</v>
          </cell>
          <cell r="X112">
            <v>4.62211205307801</v>
          </cell>
          <cell r="Y112">
            <v>7.43516815581029</v>
          </cell>
          <cell r="Z112">
            <v>5.38413263721054</v>
          </cell>
          <cell r="AA112">
            <v>-0.0894312301144851</v>
          </cell>
          <cell r="AB112">
            <v>2.0560818867213</v>
          </cell>
          <cell r="AC112">
            <v>4.51764648154884</v>
          </cell>
          <cell r="AD112">
            <v>0.314766026970915</v>
          </cell>
          <cell r="AE112">
            <v>3.63855045433117</v>
          </cell>
          <cell r="AF112">
            <v>2.96456822743136</v>
          </cell>
          <cell r="AG112">
            <v>3.65177531699894</v>
          </cell>
          <cell r="AH112">
            <v>5.83134078299179</v>
          </cell>
          <cell r="AI112">
            <v>5.33046300606807</v>
          </cell>
          <cell r="AJ112">
            <v>4.93723820503607</v>
          </cell>
          <cell r="AK112">
            <v>4.7118310538129</v>
          </cell>
          <cell r="AL112">
            <v>4.76022443907142</v>
          </cell>
          <cell r="AM112">
            <v>5.83952070424054</v>
          </cell>
          <cell r="AN112">
            <v>6.56220537375599</v>
          </cell>
          <cell r="AO112">
            <v>6.21792800785018</v>
          </cell>
          <cell r="AP112">
            <v>3.18987137814375</v>
          </cell>
          <cell r="AQ112">
            <v>-14.3505560153507</v>
          </cell>
          <cell r="AR112">
            <v>-0.605436819380117</v>
          </cell>
          <cell r="AS112">
            <v>3.4822106064327</v>
          </cell>
          <cell r="AT112">
            <v>2.23517969770081</v>
          </cell>
          <cell r="AU112">
            <v>3.09063592759024</v>
          </cell>
          <cell r="AV112">
            <v>3.37653282694683</v>
          </cell>
          <cell r="AW112">
            <v>3.63090879087639</v>
          </cell>
          <cell r="AX112">
            <v>4.28959148389987</v>
          </cell>
          <cell r="AY112">
            <v>4.10751435473269</v>
          </cell>
          <cell r="AZ112">
            <v>4.94646813828543</v>
          </cell>
          <cell r="BA112">
            <v>4.62003367541941</v>
          </cell>
          <cell r="BB112">
            <v>3.2473282384732</v>
          </cell>
          <cell r="BC112">
            <v>4.81227306756668</v>
          </cell>
          <cell r="BD112">
            <v>4.74831853260665</v>
          </cell>
          <cell r="BE112">
            <v>4.60648552222868</v>
          </cell>
          <cell r="BF112">
            <v>4.15142822863413</v>
          </cell>
          <cell r="BG112">
            <v>3.63907230281121</v>
          </cell>
          <cell r="BH112">
            <v>3.55506249544388</v>
          </cell>
          <cell r="BI112">
            <v>3.75883733214852</v>
          </cell>
          <cell r="BJ112">
            <v>3.84119726442658</v>
          </cell>
          <cell r="BK112">
            <v>3.98782486089075</v>
          </cell>
          <cell r="BL112">
            <v>3.87255979040009</v>
          </cell>
          <cell r="BM112">
            <v>-3.10265171941667</v>
          </cell>
          <cell r="BN112">
            <v>2.62635680078482</v>
          </cell>
        </row>
        <row r="113">
          <cell r="A113" t="str">
            <v>IDA only</v>
          </cell>
          <cell r="B113" t="str">
            <v>IDX</v>
          </cell>
          <cell r="C113" t="str">
            <v>GDP per capita growth (annual %)</v>
          </cell>
          <cell r="D113" t="str">
            <v>NY.GDP.PCAP.KD.ZG</v>
          </cell>
        </row>
        <row r="113">
          <cell r="G113">
            <v>4.8598183927231</v>
          </cell>
          <cell r="H113">
            <v>-0.64228259557521</v>
          </cell>
          <cell r="I113">
            <v>2.07685732550496</v>
          </cell>
          <cell r="J113">
            <v>0.685804247859224</v>
          </cell>
          <cell r="K113">
            <v>-0.59937761358735</v>
          </cell>
          <cell r="L113">
            <v>-1.37700028619233</v>
          </cell>
          <cell r="M113">
            <v>2.12098810707411</v>
          </cell>
          <cell r="N113">
            <v>1.62865371696792</v>
          </cell>
          <cell r="O113">
            <v>1.9000883303796</v>
          </cell>
          <cell r="P113">
            <v>-0.0985156256904816</v>
          </cell>
          <cell r="Q113">
            <v>-3.55173207481472</v>
          </cell>
          <cell r="R113">
            <v>-0.0349045075793555</v>
          </cell>
          <cell r="S113">
            <v>4.41833418435871</v>
          </cell>
          <cell r="T113">
            <v>-0.996391204031056</v>
          </cell>
          <cell r="U113">
            <v>3.15154279687336</v>
          </cell>
          <cell r="V113">
            <v>0.872891651175763</v>
          </cell>
          <cell r="W113">
            <v>-0.284999617032739</v>
          </cell>
          <cell r="X113">
            <v>-1.70411331321291</v>
          </cell>
          <cell r="Y113">
            <v>-1.46527071613632</v>
          </cell>
          <cell r="Z113">
            <v>1.12846875061206</v>
          </cell>
          <cell r="AA113">
            <v>-1.60361633558828</v>
          </cell>
          <cell r="AB113">
            <v>-1.53700879064932</v>
          </cell>
          <cell r="AC113">
            <v>-1.71564442507153</v>
          </cell>
          <cell r="AD113">
            <v>-0.854536501913401</v>
          </cell>
          <cell r="AE113">
            <v>0.446332562290692</v>
          </cell>
          <cell r="AF113">
            <v>1.11240338482884</v>
          </cell>
          <cell r="AG113">
            <v>0.0258259056963368</v>
          </cell>
          <cell r="AH113">
            <v>-1.0035097627685</v>
          </cell>
          <cell r="AI113">
            <v>-1.72907761122558</v>
          </cell>
          <cell r="AJ113">
            <v>-0.924434238239286</v>
          </cell>
          <cell r="AK113">
            <v>-1.47647836169753</v>
          </cell>
          <cell r="AL113">
            <v>-0.66256039353371</v>
          </cell>
          <cell r="AM113">
            <v>-1.72613998918146</v>
          </cell>
          <cell r="AN113">
            <v>2.44831352886419</v>
          </cell>
          <cell r="AO113">
            <v>2.54752544451813</v>
          </cell>
          <cell r="AP113">
            <v>3.27407820901213</v>
          </cell>
          <cell r="AQ113">
            <v>1.54299645198688</v>
          </cell>
          <cell r="AR113">
            <v>0.983976311014317</v>
          </cell>
          <cell r="AS113">
            <v>1.43847530213765</v>
          </cell>
          <cell r="AT113">
            <v>1.96025803604812</v>
          </cell>
          <cell r="AU113">
            <v>1.36594647754207</v>
          </cell>
          <cell r="AV113">
            <v>2.25130927914256</v>
          </cell>
          <cell r="AW113">
            <v>3.336285161224</v>
          </cell>
          <cell r="AX113">
            <v>3.66995898338381</v>
          </cell>
          <cell r="AY113">
            <v>3.77034306814284</v>
          </cell>
          <cell r="AZ113">
            <v>3.7490596923229</v>
          </cell>
          <cell r="BA113">
            <v>3.40461186691921</v>
          </cell>
          <cell r="BB113">
            <v>1.63023880526679</v>
          </cell>
          <cell r="BC113">
            <v>3.86638249905353</v>
          </cell>
          <cell r="BD113">
            <v>0.963835219517065</v>
          </cell>
          <cell r="BE113">
            <v>-1.09955048106298</v>
          </cell>
          <cell r="BF113">
            <v>2.68761386006287</v>
          </cell>
          <cell r="BG113">
            <v>2.96552294301915</v>
          </cell>
          <cell r="BH113">
            <v>0.553067339025176</v>
          </cell>
          <cell r="BI113">
            <v>2.2749725511636</v>
          </cell>
          <cell r="BJ113">
            <v>2.66182340473186</v>
          </cell>
          <cell r="BK113">
            <v>2.56509924078256</v>
          </cell>
          <cell r="BL113">
            <v>2.90947977655969</v>
          </cell>
          <cell r="BM113">
            <v>-1.40974496928904</v>
          </cell>
          <cell r="BN113">
            <v>1.02449736694848</v>
          </cell>
        </row>
        <row r="114">
          <cell r="A114" t="str">
            <v>Isle of Man</v>
          </cell>
          <cell r="B114" t="str">
            <v>IMN</v>
          </cell>
          <cell r="C114" t="str">
            <v>GDP per capita growth (annual %)</v>
          </cell>
          <cell r="D114" t="str">
            <v>NY.GDP.PCAP.KD.ZG</v>
          </cell>
        </row>
        <row r="114">
          <cell r="AD114">
            <v>-0.307538958099883</v>
          </cell>
          <cell r="AE114">
            <v>17.4194277249057</v>
          </cell>
          <cell r="AF114">
            <v>7.78689762749407</v>
          </cell>
          <cell r="AG114">
            <v>9.4405509540715</v>
          </cell>
          <cell r="AH114">
            <v>4.78429744805808</v>
          </cell>
          <cell r="AI114">
            <v>2.6617904685053</v>
          </cell>
          <cell r="AJ114">
            <v>0.693917207776934</v>
          </cell>
          <cell r="AK114">
            <v>0.327559942108181</v>
          </cell>
          <cell r="AL114">
            <v>2.35725237178275</v>
          </cell>
          <cell r="AM114">
            <v>3.66476076556835</v>
          </cell>
          <cell r="AN114">
            <v>3.61896041255881</v>
          </cell>
          <cell r="AO114">
            <v>6.59026052021825</v>
          </cell>
          <cell r="AP114">
            <v>7.17799335105205</v>
          </cell>
          <cell r="AQ114">
            <v>11.8566368649201</v>
          </cell>
          <cell r="AR114">
            <v>12.1140978005793</v>
          </cell>
          <cell r="AS114">
            <v>4.00534059335642</v>
          </cell>
          <cell r="AT114">
            <v>4.36237051312361</v>
          </cell>
          <cell r="AU114">
            <v>5.37147603017986</v>
          </cell>
          <cell r="AV114">
            <v>5.24744511238472</v>
          </cell>
          <cell r="AW114">
            <v>4.35723882084238</v>
          </cell>
          <cell r="AX114">
            <v>4.87388000427799</v>
          </cell>
          <cell r="AY114">
            <v>6.38824842372352</v>
          </cell>
          <cell r="AZ114">
            <v>6.03502801599399</v>
          </cell>
          <cell r="BA114">
            <v>3.50702846761897</v>
          </cell>
          <cell r="BB114">
            <v>1.05454583131494</v>
          </cell>
          <cell r="BC114">
            <v>2.81875727132181</v>
          </cell>
          <cell r="BD114">
            <v>1.96034760175388</v>
          </cell>
          <cell r="BE114">
            <v>7.75437875437544</v>
          </cell>
          <cell r="BF114">
            <v>4.82248063299942</v>
          </cell>
          <cell r="BG114">
            <v>5.7812874881968</v>
          </cell>
          <cell r="BH114">
            <v>-0.0794110139410833</v>
          </cell>
          <cell r="BI114">
            <v>6.87013528451821</v>
          </cell>
          <cell r="BJ114">
            <v>4.29564904515934</v>
          </cell>
          <cell r="BK114">
            <v>1.65050263205406</v>
          </cell>
          <cell r="BL114">
            <v>-0.356701748502758</v>
          </cell>
        </row>
        <row r="115">
          <cell r="A115" t="str">
            <v>India</v>
          </cell>
          <cell r="B115" t="str">
            <v>IND</v>
          </cell>
          <cell r="C115" t="str">
            <v>GDP per capita growth (annual %)</v>
          </cell>
          <cell r="D115" t="str">
            <v>NY.GDP.PCAP.KD.ZG</v>
          </cell>
        </row>
        <row r="115">
          <cell r="F115">
            <v>1.67048184373182</v>
          </cell>
          <cell r="G115">
            <v>0.860769632178446</v>
          </cell>
          <cell r="H115">
            <v>3.83641409789735</v>
          </cell>
          <cell r="I115">
            <v>5.24991183219589</v>
          </cell>
          <cell r="J115">
            <v>-4.64015621647454</v>
          </cell>
          <cell r="K115">
            <v>-2.11610538398452</v>
          </cell>
          <cell r="L115">
            <v>5.59463359083901</v>
          </cell>
          <cell r="M115">
            <v>1.22622320720862</v>
          </cell>
          <cell r="N115">
            <v>4.269854861166</v>
          </cell>
          <cell r="O115">
            <v>2.86436148600433</v>
          </cell>
          <cell r="P115">
            <v>-0.626350147062567</v>
          </cell>
          <cell r="Q115">
            <v>-2.81562795123209</v>
          </cell>
          <cell r="R115">
            <v>0.919173974745277</v>
          </cell>
          <cell r="S115">
            <v>-1.14691248089116</v>
          </cell>
          <cell r="T115">
            <v>6.64490516603895</v>
          </cell>
          <cell r="U115">
            <v>-0.653096222836538</v>
          </cell>
          <cell r="V115">
            <v>4.82517744197312</v>
          </cell>
          <cell r="W115">
            <v>3.32254940133549</v>
          </cell>
          <cell r="X115">
            <v>-7.38810198479524</v>
          </cell>
          <cell r="Y115">
            <v>4.29898229190846</v>
          </cell>
          <cell r="Z115">
            <v>3.57127571128366</v>
          </cell>
          <cell r="AA115">
            <v>1.09395534581678</v>
          </cell>
          <cell r="AB115">
            <v>4.82803505480535</v>
          </cell>
          <cell r="AC115">
            <v>1.46436797638789</v>
          </cell>
          <cell r="AD115">
            <v>2.90238163706262</v>
          </cell>
          <cell r="AE115">
            <v>2.47516632028726</v>
          </cell>
          <cell r="AF115">
            <v>1.71948684150705</v>
          </cell>
          <cell r="AG115">
            <v>7.29941934975551</v>
          </cell>
          <cell r="AH115">
            <v>3.7343763761419</v>
          </cell>
          <cell r="AI115">
            <v>3.36507256011967</v>
          </cell>
          <cell r="AJ115">
            <v>-0.983573689846821</v>
          </cell>
          <cell r="AK115">
            <v>3.39041819301815</v>
          </cell>
          <cell r="AL115">
            <v>2.70672729487779</v>
          </cell>
          <cell r="AM115">
            <v>4.60628944919065</v>
          </cell>
          <cell r="AN115">
            <v>5.52988134918675</v>
          </cell>
          <cell r="AO115">
            <v>5.53041632957574</v>
          </cell>
          <cell r="AP115">
            <v>2.12301449028875</v>
          </cell>
          <cell r="AQ115">
            <v>4.2488434613293</v>
          </cell>
          <cell r="AR115">
            <v>6.89811623045533</v>
          </cell>
          <cell r="AS115">
            <v>2.02108859495532</v>
          </cell>
          <cell r="AT115">
            <v>3.02737666441584</v>
          </cell>
          <cell r="AU115">
            <v>2.06487609899125</v>
          </cell>
          <cell r="AV115">
            <v>6.09370510002513</v>
          </cell>
          <cell r="AW115">
            <v>6.19365269939453</v>
          </cell>
          <cell r="AX115">
            <v>6.23194973457434</v>
          </cell>
          <cell r="AY115">
            <v>6.40328423693353</v>
          </cell>
          <cell r="AZ115">
            <v>6.04817414971588</v>
          </cell>
          <cell r="BA115">
            <v>1.5875983042843</v>
          </cell>
          <cell r="BB115">
            <v>6.35108827096114</v>
          </cell>
          <cell r="BC115">
            <v>7.0423476699315</v>
          </cell>
          <cell r="BD115">
            <v>3.89396604071817</v>
          </cell>
          <cell r="BE115">
            <v>4.16567305225209</v>
          </cell>
          <cell r="BF115">
            <v>5.13507450641239</v>
          </cell>
          <cell r="BG115">
            <v>6.18667951266134</v>
          </cell>
          <cell r="BH115">
            <v>6.79675906426532</v>
          </cell>
          <cell r="BI115">
            <v>7.08222758310927</v>
          </cell>
          <cell r="BJ115">
            <v>5.66578114880545</v>
          </cell>
          <cell r="BK115">
            <v>5.35475685010769</v>
          </cell>
          <cell r="BL115">
            <v>2.69208982670941</v>
          </cell>
          <cell r="BM115">
            <v>-7.51567499237055</v>
          </cell>
          <cell r="BN115">
            <v>7.89987911635217</v>
          </cell>
        </row>
        <row r="116">
          <cell r="A116" t="str">
            <v>Not classified</v>
          </cell>
          <cell r="B116" t="str">
            <v>INX</v>
          </cell>
          <cell r="C116" t="str">
            <v>GDP per capita growth (annual %)</v>
          </cell>
          <cell r="D116" t="str">
            <v>NY.GDP.PCAP.KD.ZG</v>
          </cell>
        </row>
        <row r="117">
          <cell r="A117" t="str">
            <v>Ireland</v>
          </cell>
          <cell r="B117" t="str">
            <v>IRL</v>
          </cell>
          <cell r="C117" t="str">
            <v>GDP per capita growth (annual %)</v>
          </cell>
          <cell r="D117" t="str">
            <v>NY.GDP.PCAP.KD.ZG</v>
          </cell>
        </row>
        <row r="117">
          <cell r="P117">
            <v>2.26644665878533</v>
          </cell>
          <cell r="Q117">
            <v>4.9188589997615</v>
          </cell>
          <cell r="R117">
            <v>3.05522477716048</v>
          </cell>
          <cell r="S117">
            <v>2.54720475805024</v>
          </cell>
          <cell r="T117">
            <v>3.93244194191136</v>
          </cell>
          <cell r="U117">
            <v>-0.123899080054699</v>
          </cell>
          <cell r="V117">
            <v>6.75571397251977</v>
          </cell>
          <cell r="W117">
            <v>5.67669365117732</v>
          </cell>
          <cell r="X117">
            <v>1.70891297851998</v>
          </cell>
          <cell r="Y117">
            <v>1.89987248614634</v>
          </cell>
          <cell r="Z117">
            <v>2.12229915922104</v>
          </cell>
          <cell r="AA117">
            <v>1.32102058095853</v>
          </cell>
          <cell r="AB117">
            <v>-0.949006113054068</v>
          </cell>
          <cell r="AC117">
            <v>3.70968016903328</v>
          </cell>
          <cell r="AD117">
            <v>2.92073377618102</v>
          </cell>
          <cell r="AE117">
            <v>-0.473563622450087</v>
          </cell>
          <cell r="AF117">
            <v>4.65224078301642</v>
          </cell>
          <cell r="AG117">
            <v>5.66837803851369</v>
          </cell>
          <cell r="AH117">
            <v>6.23403883006644</v>
          </cell>
          <cell r="AI117">
            <v>8.37500704600875</v>
          </cell>
          <cell r="AJ117">
            <v>1.34529888632066</v>
          </cell>
          <cell r="AK117">
            <v>2.64060746467149</v>
          </cell>
          <cell r="AL117">
            <v>2.18059059947649</v>
          </cell>
          <cell r="AM117">
            <v>5.33977141130133</v>
          </cell>
          <cell r="AN117">
            <v>9.07377022772719</v>
          </cell>
          <cell r="AO117">
            <v>6.52696446107743</v>
          </cell>
          <cell r="AP117">
            <v>9.90715827581326</v>
          </cell>
          <cell r="AQ117">
            <v>7.62867329051424</v>
          </cell>
          <cell r="AR117">
            <v>9.2836178261449</v>
          </cell>
          <cell r="AS117">
            <v>7.95075419325745</v>
          </cell>
          <cell r="AT117">
            <v>3.64115398120821</v>
          </cell>
          <cell r="AU117">
            <v>4.12667429619091</v>
          </cell>
          <cell r="AV117">
            <v>1.34520149968809</v>
          </cell>
          <cell r="AW117">
            <v>4.85123149712786</v>
          </cell>
          <cell r="AX117">
            <v>3.45744731520996</v>
          </cell>
          <cell r="AY117">
            <v>2.18803345114927</v>
          </cell>
          <cell r="AZ117">
            <v>2.30471367656891</v>
          </cell>
          <cell r="BA117">
            <v>-6.41412360793612</v>
          </cell>
          <cell r="BB117">
            <v>-6.05945253020644</v>
          </cell>
          <cell r="BC117">
            <v>1.20214100749023</v>
          </cell>
          <cell r="BD117">
            <v>0.628754224541069</v>
          </cell>
          <cell r="BE117">
            <v>-0.474980680541634</v>
          </cell>
          <cell r="BF117">
            <v>0.735188369582971</v>
          </cell>
          <cell r="BG117">
            <v>7.92189674515716</v>
          </cell>
          <cell r="BH117">
            <v>23.9990932049163</v>
          </cell>
          <cell r="BI117">
            <v>0.896822101077149</v>
          </cell>
          <cell r="BJ117">
            <v>7.76044197686218</v>
          </cell>
          <cell r="BK117">
            <v>7.68774579482279</v>
          </cell>
          <cell r="BL117">
            <v>3.49190099133891</v>
          </cell>
          <cell r="BM117">
            <v>4.77693726738578</v>
          </cell>
          <cell r="BN117">
            <v>12.5182409691457</v>
          </cell>
        </row>
        <row r="118">
          <cell r="A118" t="str">
            <v>Iran, Islamic Rep.</v>
          </cell>
          <cell r="B118" t="str">
            <v>IRN</v>
          </cell>
          <cell r="C118" t="str">
            <v>GDP per capita growth (annual %)</v>
          </cell>
          <cell r="D118" t="str">
            <v>NY.GDP.PCAP.KD.ZG</v>
          </cell>
        </row>
        <row r="118">
          <cell r="F118">
            <v>7.57490625173732</v>
          </cell>
          <cell r="G118">
            <v>5.14532909238102</v>
          </cell>
          <cell r="H118">
            <v>4.28949064179824</v>
          </cell>
          <cell r="I118">
            <v>5.67448628590977</v>
          </cell>
          <cell r="J118">
            <v>14.0013021692284</v>
          </cell>
          <cell r="K118">
            <v>8.58906716837274</v>
          </cell>
          <cell r="L118">
            <v>8.32161891648342</v>
          </cell>
          <cell r="M118">
            <v>11.3790877020444</v>
          </cell>
          <cell r="N118">
            <v>12.4696905822695</v>
          </cell>
          <cell r="O118">
            <v>8.01398254365651</v>
          </cell>
          <cell r="P118">
            <v>10.7205298185577</v>
          </cell>
          <cell r="Q118">
            <v>11.4772917768611</v>
          </cell>
          <cell r="R118">
            <v>4.55476090592558</v>
          </cell>
          <cell r="S118">
            <v>2.86944814714032</v>
          </cell>
          <cell r="T118">
            <v>-3.1988724620274</v>
          </cell>
          <cell r="U118">
            <v>14.7400238107243</v>
          </cell>
          <cell r="V118">
            <v>-5.76014034262616</v>
          </cell>
          <cell r="W118">
            <v>-15.6469736266044</v>
          </cell>
          <cell r="X118">
            <v>-15.0363215976651</v>
          </cell>
          <cell r="Y118">
            <v>-24.466059641386</v>
          </cell>
          <cell r="Z118">
            <v>-9.33208326219001</v>
          </cell>
          <cell r="AA118">
            <v>18.2604263328704</v>
          </cell>
          <cell r="AB118">
            <v>6.58690276076696</v>
          </cell>
          <cell r="AC118">
            <v>-10.8890586609401</v>
          </cell>
          <cell r="AD118">
            <v>-2.1651385844506</v>
          </cell>
          <cell r="AE118">
            <v>-13.2884887770253</v>
          </cell>
          <cell r="AF118">
            <v>-3.94247039524798</v>
          </cell>
          <cell r="AG118">
            <v>-9.41482132859585</v>
          </cell>
          <cell r="AH118">
            <v>2.7544946051824</v>
          </cell>
          <cell r="AI118">
            <v>10.482883353325</v>
          </cell>
          <cell r="AJ118">
            <v>10.1506538803031</v>
          </cell>
          <cell r="AK118">
            <v>1.36251734063444</v>
          </cell>
          <cell r="AL118">
            <v>-3.02735636530036</v>
          </cell>
          <cell r="AM118">
            <v>-3.10465170255885</v>
          </cell>
          <cell r="AN118">
            <v>0.981008166230637</v>
          </cell>
          <cell r="AO118">
            <v>4.89553727952172</v>
          </cell>
          <cell r="AP118">
            <v>-0.00025320754487268</v>
          </cell>
          <cell r="AQ118">
            <v>0.746759347079845</v>
          </cell>
          <cell r="AR118">
            <v>0.697710562481163</v>
          </cell>
          <cell r="AS118">
            <v>4.5188623086249</v>
          </cell>
          <cell r="AT118">
            <v>1.11982084421389</v>
          </cell>
          <cell r="AU118">
            <v>6.7364697052503</v>
          </cell>
          <cell r="AV118">
            <v>7.30266225028771</v>
          </cell>
          <cell r="AW118">
            <v>3.08323891440472</v>
          </cell>
          <cell r="AX118">
            <v>1.99010614648887</v>
          </cell>
          <cell r="AY118">
            <v>3.82052688246665</v>
          </cell>
          <cell r="AZ118">
            <v>6.97057997296957</v>
          </cell>
          <cell r="BA118">
            <v>-0.839121842847291</v>
          </cell>
          <cell r="BB118">
            <v>-0.106537759031283</v>
          </cell>
          <cell r="BC118">
            <v>4.59644121420916</v>
          </cell>
          <cell r="BD118">
            <v>1.44584816077582</v>
          </cell>
          <cell r="BE118">
            <v>-4.90022195962386</v>
          </cell>
          <cell r="BF118">
            <v>-2.73500208180805</v>
          </cell>
          <cell r="BG118">
            <v>3.65148098181116</v>
          </cell>
          <cell r="BH118">
            <v>-2.71394719288818</v>
          </cell>
          <cell r="BI118">
            <v>7.34927078108187</v>
          </cell>
          <cell r="BJ118">
            <v>1.34477201036087</v>
          </cell>
          <cell r="BK118">
            <v>-3.59974090268994</v>
          </cell>
          <cell r="BL118">
            <v>-2.66538374212445</v>
          </cell>
          <cell r="BM118">
            <v>0.454460214788853</v>
          </cell>
        </row>
        <row r="119">
          <cell r="A119" t="str">
            <v>Iraq</v>
          </cell>
          <cell r="B119" t="str">
            <v>IRQ</v>
          </cell>
          <cell r="C119" t="str">
            <v>GDP per capita growth (annual %)</v>
          </cell>
          <cell r="D119" t="str">
            <v>NY.GDP.PCAP.KD.ZG</v>
          </cell>
        </row>
        <row r="119">
          <cell r="N119">
            <v>-0.255217039173544</v>
          </cell>
          <cell r="O119">
            <v>1.04063761124821</v>
          </cell>
          <cell r="P119">
            <v>1.90302979121827</v>
          </cell>
          <cell r="Q119">
            <v>0.370570955205878</v>
          </cell>
          <cell r="R119">
            <v>1.06974074373221</v>
          </cell>
          <cell r="S119">
            <v>12.4060742473791</v>
          </cell>
          <cell r="T119">
            <v>8.90434077755356</v>
          </cell>
          <cell r="U119">
            <v>13.4459049081004</v>
          </cell>
          <cell r="V119">
            <v>-1.31666906537889</v>
          </cell>
          <cell r="W119">
            <v>13.4287632451794</v>
          </cell>
          <cell r="X119">
            <v>17.2371996265123</v>
          </cell>
          <cell r="Y119">
            <v>21.1514577151575</v>
          </cell>
          <cell r="Z119">
            <v>-3.49087644637768</v>
          </cell>
          <cell r="AA119">
            <v>0.650760747455024</v>
          </cell>
          <cell r="AB119">
            <v>-15.3215546267033</v>
          </cell>
          <cell r="AC119">
            <v>-3.91557439338281</v>
          </cell>
          <cell r="AD119">
            <v>-0.929288981296821</v>
          </cell>
          <cell r="AE119">
            <v>2.31941353608252</v>
          </cell>
          <cell r="AF119">
            <v>6.97013772928644</v>
          </cell>
          <cell r="AG119">
            <v>-2.15708504415069</v>
          </cell>
          <cell r="AH119">
            <v>-5.29971810352448</v>
          </cell>
          <cell r="AI119">
            <v>53.9748229011321</v>
          </cell>
          <cell r="AJ119">
            <v>-64.9923691755229</v>
          </cell>
          <cell r="AK119">
            <v>28.8939940862776</v>
          </cell>
          <cell r="AL119">
            <v>26.4932129707501</v>
          </cell>
          <cell r="AM119">
            <v>0.749098583861254</v>
          </cell>
          <cell r="AN119">
            <v>-0.971523645384892</v>
          </cell>
          <cell r="AO119">
            <v>7.63546752949611</v>
          </cell>
          <cell r="AP119">
            <v>17.5254829833858</v>
          </cell>
          <cell r="AQ119">
            <v>30.7423442105844</v>
          </cell>
          <cell r="AR119">
            <v>14.0358774010925</v>
          </cell>
          <cell r="AS119">
            <v>13.4607875378227</v>
          </cell>
          <cell r="AT119">
            <v>-1.2255513337325</v>
          </cell>
          <cell r="AU119">
            <v>-10.8633589071032</v>
          </cell>
          <cell r="AV119">
            <v>-38.4182256584574</v>
          </cell>
          <cell r="AW119">
            <v>49.4802803399545</v>
          </cell>
          <cell r="AX119">
            <v>-0.625885621321373</v>
          </cell>
          <cell r="AY119">
            <v>3.62234973591802</v>
          </cell>
          <cell r="AZ119">
            <v>0.195033167504533</v>
          </cell>
          <cell r="BA119">
            <v>6.41896230276041</v>
          </cell>
          <cell r="BB119">
            <v>1.28332932781061</v>
          </cell>
          <cell r="BC119">
            <v>3.6520946959417</v>
          </cell>
          <cell r="BD119">
            <v>4.10457025159661</v>
          </cell>
          <cell r="BE119">
            <v>9.77517248032976</v>
          </cell>
          <cell r="BF119">
            <v>3.51570142550651</v>
          </cell>
          <cell r="BG119">
            <v>-3.45683137321301</v>
          </cell>
          <cell r="BH119">
            <v>1.30694378113189</v>
          </cell>
          <cell r="BI119">
            <v>10.5600974554293</v>
          </cell>
          <cell r="BJ119">
            <v>-4.28298176305985</v>
          </cell>
          <cell r="BK119">
            <v>0.28170531508249</v>
          </cell>
          <cell r="BL119">
            <v>3.16196923658755</v>
          </cell>
          <cell r="BM119">
            <v>-13.3363973785566</v>
          </cell>
          <cell r="BN119">
            <v>0.395050371183771</v>
          </cell>
        </row>
        <row r="120">
          <cell r="A120" t="str">
            <v>Iceland</v>
          </cell>
          <cell r="B120" t="str">
            <v>ISL</v>
          </cell>
          <cell r="C120" t="str">
            <v>GDP per capita growth (annual %)</v>
          </cell>
          <cell r="D120" t="str">
            <v>NY.GDP.PCAP.KD.ZG</v>
          </cell>
        </row>
        <row r="120">
          <cell r="F120">
            <v>-2.01288303324222</v>
          </cell>
          <cell r="G120">
            <v>6.32475232148448</v>
          </cell>
          <cell r="H120">
            <v>8.33793583426518</v>
          </cell>
          <cell r="I120">
            <v>7.97974498188184</v>
          </cell>
          <cell r="J120">
            <v>5.52734737868373</v>
          </cell>
          <cell r="K120">
            <v>6.91004604172203</v>
          </cell>
          <cell r="L120">
            <v>-2.84747449067298</v>
          </cell>
          <cell r="M120">
            <v>-6.75892912323894</v>
          </cell>
          <cell r="N120">
            <v>1.4277052668922</v>
          </cell>
        </row>
        <row r="120">
          <cell r="AO120">
            <v>4.0040733689132</v>
          </cell>
          <cell r="AP120">
            <v>4.90858759930157</v>
          </cell>
          <cell r="AQ120">
            <v>6.2192201226913</v>
          </cell>
          <cell r="AR120">
            <v>2.78446861081424</v>
          </cell>
          <cell r="AS120">
            <v>3.55739104440454</v>
          </cell>
          <cell r="AT120">
            <v>2.64000021012691</v>
          </cell>
          <cell r="AU120">
            <v>-0.334077504194298</v>
          </cell>
          <cell r="AV120">
            <v>1.43779618991398</v>
          </cell>
          <cell r="AW120">
            <v>6.86010568493316</v>
          </cell>
          <cell r="AX120">
            <v>4.45782885129975</v>
          </cell>
          <cell r="AY120">
            <v>3.85034869245426</v>
          </cell>
          <cell r="AZ120">
            <v>5.74528128782477</v>
          </cell>
          <cell r="BA120">
            <v>0.326400099637624</v>
          </cell>
          <cell r="BB120">
            <v>-7.9783624054085</v>
          </cell>
          <cell r="BC120">
            <v>-2.6928477076311</v>
          </cell>
          <cell r="BD120">
            <v>1.53514719927782</v>
          </cell>
          <cell r="BE120">
            <v>0.527304433471059</v>
          </cell>
          <cell r="BF120">
            <v>3.56817578247606</v>
          </cell>
          <cell r="BG120">
            <v>0.562209388696957</v>
          </cell>
          <cell r="BH120">
            <v>3.35414533328364</v>
          </cell>
          <cell r="BI120">
            <v>4.83829921427557</v>
          </cell>
          <cell r="BJ120">
            <v>1.7794101347671</v>
          </cell>
          <cell r="BK120">
            <v>2.12030149363669</v>
          </cell>
          <cell r="BL120">
            <v>0.206935274875605</v>
          </cell>
          <cell r="BM120">
            <v>-8.00918540956167</v>
          </cell>
          <cell r="BN120">
            <v>2.07533548003947</v>
          </cell>
        </row>
        <row r="121">
          <cell r="A121" t="str">
            <v>Israel</v>
          </cell>
          <cell r="B121" t="str">
            <v>ISR</v>
          </cell>
          <cell r="C121" t="str">
            <v>GDP per capita growth (annual %)</v>
          </cell>
          <cell r="D121" t="str">
            <v>NY.GDP.PCAP.KD.ZG</v>
          </cell>
        </row>
        <row r="121">
          <cell r="F121">
            <v>7.5914133972726</v>
          </cell>
          <cell r="G121">
            <v>4.96777845158294</v>
          </cell>
          <cell r="H121">
            <v>6.6941025018924</v>
          </cell>
          <cell r="I121">
            <v>3.75053725599865</v>
          </cell>
          <cell r="J121">
            <v>5.3482500421121</v>
          </cell>
          <cell r="K121">
            <v>-2.58810557311551</v>
          </cell>
          <cell r="L121">
            <v>-1.35741055890202</v>
          </cell>
          <cell r="M121">
            <v>13.8366648064236</v>
          </cell>
          <cell r="N121">
            <v>10.6446530860183</v>
          </cell>
        </row>
        <row r="121">
          <cell r="AO121">
            <v>3.28955382931184</v>
          </cell>
          <cell r="AP121">
            <v>1.36062426982082</v>
          </cell>
          <cell r="AQ121">
            <v>1.84195082921985</v>
          </cell>
          <cell r="AR121">
            <v>0.966523480789832</v>
          </cell>
          <cell r="AS121">
            <v>6.05266039544179</v>
          </cell>
          <cell r="AT121">
            <v>-2.22967014176294</v>
          </cell>
          <cell r="AU121">
            <v>-2.18587654099865</v>
          </cell>
          <cell r="AV121">
            <v>-0.660527950337482</v>
          </cell>
          <cell r="AW121">
            <v>3.07680786122333</v>
          </cell>
          <cell r="AX121">
            <v>2.33868870824152</v>
          </cell>
          <cell r="AY121">
            <v>3.92332074508745</v>
          </cell>
          <cell r="AZ121">
            <v>4.23402624599601</v>
          </cell>
          <cell r="BA121">
            <v>1.63705997667583</v>
          </cell>
          <cell r="BB121">
            <v>-1.24588889710429</v>
          </cell>
          <cell r="BC121">
            <v>3.7716360918953</v>
          </cell>
          <cell r="BD121">
            <v>3.60999370687179</v>
          </cell>
          <cell r="BE121">
            <v>0.942143217993134</v>
          </cell>
          <cell r="BF121">
            <v>2.84013390158523</v>
          </cell>
          <cell r="BG121">
            <v>2.14508773727393</v>
          </cell>
          <cell r="BH121">
            <v>0.273166454342856</v>
          </cell>
          <cell r="BI121">
            <v>2.43486113607949</v>
          </cell>
          <cell r="BJ121">
            <v>2.37294959239584</v>
          </cell>
          <cell r="BK121">
            <v>1.99923149357343</v>
          </cell>
          <cell r="BL121">
            <v>1.81135890882076</v>
          </cell>
          <cell r="BM121">
            <v>-3.86399947293295</v>
          </cell>
          <cell r="BN121">
            <v>6.46770735083977</v>
          </cell>
        </row>
        <row r="122">
          <cell r="A122" t="str">
            <v>Italy</v>
          </cell>
          <cell r="B122" t="str">
            <v>ITA</v>
          </cell>
          <cell r="C122" t="str">
            <v>GDP per capita growth (annual %)</v>
          </cell>
          <cell r="D122" t="str">
            <v>NY.GDP.PCAP.KD.ZG</v>
          </cell>
        </row>
        <row r="122">
          <cell r="F122">
            <v>7.48641883914016</v>
          </cell>
          <cell r="G122">
            <v>5.48747776983932</v>
          </cell>
          <cell r="H122">
            <v>4.84205248927523</v>
          </cell>
          <cell r="I122">
            <v>1.95553270968082</v>
          </cell>
          <cell r="J122">
            <v>2.40204614684968</v>
          </cell>
          <cell r="K122">
            <v>5.16416328074524</v>
          </cell>
          <cell r="L122">
            <v>6.40567760378134</v>
          </cell>
          <cell r="M122">
            <v>5.87359459594813</v>
          </cell>
          <cell r="N122">
            <v>5.49917950556602</v>
          </cell>
          <cell r="O122">
            <v>4.71342068855478</v>
          </cell>
          <cell r="P122">
            <v>1.34428039487906</v>
          </cell>
          <cell r="Q122">
            <v>3.10348977837458</v>
          </cell>
          <cell r="R122">
            <v>6.40180594442019</v>
          </cell>
          <cell r="S122">
            <v>4.81201382086347</v>
          </cell>
          <cell r="T122">
            <v>-2.67318392261384</v>
          </cell>
          <cell r="U122">
            <v>6.59231972628913</v>
          </cell>
          <cell r="V122">
            <v>2.12582750574286</v>
          </cell>
          <cell r="W122">
            <v>2.87293634907391</v>
          </cell>
          <cell r="X122">
            <v>5.65322399056257</v>
          </cell>
          <cell r="Y122">
            <v>3.21717014392455</v>
          </cell>
          <cell r="Z122">
            <v>0.723232399974208</v>
          </cell>
          <cell r="AA122">
            <v>0.33922498995851</v>
          </cell>
          <cell r="AB122">
            <v>1.1324911624162</v>
          </cell>
          <cell r="AC122">
            <v>3.20278297292819</v>
          </cell>
          <cell r="AD122">
            <v>2.76838147537848</v>
          </cell>
          <cell r="AE122">
            <v>2.85436688673717</v>
          </cell>
          <cell r="AF122">
            <v>3.18143030285239</v>
          </cell>
          <cell r="AG122">
            <v>4.14404212443536</v>
          </cell>
          <cell r="AH122">
            <v>3.31086193455002</v>
          </cell>
          <cell r="AI122">
            <v>1.90043982743266</v>
          </cell>
          <cell r="AJ122">
            <v>1.46817561113606</v>
          </cell>
          <cell r="AK122">
            <v>0.765807599435163</v>
          </cell>
          <cell r="AL122">
            <v>-0.913401721941298</v>
          </cell>
          <cell r="AM122">
            <v>2.1302154755529</v>
          </cell>
          <cell r="AN122">
            <v>2.88520235071749</v>
          </cell>
          <cell r="AO122">
            <v>1.23832837048366</v>
          </cell>
          <cell r="AP122">
            <v>1.77635122351289</v>
          </cell>
          <cell r="AQ122">
            <v>1.78132437367471</v>
          </cell>
          <cell r="AR122">
            <v>1.60863473141113</v>
          </cell>
          <cell r="AS122">
            <v>3.73994653301939</v>
          </cell>
          <cell r="AT122">
            <v>1.89412399481279</v>
          </cell>
          <cell r="AU122">
            <v>0.104759513559856</v>
          </cell>
          <cell r="AV122">
            <v>-0.305508789463317</v>
          </cell>
          <cell r="AW122">
            <v>0.769317663351927</v>
          </cell>
          <cell r="AX122">
            <v>0.323656244406962</v>
          </cell>
          <cell r="AY122">
            <v>1.48515735957702</v>
          </cell>
          <cell r="AZ122">
            <v>0.975922132963376</v>
          </cell>
          <cell r="BA122">
            <v>-1.61594062742927</v>
          </cell>
          <cell r="BB122">
            <v>-5.71150838276657</v>
          </cell>
          <cell r="BC122">
            <v>1.40091534299962</v>
          </cell>
          <cell r="BD122">
            <v>0.534287439584816</v>
          </cell>
          <cell r="BE122">
            <v>-3.24206011995115</v>
          </cell>
          <cell r="BF122">
            <v>-2.97240379999698</v>
          </cell>
          <cell r="BG122">
            <v>-0.917813879753353</v>
          </cell>
          <cell r="BH122">
            <v>0.875477401786128</v>
          </cell>
          <cell r="BI122">
            <v>1.46569044434084</v>
          </cell>
          <cell r="BJ122">
            <v>1.82033385192226</v>
          </cell>
          <cell r="BK122">
            <v>1.11781661979235</v>
          </cell>
          <cell r="BL122">
            <v>1.6657365514354</v>
          </cell>
          <cell r="BM122">
            <v>-8.5978734610482</v>
          </cell>
          <cell r="BN122">
            <v>7.33584013982002</v>
          </cell>
        </row>
        <row r="123">
          <cell r="A123" t="str">
            <v>Jamaica</v>
          </cell>
          <cell r="B123" t="str">
            <v>JAM</v>
          </cell>
          <cell r="C123" t="str">
            <v>GDP per capita growth (annual %)</v>
          </cell>
          <cell r="D123" t="str">
            <v>NY.GDP.PCAP.KD.ZG</v>
          </cell>
        </row>
        <row r="123">
          <cell r="L123">
            <v>0.521326546412766</v>
          </cell>
          <cell r="M123">
            <v>4.43822296709709</v>
          </cell>
          <cell r="N123">
            <v>4.21707499674264</v>
          </cell>
          <cell r="O123">
            <v>10.5122316814457</v>
          </cell>
          <cell r="P123">
            <v>0.91690959201911</v>
          </cell>
          <cell r="Q123">
            <v>16.1297747441517</v>
          </cell>
          <cell r="R123">
            <v>-7.01779496349583</v>
          </cell>
          <cell r="S123">
            <v>-5.73101608844887</v>
          </cell>
          <cell r="T123">
            <v>-1.71712024699539</v>
          </cell>
          <cell r="U123">
            <v>-7.93591825688738</v>
          </cell>
          <cell r="V123">
            <v>-3.78899237235495</v>
          </cell>
          <cell r="W123">
            <v>-1.24395136140906</v>
          </cell>
          <cell r="X123">
            <v>-2.3070522801342</v>
          </cell>
          <cell r="Y123">
            <v>-7.02436353938759</v>
          </cell>
          <cell r="Z123">
            <v>1.04714783102513</v>
          </cell>
          <cell r="AA123">
            <v>0.372343475107726</v>
          </cell>
          <cell r="AB123">
            <v>0.219083437892849</v>
          </cell>
          <cell r="AC123">
            <v>-3.02076856600524</v>
          </cell>
          <cell r="AD123">
            <v>-4.15472592715415</v>
          </cell>
          <cell r="AE123">
            <v>0.903797458191931</v>
          </cell>
          <cell r="AF123">
            <v>7.06783362397525</v>
          </cell>
          <cell r="AG123">
            <v>3.36444569377375</v>
          </cell>
          <cell r="AH123">
            <v>6.54684280816372</v>
          </cell>
          <cell r="AI123">
            <v>3.49276062488686</v>
          </cell>
          <cell r="AJ123">
            <v>4.00325614019847</v>
          </cell>
          <cell r="AK123">
            <v>1.05581548705085</v>
          </cell>
          <cell r="AL123">
            <v>8.38061438133606</v>
          </cell>
          <cell r="AM123">
            <v>0.395069825954479</v>
          </cell>
          <cell r="AN123">
            <v>1.35368597183363</v>
          </cell>
          <cell r="AO123">
            <v>-1.08681608469176</v>
          </cell>
          <cell r="AP123">
            <v>-2.10777757451005</v>
          </cell>
          <cell r="AQ123">
            <v>-3.26895265332263</v>
          </cell>
          <cell r="AR123">
            <v>0.134064726454298</v>
          </cell>
          <cell r="AS123">
            <v>0.0419040585930759</v>
          </cell>
          <cell r="AT123">
            <v>0.586824056028561</v>
          </cell>
          <cell r="AU123">
            <v>1.31031258482348</v>
          </cell>
          <cell r="AV123">
            <v>3.03137317241509</v>
          </cell>
          <cell r="AW123">
            <v>0.74445447015303</v>
          </cell>
          <cell r="AX123">
            <v>0.342085609494518</v>
          </cell>
          <cell r="AY123">
            <v>2.36064856549274</v>
          </cell>
          <cell r="AZ123">
            <v>0.925752257457191</v>
          </cell>
          <cell r="BA123">
            <v>-1.29807445368073</v>
          </cell>
          <cell r="BB123">
            <v>-4.82326075795619</v>
          </cell>
          <cell r="BC123">
            <v>-1.96994126129756</v>
          </cell>
          <cell r="BD123">
            <v>1.17354565013477</v>
          </cell>
          <cell r="BE123">
            <v>-1.17999390647412</v>
          </cell>
          <cell r="BF123">
            <v>-0.0653686760132786</v>
          </cell>
          <cell r="BG123">
            <v>0.114534393056601</v>
          </cell>
          <cell r="BH123">
            <v>0.366894819691765</v>
          </cell>
          <cell r="BI123">
            <v>0.844390413700609</v>
          </cell>
          <cell r="BJ123">
            <v>0.492076589718863</v>
          </cell>
          <cell r="BK123">
            <v>1.40370907994962</v>
          </cell>
          <cell r="BL123">
            <v>0.432912116838111</v>
          </cell>
          <cell r="BM123">
            <v>-10.3915896501406</v>
          </cell>
          <cell r="BN123">
            <v>4.16727726804646</v>
          </cell>
        </row>
        <row r="124">
          <cell r="A124" t="str">
            <v>Jordan</v>
          </cell>
          <cell r="B124" t="str">
            <v>JOR</v>
          </cell>
          <cell r="C124" t="str">
            <v>GDP per capita growth (annual %)</v>
          </cell>
          <cell r="D124" t="str">
            <v>NY.GDP.PCAP.KD.ZG</v>
          </cell>
        </row>
        <row r="124">
          <cell r="V124">
            <v>5.50662131450832</v>
          </cell>
          <cell r="W124">
            <v>11.6779808122959</v>
          </cell>
          <cell r="X124">
            <v>17.3840916232863</v>
          </cell>
          <cell r="Y124">
            <v>7.68373503075681</v>
          </cell>
          <cell r="Z124">
            <v>13.0488173817651</v>
          </cell>
          <cell r="AA124">
            <v>2.90714429491668</v>
          </cell>
          <cell r="AB124">
            <v>-6.16870370773034</v>
          </cell>
          <cell r="AC124">
            <v>0.057630802876929</v>
          </cell>
          <cell r="AD124">
            <v>-6.58510889675144</v>
          </cell>
          <cell r="AE124">
            <v>1.4724408565248</v>
          </cell>
          <cell r="AF124">
            <v>-1.48325075974653</v>
          </cell>
          <cell r="AG124">
            <v>-2.42464316458502</v>
          </cell>
          <cell r="AH124">
            <v>-14.4788287906021</v>
          </cell>
          <cell r="AI124">
            <v>-4.9338030959735</v>
          </cell>
          <cell r="AJ124">
            <v>-3.649697432461</v>
          </cell>
          <cell r="AK124">
            <v>8.10647019125123</v>
          </cell>
          <cell r="AL124">
            <v>-1.08089686646031</v>
          </cell>
          <cell r="AM124">
            <v>0.00184912406649573</v>
          </cell>
          <cell r="AN124">
            <v>2.07014536537284</v>
          </cell>
          <cell r="AO124">
            <v>-1.01917365286594</v>
          </cell>
          <cell r="AP124">
            <v>0.843494531586543</v>
          </cell>
          <cell r="AQ124">
            <v>1.02361462146818</v>
          </cell>
          <cell r="AR124">
            <v>1.5858993254281</v>
          </cell>
          <cell r="AS124">
            <v>2.39908093025949</v>
          </cell>
          <cell r="AT124">
            <v>3.35651320239008</v>
          </cell>
          <cell r="AU124">
            <v>3.7907608730543</v>
          </cell>
          <cell r="AV124">
            <v>1.92812902435257</v>
          </cell>
          <cell r="AW124">
            <v>5.72270151592119</v>
          </cell>
          <cell r="AX124">
            <v>4.66906839354321</v>
          </cell>
          <cell r="AY124">
            <v>4.01738849166931</v>
          </cell>
          <cell r="AZ124">
            <v>3.61511759417196</v>
          </cell>
          <cell r="BA124">
            <v>2.30641573504904</v>
          </cell>
          <cell r="BB124">
            <v>-0.107449996553086</v>
          </cell>
          <cell r="BC124">
            <v>-2.87425912626057</v>
          </cell>
          <cell r="BD124">
            <v>-2.64334221397608</v>
          </cell>
          <cell r="BE124">
            <v>-2.97834175597032</v>
          </cell>
          <cell r="BF124">
            <v>-2.55764089229908</v>
          </cell>
          <cell r="BG124">
            <v>-1.25062096142206</v>
          </cell>
          <cell r="BH124">
            <v>-1.34990617092249</v>
          </cell>
          <cell r="BI124">
            <v>-1.07722100686</v>
          </cell>
          <cell r="BJ124">
            <v>-0.328485920725498</v>
          </cell>
          <cell r="BK124">
            <v>0.0981917027262398</v>
          </cell>
          <cell r="BL124">
            <v>0.579046462795702</v>
          </cell>
          <cell r="BM124">
            <v>-2.53019323476023</v>
          </cell>
          <cell r="BN124">
            <v>1.55402718249967</v>
          </cell>
        </row>
        <row r="125">
          <cell r="A125" t="str">
            <v>Japan</v>
          </cell>
          <cell r="B125" t="str">
            <v>JPN</v>
          </cell>
          <cell r="C125" t="str">
            <v>GDP per capita growth (annual %)</v>
          </cell>
          <cell r="D125" t="str">
            <v>NY.GDP.PCAP.KD.ZG</v>
          </cell>
        </row>
        <row r="125">
          <cell r="F125">
            <v>11.0440730403403</v>
          </cell>
          <cell r="G125">
            <v>7.90171442068974</v>
          </cell>
          <cell r="H125">
            <v>7.37985706283395</v>
          </cell>
          <cell r="I125">
            <v>10.5207920914166</v>
          </cell>
          <cell r="J125">
            <v>4.68645001649419</v>
          </cell>
          <cell r="K125">
            <v>9.63235963058663</v>
          </cell>
          <cell r="L125">
            <v>9.93883449912613</v>
          </cell>
          <cell r="M125">
            <v>11.6174281532467</v>
          </cell>
          <cell r="N125">
            <v>11.1486573220626</v>
          </cell>
          <cell r="O125">
            <v>1.28181378734011</v>
          </cell>
          <cell r="P125">
            <v>2.4266523567772</v>
          </cell>
          <cell r="Q125">
            <v>6.90549972226684</v>
          </cell>
          <cell r="R125">
            <v>6.52302359659433</v>
          </cell>
          <cell r="S125">
            <v>-2.52983920007762</v>
          </cell>
          <cell r="T125">
            <v>1.78783564198017</v>
          </cell>
          <cell r="U125">
            <v>2.86677809806082</v>
          </cell>
          <cell r="V125">
            <v>3.38468071473208</v>
          </cell>
          <cell r="W125">
            <v>4.31828011468774</v>
          </cell>
          <cell r="X125">
            <v>4.59476830698536</v>
          </cell>
          <cell r="Y125">
            <v>2.01041585735973</v>
          </cell>
          <cell r="Z125">
            <v>3.5038862937472</v>
          </cell>
          <cell r="AA125">
            <v>2.56581541921426</v>
          </cell>
          <cell r="AB125">
            <v>2.91186541309219</v>
          </cell>
          <cell r="AC125">
            <v>3.73615647916348</v>
          </cell>
          <cell r="AD125">
            <v>4.50363061497403</v>
          </cell>
          <cell r="AE125">
            <v>2.74561524717127</v>
          </cell>
          <cell r="AF125">
            <v>4.14563058840942</v>
          </cell>
          <cell r="AG125">
            <v>6.21872855329639</v>
          </cell>
          <cell r="AH125">
            <v>4.50717015952465</v>
          </cell>
          <cell r="AI125">
            <v>4.49366120419509</v>
          </cell>
          <cell r="AJ125">
            <v>3.11749463315445</v>
          </cell>
          <cell r="AK125">
            <v>0.526745036209022</v>
          </cell>
          <cell r="AL125">
            <v>-0.781376228136594</v>
          </cell>
          <cell r="AM125">
            <v>0.801559685125412</v>
          </cell>
          <cell r="AN125">
            <v>2.39051955805158</v>
          </cell>
          <cell r="AO125">
            <v>2.900141234358</v>
          </cell>
          <cell r="AP125">
            <v>0.740905952598837</v>
          </cell>
          <cell r="AQ125">
            <v>-1.53824407565509</v>
          </cell>
          <cell r="AR125">
            <v>-0.515740590055131</v>
          </cell>
          <cell r="AS125">
            <v>2.59289108650813</v>
          </cell>
          <cell r="AT125">
            <v>0.144511690084897</v>
          </cell>
          <cell r="AU125">
            <v>-0.190392013612978</v>
          </cell>
          <cell r="AV125">
            <v>1.31809196241525</v>
          </cell>
          <cell r="AW125">
            <v>2.15172332918605</v>
          </cell>
          <cell r="AX125">
            <v>1.79433980060388</v>
          </cell>
          <cell r="AY125">
            <v>1.30812718300903</v>
          </cell>
          <cell r="AZ125">
            <v>1.36742232603785</v>
          </cell>
          <cell r="BA125">
            <v>-1.27210994887062</v>
          </cell>
          <cell r="BB125">
            <v>-5.68145234031182</v>
          </cell>
          <cell r="BC125">
            <v>4.07922304843274</v>
          </cell>
          <cell r="BD125">
            <v>0.209251802819637</v>
          </cell>
          <cell r="BE125">
            <v>1.53678665884595</v>
          </cell>
          <cell r="BF125">
            <v>2.15237106564643</v>
          </cell>
          <cell r="BG125">
            <v>0.429381122520397</v>
          </cell>
          <cell r="BH125">
            <v>1.66846511711745</v>
          </cell>
          <cell r="BI125">
            <v>0.805362824616168</v>
          </cell>
          <cell r="BJ125">
            <v>1.75861180161444</v>
          </cell>
          <cell r="BK125">
            <v>0.711770198436739</v>
          </cell>
          <cell r="BL125">
            <v>-0.100125010765368</v>
          </cell>
          <cell r="BM125">
            <v>-4.22555534092724</v>
          </cell>
          <cell r="BN125">
            <v>2.08927940493379</v>
          </cell>
        </row>
        <row r="126">
          <cell r="A126" t="str">
            <v>Kazakhstan</v>
          </cell>
          <cell r="B126" t="str">
            <v>KAZ</v>
          </cell>
          <cell r="C126" t="str">
            <v>GDP per capita growth (annual %)</v>
          </cell>
          <cell r="D126" t="str">
            <v>NY.GDP.PCAP.KD.ZG</v>
          </cell>
        </row>
        <row r="126">
          <cell r="AJ126">
            <v>-11.5610528307767</v>
          </cell>
          <cell r="AK126">
            <v>-5.22732354077117</v>
          </cell>
          <cell r="AL126">
            <v>-8.87615441133441</v>
          </cell>
          <cell r="AM126">
            <v>-11.3284106292899</v>
          </cell>
          <cell r="AN126">
            <v>-6.28739588909268</v>
          </cell>
          <cell r="AO126">
            <v>2.03551543656381</v>
          </cell>
          <cell r="AP126">
            <v>3.31706289824318</v>
          </cell>
          <cell r="AQ126">
            <v>-0.189685362122489</v>
          </cell>
          <cell r="AR126">
            <v>3.68560085428426</v>
          </cell>
          <cell r="AS126">
            <v>10.1301164939223</v>
          </cell>
          <cell r="AT126">
            <v>13.6931931455792</v>
          </cell>
          <cell r="AU126">
            <v>9.79547024420448</v>
          </cell>
          <cell r="AV126">
            <v>8.93292284388505</v>
          </cell>
          <cell r="AW126">
            <v>8.84101937498924</v>
          </cell>
          <cell r="AX126">
            <v>8.72919994993025</v>
          </cell>
          <cell r="AY126">
            <v>9.53532791985413</v>
          </cell>
          <cell r="AZ126">
            <v>7.66144313503145</v>
          </cell>
          <cell r="BA126">
            <v>1.38323631640472</v>
          </cell>
          <cell r="BB126">
            <v>-0.786442204419629</v>
          </cell>
          <cell r="BC126">
            <v>5.7942251111029</v>
          </cell>
          <cell r="BD126">
            <v>5.87350766217401</v>
          </cell>
          <cell r="BE126">
            <v>3.33405607044031</v>
          </cell>
          <cell r="BF126">
            <v>4.48511703481149</v>
          </cell>
          <cell r="BG126">
            <v>2.67672092464575</v>
          </cell>
          <cell r="BH126">
            <v>-0.268267117815142</v>
          </cell>
          <cell r="BI126">
            <v>-0.327514633495582</v>
          </cell>
          <cell r="BJ126">
            <v>2.69343213409591</v>
          </cell>
          <cell r="BK126">
            <v>2.74053637969105</v>
          </cell>
          <cell r="BL126">
            <v>3.16101154004124</v>
          </cell>
          <cell r="BM126">
            <v>-3.757983454457</v>
          </cell>
          <cell r="BN126">
            <v>2.64862182450121</v>
          </cell>
        </row>
        <row r="127">
          <cell r="A127" t="str">
            <v>Kenya</v>
          </cell>
          <cell r="B127" t="str">
            <v>KEN</v>
          </cell>
          <cell r="C127" t="str">
            <v>GDP per capita growth (annual %)</v>
          </cell>
          <cell r="D127" t="str">
            <v>NY.GDP.PCAP.KD.ZG</v>
          </cell>
        </row>
        <row r="127">
          <cell r="F127">
            <v>-10.6105311973404</v>
          </cell>
          <cell r="G127">
            <v>6.04833306626151</v>
          </cell>
          <cell r="H127">
            <v>5.34865564425242</v>
          </cell>
          <cell r="I127">
            <v>1.61634974143314</v>
          </cell>
          <cell r="J127">
            <v>-1.28201828883574</v>
          </cell>
          <cell r="K127">
            <v>10.9868705218685</v>
          </cell>
          <cell r="L127">
            <v>-0.0481355813154778</v>
          </cell>
          <cell r="M127">
            <v>4.37208236691247</v>
          </cell>
          <cell r="N127">
            <v>4.29054049658495</v>
          </cell>
          <cell r="O127">
            <v>-7.9517427315885</v>
          </cell>
          <cell r="P127">
            <v>17.8801218030185</v>
          </cell>
          <cell r="Q127">
            <v>12.9082806840485</v>
          </cell>
          <cell r="R127">
            <v>2.07505698593397</v>
          </cell>
          <cell r="S127">
            <v>0.273436857299387</v>
          </cell>
          <cell r="T127">
            <v>-2.82256306323666</v>
          </cell>
          <cell r="U127">
            <v>-1.61702471738164</v>
          </cell>
          <cell r="V127">
            <v>5.39660381899307</v>
          </cell>
          <cell r="W127">
            <v>2.92934533583595</v>
          </cell>
          <cell r="X127">
            <v>3.57983499250206</v>
          </cell>
          <cell r="Y127">
            <v>1.6079206390593</v>
          </cell>
          <cell r="Z127">
            <v>-0.159146719775023</v>
          </cell>
          <cell r="AA127">
            <v>-2.34204371609309</v>
          </cell>
          <cell r="AB127">
            <v>-2.51336053489248</v>
          </cell>
          <cell r="AC127">
            <v>-2.04281514033576</v>
          </cell>
          <cell r="AD127">
            <v>0.466506682173502</v>
          </cell>
          <cell r="AE127">
            <v>3.30320912386541</v>
          </cell>
          <cell r="AF127">
            <v>2.17393196091096</v>
          </cell>
          <cell r="AG127">
            <v>2.50431316776015</v>
          </cell>
          <cell r="AH127">
            <v>1.12352780790064</v>
          </cell>
          <cell r="AI127">
            <v>0.724837374657312</v>
          </cell>
          <cell r="AJ127">
            <v>-1.85916184742555</v>
          </cell>
          <cell r="AK127">
            <v>-3.95014002161136</v>
          </cell>
          <cell r="AL127">
            <v>-2.75742269942924</v>
          </cell>
          <cell r="AM127">
            <v>-0.468194236916489</v>
          </cell>
          <cell r="AN127">
            <v>1.33140587274656</v>
          </cell>
          <cell r="AO127">
            <v>1.15548768840492</v>
          </cell>
          <cell r="AP127">
            <v>-2.3471583645195</v>
          </cell>
          <cell r="AQ127">
            <v>0.439695656748398</v>
          </cell>
          <cell r="AR127">
            <v>-0.485175888341161</v>
          </cell>
          <cell r="AS127">
            <v>-2.12515428163411</v>
          </cell>
          <cell r="AT127">
            <v>0.987009105587006</v>
          </cell>
          <cell r="AU127">
            <v>-2.14371567591553</v>
          </cell>
          <cell r="AV127">
            <v>0.180879188630726</v>
          </cell>
          <cell r="AW127">
            <v>2.28319586045383</v>
          </cell>
          <cell r="AX127">
            <v>3.04499485236877</v>
          </cell>
          <cell r="AY127">
            <v>3.57619319516385</v>
          </cell>
          <cell r="AZ127">
            <v>3.93308923351994</v>
          </cell>
          <cell r="BA127">
            <v>-2.50337553940335</v>
          </cell>
          <cell r="BB127">
            <v>0.503848174586508</v>
          </cell>
          <cell r="BC127">
            <v>5.15617255942153</v>
          </cell>
          <cell r="BD127">
            <v>2.32721211497848</v>
          </cell>
          <cell r="BE127">
            <v>1.82096222413746</v>
          </cell>
          <cell r="BF127">
            <v>1.11507223360891</v>
          </cell>
          <cell r="BG127">
            <v>2.36632833973422</v>
          </cell>
          <cell r="BH127">
            <v>2.38448726521699</v>
          </cell>
          <cell r="BI127">
            <v>1.7209860090004</v>
          </cell>
          <cell r="BJ127">
            <v>1.41964550811645</v>
          </cell>
          <cell r="BK127">
            <v>3.23984461393452</v>
          </cell>
          <cell r="BL127">
            <v>2.7521238236471</v>
          </cell>
          <cell r="BM127">
            <v>-2.47129933213199</v>
          </cell>
          <cell r="BN127">
            <v>5.14275095956916</v>
          </cell>
        </row>
        <row r="128">
          <cell r="A128" t="str">
            <v>Kyrgyz Republic</v>
          </cell>
          <cell r="B128" t="str">
            <v>KGZ</v>
          </cell>
          <cell r="C128" t="str">
            <v>GDP per capita growth (annual %)</v>
          </cell>
          <cell r="D128" t="str">
            <v>NY.GDP.PCAP.KD.ZG</v>
          </cell>
        </row>
        <row r="128">
          <cell r="AF128">
            <v>1.35340476385932</v>
          </cell>
          <cell r="AG128">
            <v>11.2196198959559</v>
          </cell>
          <cell r="AH128">
            <v>0.663560153308708</v>
          </cell>
          <cell r="AI128">
            <v>3.68801159071612</v>
          </cell>
          <cell r="AJ128">
            <v>-9.4370831745825</v>
          </cell>
          <cell r="AK128">
            <v>-14.8262773808636</v>
          </cell>
          <cell r="AL128">
            <v>-15.4836607817261</v>
          </cell>
          <cell r="AM128">
            <v>-20.056839696849</v>
          </cell>
          <cell r="AN128">
            <v>-6.36327916578686</v>
          </cell>
          <cell r="AO128">
            <v>5.51122737481104</v>
          </cell>
          <cell r="AP128">
            <v>8.32377163836155</v>
          </cell>
          <cell r="AQ128">
            <v>0.567202166702671</v>
          </cell>
          <cell r="AR128">
            <v>2.12677869657243</v>
          </cell>
          <cell r="AS128">
            <v>4.19482415463276</v>
          </cell>
          <cell r="AT128">
            <v>4.32699649631914</v>
          </cell>
          <cell r="AU128">
            <v>-0.930865788187617</v>
          </cell>
          <cell r="AV128">
            <v>5.91400160165476</v>
          </cell>
          <cell r="AW128">
            <v>5.73947990181539</v>
          </cell>
          <cell r="AX128">
            <v>-1.29507487048508</v>
          </cell>
          <cell r="AY128">
            <v>2.00042638790904</v>
          </cell>
          <cell r="AZ128">
            <v>7.51274346496389</v>
          </cell>
          <cell r="BA128">
            <v>7.37644049297302</v>
          </cell>
          <cell r="BB128">
            <v>1.65165139562198</v>
          </cell>
          <cell r="BC128">
            <v>-1.65175287429358</v>
          </cell>
          <cell r="BD128">
            <v>4.6747156286886</v>
          </cell>
          <cell r="BE128">
            <v>-1.73814258426546</v>
          </cell>
          <cell r="BF128">
            <v>8.73578927271694</v>
          </cell>
          <cell r="BG128">
            <v>1.95799697094444</v>
          </cell>
          <cell r="BH128">
            <v>1.75886440985292</v>
          </cell>
          <cell r="BI128">
            <v>2.23180526571734</v>
          </cell>
          <cell r="BJ128">
            <v>2.73409189148251</v>
          </cell>
          <cell r="BK128">
            <v>1.7132091060235</v>
          </cell>
          <cell r="BL128">
            <v>2.43933520707868</v>
          </cell>
          <cell r="BM128">
            <v>-10.1204455334221</v>
          </cell>
          <cell r="BN128">
            <v>1.84151511381845</v>
          </cell>
        </row>
        <row r="129">
          <cell r="A129" t="str">
            <v>Cambodia</v>
          </cell>
          <cell r="B129" t="str">
            <v>KHM</v>
          </cell>
          <cell r="C129" t="str">
            <v>GDP per capita growth (annual %)</v>
          </cell>
          <cell r="D129" t="str">
            <v>NY.GDP.PCAP.KD.ZG</v>
          </cell>
        </row>
        <row r="129">
          <cell r="AM129">
            <v>-37.0021804281084</v>
          </cell>
          <cell r="AN129">
            <v>6.41494758921417</v>
          </cell>
          <cell r="AO129">
            <v>2.74674473298666</v>
          </cell>
          <cell r="AP129">
            <v>1.10074711151837</v>
          </cell>
          <cell r="AQ129">
            <v>1.95717778324519</v>
          </cell>
          <cell r="AR129">
            <v>9.99401511693354</v>
          </cell>
          <cell r="AS129">
            <v>7.56139945921458</v>
          </cell>
          <cell r="AT129">
            <v>5.96744410871521</v>
          </cell>
          <cell r="AU129">
            <v>4.61979321397558</v>
          </cell>
          <cell r="AV129">
            <v>6.66216386618375</v>
          </cell>
          <cell r="AW129">
            <v>8.56460569400433</v>
          </cell>
          <cell r="AX129">
            <v>11.4849583549111</v>
          </cell>
          <cell r="AY129">
            <v>9.09156397836011</v>
          </cell>
          <cell r="AZ129">
            <v>8.58316241913515</v>
          </cell>
          <cell r="BA129">
            <v>5.12482792757926</v>
          </cell>
          <cell r="BB129">
            <v>-1.40299900007736</v>
          </cell>
          <cell r="BC129">
            <v>4.34463271211294</v>
          </cell>
          <cell r="BD129">
            <v>5.38183540160502</v>
          </cell>
          <cell r="BE129">
            <v>5.57784868523161</v>
          </cell>
          <cell r="BF129">
            <v>5.59998687812791</v>
          </cell>
          <cell r="BG129">
            <v>5.40174788030639</v>
          </cell>
          <cell r="BH129">
            <v>5.26408933913625</v>
          </cell>
          <cell r="BI129">
            <v>5.27260897572273</v>
          </cell>
          <cell r="BJ129">
            <v>5.37202162414687</v>
          </cell>
          <cell r="BK129">
            <v>5.87938583851239</v>
          </cell>
          <cell r="BL129">
            <v>5.51680828875165</v>
          </cell>
          <cell r="BM129">
            <v>-4.4431768555921</v>
          </cell>
          <cell r="BN129">
            <v>1.64344877922986</v>
          </cell>
        </row>
        <row r="130">
          <cell r="A130" t="str">
            <v>Kiribati</v>
          </cell>
          <cell r="B130" t="str">
            <v>KIR</v>
          </cell>
          <cell r="C130" t="str">
            <v>GDP per capita growth (annual %)</v>
          </cell>
          <cell r="D130" t="str">
            <v>NY.GDP.PCAP.KD.ZG</v>
          </cell>
        </row>
        <row r="130">
          <cell r="P130">
            <v>-3.86344997212163</v>
          </cell>
          <cell r="Q130">
            <v>10.3887471796657</v>
          </cell>
          <cell r="R130">
            <v>19.1422209742585</v>
          </cell>
          <cell r="S130">
            <v>43.227534851141</v>
          </cell>
          <cell r="T130">
            <v>3.8535346734579</v>
          </cell>
          <cell r="U130">
            <v>-27.82633609408</v>
          </cell>
          <cell r="V130">
            <v>-6.01926514995297</v>
          </cell>
          <cell r="W130">
            <v>-0.438417399510925</v>
          </cell>
          <cell r="X130">
            <v>-12.8794108385472</v>
          </cell>
          <cell r="Y130">
            <v>-17.6721971595516</v>
          </cell>
          <cell r="Z130">
            <v>-4.60091903147608</v>
          </cell>
          <cell r="AA130">
            <v>5.45842312064988</v>
          </cell>
          <cell r="AB130">
            <v>-2.16420888946483</v>
          </cell>
          <cell r="AC130">
            <v>3.15280230528585</v>
          </cell>
          <cell r="AD130">
            <v>-8.73257062211414</v>
          </cell>
          <cell r="AE130">
            <v>-3.12016779241543</v>
          </cell>
          <cell r="AF130">
            <v>-11.517062240993</v>
          </cell>
          <cell r="AG130">
            <v>6.26192237602821</v>
          </cell>
          <cell r="AH130">
            <v>-5.76472794371176</v>
          </cell>
          <cell r="AI130">
            <v>-2.98516211408344</v>
          </cell>
          <cell r="AJ130">
            <v>-1.76138522499049</v>
          </cell>
          <cell r="AK130">
            <v>-0.573219398087957</v>
          </cell>
          <cell r="AL130">
            <v>-0.388123487885565</v>
          </cell>
          <cell r="AM130">
            <v>0.454377405130586</v>
          </cell>
          <cell r="AN130">
            <v>-1.34849966544856</v>
          </cell>
          <cell r="AO130">
            <v>0.163769059848732</v>
          </cell>
          <cell r="AP130">
            <v>0.0387422889543103</v>
          </cell>
          <cell r="AQ130">
            <v>4.76744097231017</v>
          </cell>
          <cell r="AR130">
            <v>-3.21293309734776</v>
          </cell>
          <cell r="AS130">
            <v>4.44234642497483</v>
          </cell>
          <cell r="AT130">
            <v>-3.122233353525</v>
          </cell>
          <cell r="AU130">
            <v>2.04713138390149</v>
          </cell>
          <cell r="AV130">
            <v>0.247278155216677</v>
          </cell>
          <cell r="AW130">
            <v>-3.43159363201931</v>
          </cell>
          <cell r="AX130">
            <v>2.88145191057126</v>
          </cell>
          <cell r="AY130">
            <v>-2.19152748957984</v>
          </cell>
          <cell r="AZ130">
            <v>-0.279920855312355</v>
          </cell>
          <cell r="BA130">
            <v>-4.30121994430873</v>
          </cell>
          <cell r="BB130">
            <v>-1.36249116171324</v>
          </cell>
          <cell r="BC130">
            <v>-3.04348042677498</v>
          </cell>
          <cell r="BD130">
            <v>0.00878973463811406</v>
          </cell>
          <cell r="BE130">
            <v>3.53079452522034</v>
          </cell>
          <cell r="BF130">
            <v>2.6863762994229</v>
          </cell>
          <cell r="BG130">
            <v>-2.45252023683004</v>
          </cell>
          <cell r="BH130">
            <v>8.339866180515</v>
          </cell>
          <cell r="BI130">
            <v>-1.89498375519383</v>
          </cell>
          <cell r="BJ130">
            <v>-1.66383827404614</v>
          </cell>
          <cell r="BK130">
            <v>3.73924773403778</v>
          </cell>
          <cell r="BL130">
            <v>-2.03311497258744</v>
          </cell>
          <cell r="BM130">
            <v>-2.07734066849979</v>
          </cell>
        </row>
        <row r="131">
          <cell r="A131" t="str">
            <v>St. Kitts and Nevis</v>
          </cell>
          <cell r="B131" t="str">
            <v>KNA</v>
          </cell>
          <cell r="C131" t="str">
            <v>GDP per capita growth (annual %)</v>
          </cell>
          <cell r="D131" t="str">
            <v>NY.GDP.PCAP.KD.ZG</v>
          </cell>
        </row>
        <row r="131">
          <cell r="W131">
            <v>4.48291488891215</v>
          </cell>
          <cell r="X131">
            <v>8.21921181456445</v>
          </cell>
          <cell r="Y131">
            <v>9.07016363775837</v>
          </cell>
          <cell r="Z131">
            <v>2.1094377277161</v>
          </cell>
          <cell r="AA131">
            <v>1.08891183900532</v>
          </cell>
          <cell r="AB131">
            <v>1.7965516826844</v>
          </cell>
          <cell r="AC131">
            <v>9.58559418375617</v>
          </cell>
          <cell r="AD131">
            <v>9.38997422613745</v>
          </cell>
          <cell r="AE131">
            <v>11.9126729292992</v>
          </cell>
          <cell r="AF131">
            <v>7.68747763767523</v>
          </cell>
          <cell r="AG131">
            <v>10.322117844503</v>
          </cell>
          <cell r="AH131">
            <v>6.20906162263772</v>
          </cell>
          <cell r="AI131">
            <v>5.12212140283808</v>
          </cell>
          <cell r="AJ131">
            <v>-2.15874753795504</v>
          </cell>
          <cell r="AK131">
            <v>3.47461188087495</v>
          </cell>
          <cell r="AL131">
            <v>5.63375036307055</v>
          </cell>
          <cell r="AM131">
            <v>4.09481530790814</v>
          </cell>
          <cell r="AN131">
            <v>4.23356301779347</v>
          </cell>
          <cell r="AO131">
            <v>4.85847371477928</v>
          </cell>
          <cell r="AP131">
            <v>5.86432827574004</v>
          </cell>
          <cell r="AQ131">
            <v>-1.33396099152201</v>
          </cell>
          <cell r="AR131">
            <v>2.28049127923835</v>
          </cell>
          <cell r="AS131">
            <v>8.89203068499592</v>
          </cell>
          <cell r="AT131">
            <v>4.0286944276196</v>
          </cell>
          <cell r="AU131">
            <v>0.0974767017637674</v>
          </cell>
          <cell r="AV131">
            <v>-5.15341491729562</v>
          </cell>
          <cell r="AW131">
            <v>2.70770164725349</v>
          </cell>
          <cell r="AX131">
            <v>8.49384131785516</v>
          </cell>
          <cell r="AY131">
            <v>2.10216254975413</v>
          </cell>
          <cell r="AZ131">
            <v>-0.317605352377157</v>
          </cell>
          <cell r="BA131">
            <v>10.2346943111208</v>
          </cell>
          <cell r="BB131">
            <v>-4.21630506660688</v>
          </cell>
          <cell r="BC131">
            <v>-0.797299152853</v>
          </cell>
          <cell r="BD131">
            <v>0.730917376032409</v>
          </cell>
          <cell r="BE131">
            <v>-1.39245681367554</v>
          </cell>
          <cell r="BF131">
            <v>4.76675129902718</v>
          </cell>
          <cell r="BG131">
            <v>6.63807716808964</v>
          </cell>
          <cell r="BH131">
            <v>-0.125256573133044</v>
          </cell>
          <cell r="BI131">
            <v>3.04865021458309</v>
          </cell>
          <cell r="BJ131">
            <v>0.154135085492513</v>
          </cell>
          <cell r="BK131">
            <v>1.88274174849536</v>
          </cell>
          <cell r="BL131">
            <v>4.01846089872615</v>
          </cell>
          <cell r="BM131">
            <v>-14.9858990941873</v>
          </cell>
          <cell r="BN131">
            <v>-1.67891881984387</v>
          </cell>
        </row>
        <row r="132">
          <cell r="A132" t="str">
            <v>Korea, Rep.</v>
          </cell>
          <cell r="B132" t="str">
            <v>KOR</v>
          </cell>
          <cell r="C132" t="str">
            <v>GDP per capita growth (annual %)</v>
          </cell>
          <cell r="D132" t="str">
            <v>NY.GDP.PCAP.KD.ZG</v>
          </cell>
        </row>
        <row r="132">
          <cell r="F132">
            <v>3.80955476222881</v>
          </cell>
          <cell r="G132">
            <v>0.966642374457535</v>
          </cell>
          <cell r="H132">
            <v>6.02642587427952</v>
          </cell>
          <cell r="I132">
            <v>6.64776951764121</v>
          </cell>
          <cell r="J132">
            <v>4.62462244532431</v>
          </cell>
          <cell r="K132">
            <v>9.21310187649034</v>
          </cell>
          <cell r="L132">
            <v>6.56208937397587</v>
          </cell>
          <cell r="M132">
            <v>10.5701552741211</v>
          </cell>
          <cell r="N132">
            <v>11.9974712271352</v>
          </cell>
          <cell r="O132">
            <v>7.67505252851426</v>
          </cell>
          <cell r="P132">
            <v>8.3876428794463</v>
          </cell>
          <cell r="Q132">
            <v>5.22176893377066</v>
          </cell>
          <cell r="R132">
            <v>12.8844421186288</v>
          </cell>
          <cell r="S132">
            <v>7.65219086821365</v>
          </cell>
          <cell r="T132">
            <v>6.04123505931034</v>
          </cell>
          <cell r="U132">
            <v>11.4281546278508</v>
          </cell>
          <cell r="V132">
            <v>10.5982015290845</v>
          </cell>
          <cell r="W132">
            <v>9.28013073000997</v>
          </cell>
          <cell r="X132">
            <v>7.03525933794455</v>
          </cell>
          <cell r="Y132">
            <v>-3.16662052167507</v>
          </cell>
          <cell r="Z132">
            <v>5.58590266766159</v>
          </cell>
          <cell r="AA132">
            <v>6.67661891453824</v>
          </cell>
          <cell r="AB132">
            <v>11.7170214097233</v>
          </cell>
          <cell r="AC132">
            <v>9.19579576037069</v>
          </cell>
          <cell r="AD132">
            <v>6.78232933952742</v>
          </cell>
          <cell r="AE132">
            <v>10.2253519207635</v>
          </cell>
          <cell r="AF132">
            <v>11.6186656304034</v>
          </cell>
          <cell r="AG132">
            <v>10.8964951913226</v>
          </cell>
          <cell r="AH132">
            <v>6.01906309701717</v>
          </cell>
          <cell r="AI132">
            <v>8.80042947047626</v>
          </cell>
          <cell r="AJ132">
            <v>9.68699892935838</v>
          </cell>
          <cell r="AK132">
            <v>5.10078169583505</v>
          </cell>
          <cell r="AL132">
            <v>5.79728551709316</v>
          </cell>
          <cell r="AM132">
            <v>8.17476415138178</v>
          </cell>
          <cell r="AN132">
            <v>8.51715304454162</v>
          </cell>
          <cell r="AO132">
            <v>6.86762448842396</v>
          </cell>
          <cell r="AP132">
            <v>5.17962976582618</v>
          </cell>
          <cell r="AQ132">
            <v>-5.8118196273288</v>
          </cell>
          <cell r="AR132">
            <v>10.6774505835378</v>
          </cell>
          <cell r="AS132">
            <v>8.15268965958531</v>
          </cell>
          <cell r="AT132">
            <v>4.05100640297607</v>
          </cell>
          <cell r="AU132">
            <v>7.10433310954843</v>
          </cell>
          <cell r="AV132">
            <v>2.6140398272664</v>
          </cell>
          <cell r="AW132">
            <v>4.78128615324052</v>
          </cell>
          <cell r="AX132">
            <v>4.08764514661904</v>
          </cell>
          <cell r="AY132">
            <v>4.71292765493601</v>
          </cell>
          <cell r="AZ132">
            <v>5.26636114571932</v>
          </cell>
          <cell r="BA132">
            <v>2.23375225977168</v>
          </cell>
          <cell r="BB132">
            <v>0.275268980329585</v>
          </cell>
          <cell r="BC132">
            <v>6.27401988865388</v>
          </cell>
          <cell r="BD132">
            <v>2.89141199434026</v>
          </cell>
          <cell r="BE132">
            <v>1.86559949596563</v>
          </cell>
          <cell r="BF132">
            <v>2.69615096128955</v>
          </cell>
          <cell r="BG132">
            <v>2.55621950883497</v>
          </cell>
          <cell r="BH132">
            <v>2.26842940068582</v>
          </cell>
          <cell r="BI132">
            <v>2.5391447288435</v>
          </cell>
          <cell r="BJ132">
            <v>2.87019696151147</v>
          </cell>
          <cell r="BK132">
            <v>2.46224621613314</v>
          </cell>
          <cell r="BL132">
            <v>1.8889146004307</v>
          </cell>
          <cell r="BM132">
            <v>-0.988631819016462</v>
          </cell>
          <cell r="BN132">
            <v>4.20482274780308</v>
          </cell>
        </row>
        <row r="133">
          <cell r="A133" t="str">
            <v>Kuwait</v>
          </cell>
          <cell r="B133" t="str">
            <v>KWT</v>
          </cell>
          <cell r="C133" t="str">
            <v>GDP per capita growth (annual %)</v>
          </cell>
          <cell r="D133" t="str">
            <v>NY.GDP.PCAP.KD.ZG</v>
          </cell>
        </row>
        <row r="133">
          <cell r="AO133">
            <v>-0.690485623073201</v>
          </cell>
          <cell r="AP133">
            <v>-2.52368563166482</v>
          </cell>
          <cell r="AQ133">
            <v>-3.18020778918098</v>
          </cell>
          <cell r="AR133">
            <v>-7.8538954260387</v>
          </cell>
          <cell r="AS133">
            <v>-0.0909269753083635</v>
          </cell>
          <cell r="AT133">
            <v>-2.55730408803419</v>
          </cell>
          <cell r="AU133">
            <v>1.38889699011064</v>
          </cell>
          <cell r="AV133">
            <v>15.988912836006</v>
          </cell>
          <cell r="AW133">
            <v>8.29289303207534</v>
          </cell>
          <cell r="AX133">
            <v>7.21320197430191</v>
          </cell>
          <cell r="AY133">
            <v>2.82833462994647</v>
          </cell>
          <cell r="AZ133">
            <v>0.473425243208354</v>
          </cell>
          <cell r="BA133">
            <v>-3.38440899755075</v>
          </cell>
          <cell r="BB133">
            <v>-12.5121104729049</v>
          </cell>
          <cell r="BC133">
            <v>-7.94513165080112</v>
          </cell>
          <cell r="BD133">
            <v>3.53216099640974</v>
          </cell>
          <cell r="BE133">
            <v>0.869297947188244</v>
          </cell>
          <cell r="BF133">
            <v>-3.94289754562421</v>
          </cell>
          <cell r="BG133">
            <v>-3.97985889929403</v>
          </cell>
          <cell r="BH133">
            <v>-3.20057857283761</v>
          </cell>
          <cell r="BI133">
            <v>-0.228710261590166</v>
          </cell>
          <cell r="BJ133">
            <v>-7.04349989138754</v>
          </cell>
          <cell r="BK133">
            <v>0.423288222815671</v>
          </cell>
          <cell r="BL133">
            <v>-2.20103622752588</v>
          </cell>
          <cell r="BM133">
            <v>-10.2102323013624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GDP per capita growth (annual %)</v>
          </cell>
          <cell r="D134" t="str">
            <v>NY.GDP.PCAP.KD.ZG</v>
          </cell>
        </row>
        <row r="134">
          <cell r="F134">
            <v>3.29229579519075</v>
          </cell>
          <cell r="G134">
            <v>1.48620305483571</v>
          </cell>
          <cell r="H134">
            <v>-1.1580820053223</v>
          </cell>
          <cell r="I134">
            <v>4.63077354577577</v>
          </cell>
          <cell r="J134">
            <v>3.03075723173478</v>
          </cell>
          <cell r="K134">
            <v>1.85460998614826</v>
          </cell>
          <cell r="L134">
            <v>1.71398405364273</v>
          </cell>
          <cell r="M134">
            <v>4.64271037725862</v>
          </cell>
          <cell r="N134">
            <v>4.27979760337955</v>
          </cell>
          <cell r="O134">
            <v>4.16080856507988</v>
          </cell>
          <cell r="P134">
            <v>4.41433034738876</v>
          </cell>
          <cell r="Q134">
            <v>5.09782059805647</v>
          </cell>
          <cell r="R134">
            <v>6.12088848681634</v>
          </cell>
          <cell r="S134">
            <v>4.16266263862779</v>
          </cell>
          <cell r="T134">
            <v>1.79963443209373</v>
          </cell>
          <cell r="U134">
            <v>3.09469689920689</v>
          </cell>
          <cell r="V134">
            <v>2.38771799607863</v>
          </cell>
          <cell r="W134">
            <v>1.86470452688047</v>
          </cell>
          <cell r="X134">
            <v>4.89938247003501</v>
          </cell>
          <cell r="Y134">
            <v>4.33706552737954</v>
          </cell>
          <cell r="Z134">
            <v>-1.61396354303255</v>
          </cell>
          <cell r="AA134">
            <v>-2.08124578937424</v>
          </cell>
          <cell r="AB134">
            <v>-3.81677501814106</v>
          </cell>
          <cell r="AC134">
            <v>1.68200589619407</v>
          </cell>
          <cell r="AD134">
            <v>1.10675258276885</v>
          </cell>
          <cell r="AE134">
            <v>1.65173729464033</v>
          </cell>
          <cell r="AF134">
            <v>1.05275833735909</v>
          </cell>
          <cell r="AG134">
            <v>-1.57342961365255</v>
          </cell>
          <cell r="AH134">
            <v>-0.438435408362537</v>
          </cell>
          <cell r="AI134">
            <v>-2.4148402753236</v>
          </cell>
          <cell r="AJ134">
            <v>0.996463612788361</v>
          </cell>
          <cell r="AK134">
            <v>0.307503369123594</v>
          </cell>
          <cell r="AL134">
            <v>2.31905599296579</v>
          </cell>
          <cell r="AM134">
            <v>3.66122002692137</v>
          </cell>
          <cell r="AN134">
            <v>-1.23024919889058</v>
          </cell>
          <cell r="AO134">
            <v>2.29145439983489</v>
          </cell>
          <cell r="AP134">
            <v>3.4870522620502</v>
          </cell>
          <cell r="AQ134">
            <v>0.854378548982979</v>
          </cell>
          <cell r="AR134">
            <v>-1.03518178178447</v>
          </cell>
          <cell r="AS134">
            <v>2.05159853825447</v>
          </cell>
          <cell r="AT134">
            <v>-1.19876006114083</v>
          </cell>
          <cell r="AU134">
            <v>-0.93060536649638</v>
          </cell>
          <cell r="AV134">
            <v>1.16101517332419</v>
          </cell>
          <cell r="AW134">
            <v>4.09280487542122</v>
          </cell>
          <cell r="AX134">
            <v>2.78014597921781</v>
          </cell>
          <cell r="AY134">
            <v>3.89598990386757</v>
          </cell>
          <cell r="AZ134">
            <v>4.20325576102098</v>
          </cell>
          <cell r="BA134">
            <v>2.63231882206232</v>
          </cell>
          <cell r="BB134">
            <v>-3.19781867140433</v>
          </cell>
          <cell r="BC134">
            <v>5.54388833092551</v>
          </cell>
          <cell r="BD134">
            <v>3.33191154917655</v>
          </cell>
          <cell r="BE134">
            <v>1.27378060826206</v>
          </cell>
          <cell r="BF134">
            <v>1.77202049786078</v>
          </cell>
          <cell r="BG134">
            <v>0.274872956790787</v>
          </cell>
          <cell r="BH134">
            <v>-0.660963331412873</v>
          </cell>
          <cell r="BI134">
            <v>-1.37517128655502</v>
          </cell>
          <cell r="BJ134">
            <v>0.89826992063216</v>
          </cell>
          <cell r="BK134">
            <v>0.539329306454974</v>
          </cell>
          <cell r="BL134">
            <v>-0.351334450802881</v>
          </cell>
          <cell r="BM134">
            <v>-7.43948543735686</v>
          </cell>
          <cell r="BN134">
            <v>5.48790847649154</v>
          </cell>
        </row>
        <row r="135">
          <cell r="A135" t="str">
            <v>Lao PDR</v>
          </cell>
          <cell r="B135" t="str">
            <v>LAO</v>
          </cell>
          <cell r="C135" t="str">
            <v>GDP per capita growth (annual %)</v>
          </cell>
          <cell r="D135" t="str">
            <v>NY.GDP.PCAP.KD.ZG</v>
          </cell>
        </row>
        <row r="135">
          <cell r="AD135">
            <v>2.17606542753212</v>
          </cell>
          <cell r="AE135">
            <v>1.94621301944889</v>
          </cell>
          <cell r="AF135">
            <v>-4.23562158336961</v>
          </cell>
          <cell r="AG135">
            <v>-4.81981659914354</v>
          </cell>
          <cell r="AH135">
            <v>10.9342468730061</v>
          </cell>
          <cell r="AI135">
            <v>3.70710801872008</v>
          </cell>
          <cell r="AJ135">
            <v>1.42045199198448</v>
          </cell>
          <cell r="AK135">
            <v>2.71906163920406</v>
          </cell>
          <cell r="AL135">
            <v>3.17071893220951</v>
          </cell>
          <cell r="AM135">
            <v>5.51225158802824</v>
          </cell>
          <cell r="AN135">
            <v>4.58784275694643</v>
          </cell>
          <cell r="AO135">
            <v>4.66691164135484</v>
          </cell>
          <cell r="AP135">
            <v>4.77458458345367</v>
          </cell>
          <cell r="AQ135">
            <v>2.06203413722143</v>
          </cell>
          <cell r="AR135">
            <v>5.4465603185886</v>
          </cell>
          <cell r="AS135">
            <v>4.04274982097033</v>
          </cell>
          <cell r="AT135">
            <v>4.07249476342895</v>
          </cell>
          <cell r="AU135">
            <v>4.30558486101704</v>
          </cell>
          <cell r="AV135">
            <v>4.48087776943001</v>
          </cell>
          <cell r="AW135">
            <v>4.75057109831376</v>
          </cell>
          <cell r="AX135">
            <v>5.44134821799416</v>
          </cell>
          <cell r="AY135">
            <v>6.86532724453582</v>
          </cell>
          <cell r="AZ135">
            <v>5.80730383433171</v>
          </cell>
          <cell r="BA135">
            <v>6.01172151736887</v>
          </cell>
          <cell r="BB135">
            <v>5.71857612297184</v>
          </cell>
          <cell r="BC135">
            <v>6.78074430520167</v>
          </cell>
          <cell r="BD135">
            <v>6.36390449880105</v>
          </cell>
          <cell r="BE135">
            <v>6.40076044066137</v>
          </cell>
          <cell r="BF135">
            <v>6.42810995716083</v>
          </cell>
          <cell r="BG135">
            <v>6.01618637274616</v>
          </cell>
          <cell r="BH135">
            <v>5.65656566444976</v>
          </cell>
          <cell r="BI135">
            <v>5.38622283884081</v>
          </cell>
          <cell r="BJ135">
            <v>5.24475134510458</v>
          </cell>
          <cell r="BK135">
            <v>4.61595537084567</v>
          </cell>
          <cell r="BL135">
            <v>3.86974764056176</v>
          </cell>
          <cell r="BM135">
            <v>-0.962611713871752</v>
          </cell>
          <cell r="BN135">
            <v>1.08613232962573</v>
          </cell>
        </row>
        <row r="136">
          <cell r="A136" t="str">
            <v>Lebanon</v>
          </cell>
          <cell r="B136" t="str">
            <v>LBN</v>
          </cell>
          <cell r="C136" t="str">
            <v>GDP per capita growth (annual %)</v>
          </cell>
          <cell r="D136" t="str">
            <v>NY.GDP.PCAP.KD.ZG</v>
          </cell>
        </row>
        <row r="136">
          <cell r="AH136">
            <v>-43.3324920477742</v>
          </cell>
          <cell r="AI136">
            <v>23.0755895538538</v>
          </cell>
          <cell r="AJ136">
            <v>43.3774125225162</v>
          </cell>
          <cell r="AK136">
            <v>10.5927197079095</v>
          </cell>
          <cell r="AL136">
            <v>4.9650005054057</v>
          </cell>
          <cell r="AM136">
            <v>3.11094452196446</v>
          </cell>
          <cell r="AN136">
            <v>2.67709179172388</v>
          </cell>
          <cell r="AO136">
            <v>8.74982200792338</v>
          </cell>
          <cell r="AP136">
            <v>-0.264340770452748</v>
          </cell>
          <cell r="AQ136">
            <v>2.68088209049748</v>
          </cell>
          <cell r="AR136">
            <v>-1.965454104513</v>
          </cell>
          <cell r="AS136">
            <v>-1.16379067203574</v>
          </cell>
          <cell r="AT136">
            <v>-0.0169177514063819</v>
          </cell>
          <cell r="AU136">
            <v>-1.30524746219189</v>
          </cell>
          <cell r="AV136">
            <v>-1.6226755046879</v>
          </cell>
          <cell r="AW136">
            <v>2.4537322720869</v>
          </cell>
          <cell r="AX136">
            <v>-0.141752643771113</v>
          </cell>
          <cell r="AY136">
            <v>0.248100883385519</v>
          </cell>
          <cell r="AZ136">
            <v>9.13666000562333</v>
          </cell>
          <cell r="BA136">
            <v>9.12869029661383</v>
          </cell>
          <cell r="BB136">
            <v>9.12638164125738</v>
          </cell>
          <cell r="BC136">
            <v>4.92235408224072</v>
          </cell>
          <cell r="BD136">
            <v>-3.95996212215854</v>
          </cell>
          <cell r="BE136">
            <v>-3.65097262682724</v>
          </cell>
          <cell r="BF136">
            <v>-2.76378267157179</v>
          </cell>
          <cell r="BG136">
            <v>-3.21267610095963</v>
          </cell>
          <cell r="BH136">
            <v>-3.71499668446951</v>
          </cell>
          <cell r="BI136">
            <v>-1.19217897029965</v>
          </cell>
          <cell r="BJ136">
            <v>-0.651967576161255</v>
          </cell>
          <cell r="BK136">
            <v>-2.45735632326803</v>
          </cell>
          <cell r="BL136">
            <v>-6.86470113599547</v>
          </cell>
          <cell r="BM136">
            <v>-25.5791740934981</v>
          </cell>
          <cell r="BN136">
            <v>-9.77528531064344</v>
          </cell>
        </row>
        <row r="137">
          <cell r="A137" t="str">
            <v>Liberia</v>
          </cell>
          <cell r="B137" t="str">
            <v>LBR</v>
          </cell>
          <cell r="C137" t="str">
            <v>GDP per capita growth (annual %)</v>
          </cell>
          <cell r="D137" t="str">
            <v>NY.GDP.PCAP.KD.ZG</v>
          </cell>
        </row>
        <row r="137">
          <cell r="AT137">
            <v>-0.754876931486621</v>
          </cell>
          <cell r="AU137">
            <v>1.33426358919388</v>
          </cell>
          <cell r="AV137">
            <v>-31.3330755806412</v>
          </cell>
          <cell r="AW137">
            <v>0.702090532564867</v>
          </cell>
          <cell r="AX137">
            <v>2.58351784722066</v>
          </cell>
          <cell r="AY137">
            <v>4.43844481329447</v>
          </cell>
          <cell r="AZ137">
            <v>5.33663159623075</v>
          </cell>
          <cell r="BA137">
            <v>2.81123388527307</v>
          </cell>
          <cell r="BB137">
            <v>1.19788743553286</v>
          </cell>
          <cell r="BC137">
            <v>2.35823411436462</v>
          </cell>
          <cell r="BD137">
            <v>4.80484786543916</v>
          </cell>
          <cell r="BE137">
            <v>4.9068608288182</v>
          </cell>
          <cell r="BF137">
            <v>5.80466806313513</v>
          </cell>
          <cell r="BG137">
            <v>-1.86657433373304</v>
          </cell>
          <cell r="BH137">
            <v>-2.53856279124182</v>
          </cell>
          <cell r="BI137">
            <v>-4.01370872665771</v>
          </cell>
          <cell r="BJ137">
            <v>-0.060039735974641</v>
          </cell>
          <cell r="BK137">
            <v>-1.29322546515751</v>
          </cell>
          <cell r="BL137">
            <v>-4.80612732385613</v>
          </cell>
          <cell r="BM137">
            <v>-5.29017159371462</v>
          </cell>
          <cell r="BN137">
            <v>1.54002668707301</v>
          </cell>
        </row>
        <row r="138">
          <cell r="A138" t="str">
            <v>Libya</v>
          </cell>
          <cell r="B138" t="str">
            <v>LBY</v>
          </cell>
          <cell r="C138" t="str">
            <v>GDP per capita growth (annual %)</v>
          </cell>
          <cell r="D138" t="str">
            <v>NY.GDP.PCAP.KD.ZG</v>
          </cell>
        </row>
        <row r="138">
          <cell r="AS138">
            <v>2.09305038590746</v>
          </cell>
          <cell r="AT138">
            <v>-3.30330323765367</v>
          </cell>
          <cell r="AU138">
            <v>-2.5319239471187</v>
          </cell>
          <cell r="AV138">
            <v>11.217446808664</v>
          </cell>
          <cell r="AW138">
            <v>2.82216860595864</v>
          </cell>
          <cell r="AX138">
            <v>10.1642814150354</v>
          </cell>
          <cell r="AY138">
            <v>4.90381554046037</v>
          </cell>
          <cell r="AZ138">
            <v>4.66693262003098</v>
          </cell>
          <cell r="BA138">
            <v>-1.54547043585073</v>
          </cell>
          <cell r="BB138">
            <v>-5.57292626400694</v>
          </cell>
          <cell r="BC138">
            <v>3.94811013049647</v>
          </cell>
          <cell r="BD138">
            <v>-50.7341495990634</v>
          </cell>
          <cell r="BE138">
            <v>85.687999352482</v>
          </cell>
          <cell r="BF138">
            <v>-18.4468589501061</v>
          </cell>
          <cell r="BG138">
            <v>-23.5470888839883</v>
          </cell>
          <cell r="BH138">
            <v>-1.71207114944872</v>
          </cell>
          <cell r="BI138">
            <v>-2.61143128589572</v>
          </cell>
          <cell r="BJ138">
            <v>30.7087349644722</v>
          </cell>
          <cell r="BK138">
            <v>6.36001028381217</v>
          </cell>
          <cell r="BL138">
            <v>-12.4914144067443</v>
          </cell>
          <cell r="BM138">
            <v>-24.9685940695964</v>
          </cell>
          <cell r="BN138">
            <v>29.7251832216774</v>
          </cell>
        </row>
        <row r="139">
          <cell r="A139" t="str">
            <v>St. Lucia</v>
          </cell>
          <cell r="B139" t="str">
            <v>LCA</v>
          </cell>
          <cell r="C139" t="str">
            <v>GDP per capita growth (annual %)</v>
          </cell>
          <cell r="D139" t="str">
            <v>NY.GDP.PCAP.KD.ZG</v>
          </cell>
        </row>
        <row r="139">
          <cell r="W139">
            <v>8.66012551479631</v>
          </cell>
          <cell r="X139">
            <v>2.22889098685874</v>
          </cell>
          <cell r="Y139">
            <v>-3.61467475268273</v>
          </cell>
          <cell r="Z139">
            <v>4.87984687919965</v>
          </cell>
          <cell r="AA139">
            <v>0.776796428414443</v>
          </cell>
          <cell r="AB139">
            <v>3.60890349770149</v>
          </cell>
          <cell r="AC139">
            <v>5.77692465231061</v>
          </cell>
          <cell r="AD139">
            <v>6.61514857729273</v>
          </cell>
          <cell r="AE139">
            <v>12.4408112852943</v>
          </cell>
          <cell r="AF139">
            <v>2.00198252406949</v>
          </cell>
          <cell r="AG139">
            <v>11.7679524258637</v>
          </cell>
          <cell r="AH139">
            <v>7.03633370319885</v>
          </cell>
          <cell r="AI139">
            <v>8.11358355526464</v>
          </cell>
          <cell r="AJ139">
            <v>-1.04534463417846</v>
          </cell>
          <cell r="AK139">
            <v>6.61506584134615</v>
          </cell>
          <cell r="AL139">
            <v>-0.569913729752429</v>
          </cell>
          <cell r="AM139">
            <v>0.423467909844362</v>
          </cell>
          <cell r="AN139">
            <v>0.507469878326333</v>
          </cell>
          <cell r="AO139">
            <v>1.56307514861595</v>
          </cell>
          <cell r="AP139">
            <v>-2.06475117912591</v>
          </cell>
          <cell r="AQ139">
            <v>4.8257728301347</v>
          </cell>
          <cell r="AR139">
            <v>1.368904438445</v>
          </cell>
          <cell r="AS139">
            <v>-1.06767744174654</v>
          </cell>
          <cell r="AT139">
            <v>-4.29164593887742</v>
          </cell>
          <cell r="AU139">
            <v>-0.344585645505745</v>
          </cell>
          <cell r="AV139">
            <v>3.52547781845651</v>
          </cell>
          <cell r="AW139">
            <v>6.41163474389981</v>
          </cell>
          <cell r="AX139">
            <v>-1.37750857432324</v>
          </cell>
          <cell r="AY139">
            <v>4.93024830070992</v>
          </cell>
          <cell r="AZ139">
            <v>0.317079624603679</v>
          </cell>
          <cell r="BA139">
            <v>3.4881515158219</v>
          </cell>
          <cell r="BB139">
            <v>-4.07694698795805</v>
          </cell>
          <cell r="BC139">
            <v>0.513073498673961</v>
          </cell>
          <cell r="BD139">
            <v>4.61448829235955</v>
          </cell>
          <cell r="BE139">
            <v>-0.830332598258394</v>
          </cell>
          <cell r="BF139">
            <v>-3.63858201930687</v>
          </cell>
          <cell r="BG139">
            <v>1.30096962424011</v>
          </cell>
          <cell r="BH139">
            <v>-1.81422500084082</v>
          </cell>
          <cell r="BI139">
            <v>3.12989156349816</v>
          </cell>
          <cell r="BJ139">
            <v>2.97153135002056</v>
          </cell>
          <cell r="BK139">
            <v>2.39733112841395</v>
          </cell>
          <cell r="BL139">
            <v>-0.558717236660982</v>
          </cell>
          <cell r="BM139">
            <v>-20.7352862406826</v>
          </cell>
          <cell r="BN139">
            <v>6.15304625883411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GDP per capita growth (annual %)</v>
          </cell>
          <cell r="D140" t="str">
            <v>NY.GDP.PCAP.KD.ZG</v>
          </cell>
        </row>
        <row r="140">
          <cell r="F140">
            <v>3.29605219363287</v>
          </cell>
          <cell r="G140">
            <v>1.48939608525231</v>
          </cell>
          <cell r="H140">
            <v>-0.741858560960964</v>
          </cell>
          <cell r="I140">
            <v>4.34333881847952</v>
          </cell>
          <cell r="J140">
            <v>2.87214856671707</v>
          </cell>
          <cell r="K140">
            <v>2.22000781158673</v>
          </cell>
          <cell r="L140">
            <v>1.66244424581654</v>
          </cell>
          <cell r="M140">
            <v>4.38834543756728</v>
          </cell>
          <cell r="N140">
            <v>4.25512206854953</v>
          </cell>
          <cell r="O140">
            <v>3.92275172319682</v>
          </cell>
          <cell r="P140">
            <v>4.3741902240416</v>
          </cell>
          <cell r="Q140">
            <v>4.62535093333132</v>
          </cell>
          <cell r="R140">
            <v>5.49088007103435</v>
          </cell>
          <cell r="S140">
            <v>3.81834439375939</v>
          </cell>
          <cell r="T140">
            <v>1.17990828498532</v>
          </cell>
          <cell r="U140">
            <v>3.06841025754115</v>
          </cell>
          <cell r="V140">
            <v>2.54556785643911</v>
          </cell>
          <cell r="W140">
            <v>2.13242253302886</v>
          </cell>
          <cell r="X140">
            <v>4.97920586987961</v>
          </cell>
          <cell r="Y140">
            <v>4.3726721753999</v>
          </cell>
          <cell r="Z140">
            <v>-1.37949751210272</v>
          </cell>
          <cell r="AA140">
            <v>-2.43817884587622</v>
          </cell>
          <cell r="AB140">
            <v>-4.00642889355515</v>
          </cell>
          <cell r="AC140">
            <v>1.69973333250162</v>
          </cell>
          <cell r="AD140">
            <v>1.10986484167258</v>
          </cell>
          <cell r="AE140">
            <v>1.75019758770074</v>
          </cell>
          <cell r="AF140">
            <v>1.20447068315366</v>
          </cell>
          <cell r="AG140">
            <v>-1.31358435783095</v>
          </cell>
          <cell r="AH140">
            <v>-0.121231249664305</v>
          </cell>
          <cell r="AI140">
            <v>-2.31325306206381</v>
          </cell>
          <cell r="AJ140">
            <v>1.13562094462239</v>
          </cell>
          <cell r="AK140">
            <v>0.735365223094874</v>
          </cell>
          <cell r="AL140">
            <v>2.37682091068001</v>
          </cell>
          <cell r="AM140">
            <v>3.59979213143966</v>
          </cell>
          <cell r="AN140">
            <v>-0.820898123187604</v>
          </cell>
          <cell r="AO140">
            <v>2.37361050622971</v>
          </cell>
          <cell r="AP140">
            <v>3.62150239095953</v>
          </cell>
          <cell r="AQ140">
            <v>1.06178367666456</v>
          </cell>
          <cell r="AR140">
            <v>-0.862165548560114</v>
          </cell>
          <cell r="AS140">
            <v>2.06244364239647</v>
          </cell>
          <cell r="AT140">
            <v>-0.91546658522735</v>
          </cell>
          <cell r="AU140">
            <v>-0.829520999832226</v>
          </cell>
          <cell r="AV140">
            <v>1.20621528923648</v>
          </cell>
          <cell r="AW140">
            <v>4.24353887681752</v>
          </cell>
          <cell r="AX140">
            <v>2.71821470182513</v>
          </cell>
          <cell r="AY140">
            <v>3.78559577065809</v>
          </cell>
          <cell r="AZ140">
            <v>4.04050097591686</v>
          </cell>
          <cell r="BA140">
            <v>2.52749217194359</v>
          </cell>
          <cell r="BB140">
            <v>-3.10817905531493</v>
          </cell>
          <cell r="BC140">
            <v>5.25486513481835</v>
          </cell>
          <cell r="BD140">
            <v>3.29279405421914</v>
          </cell>
          <cell r="BE140">
            <v>1.42901507315123</v>
          </cell>
          <cell r="BF140">
            <v>1.74825150086444</v>
          </cell>
          <cell r="BG140">
            <v>0.312438093436015</v>
          </cell>
          <cell r="BH140">
            <v>-0.481681485001616</v>
          </cell>
          <cell r="BI140">
            <v>-1.14203258785076</v>
          </cell>
          <cell r="BJ140">
            <v>0.916515316203757</v>
          </cell>
          <cell r="BK140">
            <v>0.693415870800521</v>
          </cell>
          <cell r="BL140">
            <v>-0.20149999650468</v>
          </cell>
          <cell r="BM140">
            <v>-7.52116582943748</v>
          </cell>
          <cell r="BN140">
            <v>5.8238614801709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GDP per capita growth (annual %)</v>
          </cell>
          <cell r="D141" t="str">
            <v>NY.GDP.PCAP.KD.ZG</v>
          </cell>
        </row>
        <row r="141">
          <cell r="Z141">
            <v>0.572103816176678</v>
          </cell>
          <cell r="AA141">
            <v>-0.976499805881829</v>
          </cell>
          <cell r="AB141">
            <v>-0.531255222714222</v>
          </cell>
          <cell r="AC141">
            <v>-0.708305844477337</v>
          </cell>
          <cell r="AD141">
            <v>-1.37736849161521</v>
          </cell>
          <cell r="AE141">
            <v>1.00673044620285</v>
          </cell>
          <cell r="AF141">
            <v>1.81629947776609</v>
          </cell>
          <cell r="AG141">
            <v>-0.331909049612861</v>
          </cell>
          <cell r="AH141">
            <v>-0.344047690460158</v>
          </cell>
          <cell r="AI141">
            <v>-2.28685188395291</v>
          </cell>
          <cell r="AJ141">
            <v>-0.733024261737441</v>
          </cell>
          <cell r="AK141">
            <v>-1.90212223375413</v>
          </cell>
          <cell r="AL141">
            <v>-2.58122181456787</v>
          </cell>
          <cell r="AM141">
            <v>-1.72804026069716</v>
          </cell>
          <cell r="AN141">
            <v>3.04849752152614</v>
          </cell>
          <cell r="AO141">
            <v>2.89884522393835</v>
          </cell>
          <cell r="AP141">
            <v>3.28224629405392</v>
          </cell>
          <cell r="AQ141">
            <v>1.40983301046455</v>
          </cell>
          <cell r="AR141">
            <v>1.41242971380268</v>
          </cell>
          <cell r="AS141">
            <v>1.72091880161432</v>
          </cell>
          <cell r="AT141">
            <v>2.65958268411038</v>
          </cell>
          <cell r="AU141">
            <v>2.39521243884151</v>
          </cell>
          <cell r="AV141">
            <v>2.44445465036851</v>
          </cell>
          <cell r="AW141">
            <v>3.73324472896202</v>
          </cell>
          <cell r="AX141">
            <v>4.78026033354027</v>
          </cell>
          <cell r="AY141">
            <v>4.36302956045864</v>
          </cell>
          <cell r="AZ141">
            <v>4.74509121486206</v>
          </cell>
          <cell r="BA141">
            <v>3.89675395027582</v>
          </cell>
          <cell r="BB141">
            <v>1.51477678626249</v>
          </cell>
          <cell r="BC141">
            <v>3.75720588515915</v>
          </cell>
          <cell r="BD141">
            <v>0.613762163572957</v>
          </cell>
          <cell r="BE141">
            <v>-0.225995740971499</v>
          </cell>
          <cell r="BF141">
            <v>3.14383312220055</v>
          </cell>
          <cell r="BG141">
            <v>3.11427450420673</v>
          </cell>
          <cell r="BH141">
            <v>0.0791128304118871</v>
          </cell>
          <cell r="BI141">
            <v>1.59606191555281</v>
          </cell>
          <cell r="BJ141">
            <v>1.90802224404358</v>
          </cell>
          <cell r="BK141">
            <v>1.968822891282</v>
          </cell>
          <cell r="BL141">
            <v>2.46410399320027</v>
          </cell>
          <cell r="BM141">
            <v>-1.644020404043</v>
          </cell>
          <cell r="BN141">
            <v>-0.00878786775673746</v>
          </cell>
        </row>
        <row r="142">
          <cell r="A142" t="str">
            <v>Low income</v>
          </cell>
          <cell r="B142" t="str">
            <v>LIC</v>
          </cell>
          <cell r="C142" t="str">
            <v>GDP per capita growth (annual %)</v>
          </cell>
          <cell r="D142" t="str">
            <v>NY.GDP.PCAP.KD.ZG</v>
          </cell>
        </row>
        <row r="142">
          <cell r="AA142">
            <v>-0.844092242135048</v>
          </cell>
          <cell r="AB142">
            <v>-0.673365231894408</v>
          </cell>
          <cell r="AC142">
            <v>-3.71627203014924</v>
          </cell>
          <cell r="AD142">
            <v>-2.44511237899225</v>
          </cell>
          <cell r="AE142">
            <v>0.406302851031086</v>
          </cell>
          <cell r="AF142">
            <v>3.17366463922879</v>
          </cell>
          <cell r="AG142">
            <v>0.884219675438345</v>
          </cell>
          <cell r="AH142">
            <v>-1.30535797052246</v>
          </cell>
          <cell r="AI142">
            <v>-4.46450295237693</v>
          </cell>
          <cell r="AJ142">
            <v>-1.08202402928217</v>
          </cell>
          <cell r="AK142">
            <v>-1.79791017609874</v>
          </cell>
          <cell r="AL142">
            <v>-1.10464958675924</v>
          </cell>
          <cell r="AM142">
            <v>-1.37614460516308</v>
          </cell>
          <cell r="AN142">
            <v>2.05748848364229</v>
          </cell>
          <cell r="AO142">
            <v>2.81469007176034</v>
          </cell>
          <cell r="AP142">
            <v>4.03566930506581</v>
          </cell>
          <cell r="AQ142">
            <v>0.974192033456674</v>
          </cell>
          <cell r="AR142">
            <v>-0.212556235840609</v>
          </cell>
          <cell r="AS142">
            <v>0.495821153522073</v>
          </cell>
          <cell r="AT142">
            <v>2.00600871760615</v>
          </cell>
          <cell r="AU142">
            <v>1.44258346314238</v>
          </cell>
          <cell r="AV142">
            <v>1.99761122105319</v>
          </cell>
          <cell r="AW142">
            <v>3.00734060941006</v>
          </cell>
          <cell r="AX142">
            <v>3.4842537292013</v>
          </cell>
          <cell r="AY142">
            <v>2.97739190434825</v>
          </cell>
          <cell r="AZ142">
            <v>3.19235767886906</v>
          </cell>
          <cell r="BA142">
            <v>2.47785394970789</v>
          </cell>
          <cell r="BB142">
            <v>0.718240284999567</v>
          </cell>
          <cell r="BC142">
            <v>3.92373725705562</v>
          </cell>
          <cell r="BD142">
            <v>-2.01337232739579</v>
          </cell>
          <cell r="BE142">
            <v>-6.55388930353196</v>
          </cell>
          <cell r="BF142">
            <v>0.645803007911439</v>
          </cell>
          <cell r="BG142">
            <v>1.71636112244367</v>
          </cell>
          <cell r="BH142">
            <v>-2.70352608026823</v>
          </cell>
          <cell r="BI142">
            <v>-0.245351554659052</v>
          </cell>
          <cell r="BJ142">
            <v>0.328739158958939</v>
          </cell>
          <cell r="BK142">
            <v>0.461834652926527</v>
          </cell>
          <cell r="BL142">
            <v>1.13605239404863</v>
          </cell>
          <cell r="BM142">
            <v>-2.50224618995151</v>
          </cell>
          <cell r="BN142">
            <v>0.314423001233052</v>
          </cell>
        </row>
        <row r="143">
          <cell r="A143" t="str">
            <v>Liechtenstein</v>
          </cell>
          <cell r="B143" t="str">
            <v>LIE</v>
          </cell>
          <cell r="C143" t="str">
            <v>GDP per capita growth (annual %)</v>
          </cell>
          <cell r="D143" t="str">
            <v>NY.GDP.PCAP.KD.ZG</v>
          </cell>
        </row>
        <row r="143">
          <cell r="P143">
            <v>-0.48778068005727</v>
          </cell>
          <cell r="Q143">
            <v>-0.312690225926431</v>
          </cell>
          <cell r="R143">
            <v>-0.128913584404117</v>
          </cell>
          <cell r="S143">
            <v>-0.210673930564553</v>
          </cell>
          <cell r="T143">
            <v>-0.287280088580431</v>
          </cell>
          <cell r="U143">
            <v>2.58322140867308</v>
          </cell>
          <cell r="V143">
            <v>2.53934067694199</v>
          </cell>
          <cell r="W143">
            <v>2.58949084134956</v>
          </cell>
          <cell r="X143">
            <v>2.72216586714845</v>
          </cell>
          <cell r="Y143">
            <v>3.06673151966304</v>
          </cell>
          <cell r="Z143">
            <v>3.42416264453593</v>
          </cell>
          <cell r="AA143">
            <v>-2.71763137782072</v>
          </cell>
          <cell r="AB143">
            <v>-0.425880097508056</v>
          </cell>
          <cell r="AC143">
            <v>3.36740251869539</v>
          </cell>
          <cell r="AD143">
            <v>6.00863251374302</v>
          </cell>
          <cell r="AE143">
            <v>2.99593495848043</v>
          </cell>
          <cell r="AF143">
            <v>8.12021266489695</v>
          </cell>
          <cell r="AG143">
            <v>4.50743827472388</v>
          </cell>
          <cell r="AH143">
            <v>3.33867645991816</v>
          </cell>
          <cell r="AI143">
            <v>1.04174804441676</v>
          </cell>
          <cell r="AJ143">
            <v>0.488777565895177</v>
          </cell>
          <cell r="AK143">
            <v>2.25499114274356</v>
          </cell>
          <cell r="AL143">
            <v>2.81862990056388</v>
          </cell>
          <cell r="AM143">
            <v>5.3623233303373</v>
          </cell>
          <cell r="AN143">
            <v>4.26773945801438</v>
          </cell>
          <cell r="AO143">
            <v>5.30277925569489</v>
          </cell>
          <cell r="AP143">
            <v>5.62164242004866</v>
          </cell>
          <cell r="AQ143">
            <v>6.1734970624658</v>
          </cell>
          <cell r="AR143">
            <v>8.86419303928791</v>
          </cell>
          <cell r="AS143">
            <v>1.91687639659798</v>
          </cell>
          <cell r="AT143">
            <v>-1.79551441542523</v>
          </cell>
          <cell r="AU143">
            <v>-1.99318450014947</v>
          </cell>
          <cell r="AV143">
            <v>-2.761161231074</v>
          </cell>
          <cell r="AW143">
            <v>2.22548452868243</v>
          </cell>
          <cell r="AX143">
            <v>4.00075685586667</v>
          </cell>
          <cell r="AY143">
            <v>7.8466338500659</v>
          </cell>
          <cell r="AZ143">
            <v>2.6159404191209</v>
          </cell>
          <cell r="BA143">
            <v>1.07483385329581</v>
          </cell>
          <cell r="BB143">
            <v>-1.86027941888527</v>
          </cell>
        </row>
        <row r="144">
          <cell r="A144" t="str">
            <v>Sri Lanka</v>
          </cell>
          <cell r="B144" t="str">
            <v>LKA</v>
          </cell>
          <cell r="C144" t="str">
            <v>GDP per capita growth (annual %)</v>
          </cell>
          <cell r="D144" t="str">
            <v>NY.GDP.PCAP.KD.ZG</v>
          </cell>
        </row>
        <row r="144">
          <cell r="G144">
            <v>1.40572666490422</v>
          </cell>
          <cell r="H144">
            <v>0.143451962009095</v>
          </cell>
          <cell r="I144">
            <v>1.48870316392191</v>
          </cell>
          <cell r="J144">
            <v>0.129701215942887</v>
          </cell>
          <cell r="K144">
            <v>2.53363448327626</v>
          </cell>
          <cell r="L144">
            <v>3.91004017576719</v>
          </cell>
          <cell r="M144">
            <v>3.31988022460081</v>
          </cell>
          <cell r="N144">
            <v>5.27110393048396</v>
          </cell>
          <cell r="O144">
            <v>1.59442612541984</v>
          </cell>
          <cell r="P144">
            <v>-0.775961357008313</v>
          </cell>
          <cell r="Q144">
            <v>-2.3590583384028</v>
          </cell>
          <cell r="R144">
            <v>5.03938168435967</v>
          </cell>
          <cell r="S144">
            <v>1.92381942668835</v>
          </cell>
          <cell r="T144">
            <v>4.1726200717068</v>
          </cell>
          <cell r="U144">
            <v>1.43436200940545</v>
          </cell>
          <cell r="V144">
            <v>3.18169661361212</v>
          </cell>
          <cell r="W144">
            <v>3.76232108691063</v>
          </cell>
          <cell r="X144">
            <v>4.56761307202524</v>
          </cell>
          <cell r="Y144">
            <v>4.10743282583871</v>
          </cell>
          <cell r="Z144">
            <v>4.05942938815454</v>
          </cell>
          <cell r="AA144">
            <v>2.60712077797334</v>
          </cell>
          <cell r="AB144">
            <v>3.3246917979054</v>
          </cell>
          <cell r="AC144">
            <v>3.6239298620966</v>
          </cell>
          <cell r="AD144">
            <v>3.52089172721035</v>
          </cell>
          <cell r="AE144">
            <v>2.87641263988839</v>
          </cell>
          <cell r="AF144">
            <v>0.288741811134813</v>
          </cell>
          <cell r="AG144">
            <v>1.0506022963333</v>
          </cell>
          <cell r="AH144">
            <v>0.932464380231934</v>
          </cell>
          <cell r="AI144">
            <v>5.05498096991562</v>
          </cell>
          <cell r="AJ144">
            <v>3.34756578004783</v>
          </cell>
          <cell r="AK144">
            <v>3.21633443202067</v>
          </cell>
          <cell r="AL144">
            <v>5.7788690618487</v>
          </cell>
          <cell r="AM144">
            <v>4.60985350551564</v>
          </cell>
          <cell r="AN144">
            <v>4.64162881567427</v>
          </cell>
          <cell r="AO144">
            <v>3.09709196771803</v>
          </cell>
          <cell r="AP144">
            <v>5.808550273118</v>
          </cell>
          <cell r="AQ144">
            <v>4.1699960677509</v>
          </cell>
          <cell r="AR144">
            <v>3.74896287729356</v>
          </cell>
          <cell r="AS144">
            <v>5.35473355216224</v>
          </cell>
          <cell r="AT144">
            <v>-2.24364306084448</v>
          </cell>
          <cell r="AU144">
            <v>3.14250699703216</v>
          </cell>
          <cell r="AV144">
            <v>5.04994043526466</v>
          </cell>
          <cell r="AW144">
            <v>4.55788191430426</v>
          </cell>
          <cell r="AX144">
            <v>5.38379580121125</v>
          </cell>
          <cell r="AY144">
            <v>6.84290874061237</v>
          </cell>
          <cell r="AZ144">
            <v>6.01064239712392</v>
          </cell>
          <cell r="BA144">
            <v>5.19755774316701</v>
          </cell>
          <cell r="BB144">
            <v>2.8210370599592</v>
          </cell>
          <cell r="BC144">
            <v>7.27905886038283</v>
          </cell>
          <cell r="BD144">
            <v>7.67795323888947</v>
          </cell>
          <cell r="BE144">
            <v>9.00294347076742</v>
          </cell>
          <cell r="BF144">
            <v>2.59207380970925</v>
          </cell>
          <cell r="BG144">
            <v>3.98575520647265</v>
          </cell>
          <cell r="BH144">
            <v>4.04623956631545</v>
          </cell>
          <cell r="BI144">
            <v>3.33842975590277</v>
          </cell>
          <cell r="BJ144">
            <v>2.41409866202615</v>
          </cell>
          <cell r="BK144">
            <v>2.19495977198034</v>
          </cell>
          <cell r="BL144">
            <v>1.70460599147688</v>
          </cell>
          <cell r="BM144">
            <v>-4.12528025275462</v>
          </cell>
          <cell r="BN144">
            <v>2.54684073975042</v>
          </cell>
        </row>
        <row r="145">
          <cell r="A145" t="str">
            <v>Lower middle income</v>
          </cell>
          <cell r="B145" t="str">
            <v>LMC</v>
          </cell>
          <cell r="C145" t="str">
            <v>GDP per capita growth (annual %)</v>
          </cell>
          <cell r="D145" t="str">
            <v>NY.GDP.PCAP.KD.ZG</v>
          </cell>
        </row>
        <row r="145">
          <cell r="F145">
            <v>1.18410791856118</v>
          </cell>
          <cell r="G145">
            <v>0.774064911114309</v>
          </cell>
          <cell r="H145">
            <v>3.94882695360286</v>
          </cell>
          <cell r="I145">
            <v>4.1171911309346</v>
          </cell>
          <cell r="J145">
            <v>1.33031163619567</v>
          </cell>
          <cell r="K145">
            <v>0.22877638099142</v>
          </cell>
          <cell r="L145">
            <v>0.790772053173797</v>
          </cell>
          <cell r="M145">
            <v>3.83034591551234</v>
          </cell>
          <cell r="N145">
            <v>6.61234571181244</v>
          </cell>
          <cell r="O145">
            <v>6.26874283295579</v>
          </cell>
          <cell r="P145">
            <v>3.48589314730225</v>
          </cell>
          <cell r="Q145">
            <v>2.98666441560509</v>
          </cell>
          <cell r="R145">
            <v>3.02694232779631</v>
          </cell>
          <cell r="S145">
            <v>2.92777421413399</v>
          </cell>
          <cell r="T145">
            <v>0.60204883993147</v>
          </cell>
          <cell r="U145">
            <v>5.80424160989456</v>
          </cell>
          <cell r="V145">
            <v>1.83530926288662</v>
          </cell>
          <cell r="W145">
            <v>-1.46047506067428</v>
          </cell>
          <cell r="X145">
            <v>-2.48312436463699</v>
          </cell>
          <cell r="Y145">
            <v>-1.28108570291303</v>
          </cell>
          <cell r="Z145">
            <v>-0.760277273993196</v>
          </cell>
          <cell r="AA145">
            <v>2.10284107867385</v>
          </cell>
          <cell r="AB145">
            <v>1.37500589339379</v>
          </cell>
          <cell r="AC145">
            <v>-0.485331963721208</v>
          </cell>
          <cell r="AD145">
            <v>1.06971701656033</v>
          </cell>
          <cell r="AE145">
            <v>-0.149633296641895</v>
          </cell>
          <cell r="AF145">
            <v>0.741061214441487</v>
          </cell>
          <cell r="AG145">
            <v>2.3001595633836</v>
          </cell>
          <cell r="AH145">
            <v>2.14494667299574</v>
          </cell>
          <cell r="AI145">
            <v>2.57642835970098</v>
          </cell>
          <cell r="AJ145">
            <v>0.458562890358522</v>
          </cell>
          <cell r="AK145">
            <v>0.816078872865504</v>
          </cell>
          <cell r="AL145">
            <v>-0.644492677777251</v>
          </cell>
          <cell r="AM145">
            <v>0.469793952205706</v>
          </cell>
          <cell r="AN145">
            <v>2.63997095520887</v>
          </cell>
          <cell r="AO145">
            <v>3.96545231207617</v>
          </cell>
          <cell r="AP145">
            <v>1.66658363391379</v>
          </cell>
          <cell r="AQ145">
            <v>-0.492933903521831</v>
          </cell>
          <cell r="AR145">
            <v>2.37377315454719</v>
          </cell>
          <cell r="AS145">
            <v>2.59198381288506</v>
          </cell>
          <cell r="AT145">
            <v>2.318562986236</v>
          </cell>
          <cell r="AU145">
            <v>3.05763726842805</v>
          </cell>
          <cell r="AV145">
            <v>4.39289849666331</v>
          </cell>
          <cell r="AW145">
            <v>4.80809716502529</v>
          </cell>
          <cell r="AX145">
            <v>4.36631386390916</v>
          </cell>
          <cell r="AY145">
            <v>4.73535765900156</v>
          </cell>
          <cell r="AZ145">
            <v>5.18305397522583</v>
          </cell>
          <cell r="BA145">
            <v>2.6039668775188</v>
          </cell>
          <cell r="BB145">
            <v>3.02942952871932</v>
          </cell>
          <cell r="BC145">
            <v>4.95375635221242</v>
          </cell>
          <cell r="BD145">
            <v>3.17208648795683</v>
          </cell>
          <cell r="BE145">
            <v>2.90572097976067</v>
          </cell>
          <cell r="BF145">
            <v>3.41078023919434</v>
          </cell>
          <cell r="BG145">
            <v>3.99945444382064</v>
          </cell>
          <cell r="BH145">
            <v>3.48498427843738</v>
          </cell>
          <cell r="BI145">
            <v>4.18898003836054</v>
          </cell>
          <cell r="BJ145">
            <v>3.57133341130364</v>
          </cell>
          <cell r="BK145">
            <v>3.3620869299253</v>
          </cell>
          <cell r="BL145">
            <v>2.36258732946908</v>
          </cell>
          <cell r="BM145">
            <v>-4.62333707487616</v>
          </cell>
          <cell r="BN145">
            <v>4.19380875760258</v>
          </cell>
        </row>
        <row r="146">
          <cell r="A146" t="str">
            <v>Low &amp; middle income</v>
          </cell>
          <cell r="B146" t="str">
            <v>LMY</v>
          </cell>
          <cell r="C146" t="str">
            <v>GDP per capita growth (annual %)</v>
          </cell>
          <cell r="D146" t="str">
            <v>NY.GDP.PCAP.KD.ZG</v>
          </cell>
        </row>
        <row r="146">
          <cell r="F146">
            <v>-0.355546092430856</v>
          </cell>
          <cell r="G146">
            <v>1.63885707756246</v>
          </cell>
          <cell r="H146">
            <v>2.19300019837212</v>
          </cell>
          <cell r="I146">
            <v>5.21353538265284</v>
          </cell>
          <cell r="J146">
            <v>3.46687790552376</v>
          </cell>
          <cell r="K146">
            <v>2.26453775061401</v>
          </cell>
          <cell r="L146">
            <v>0.757527513052963</v>
          </cell>
          <cell r="M146">
            <v>3.23878541588496</v>
          </cell>
          <cell r="N146">
            <v>5.6082073200897</v>
          </cell>
          <cell r="O146">
            <v>5.73468715572589</v>
          </cell>
          <cell r="P146">
            <v>3.85942733137917</v>
          </cell>
          <cell r="Q146">
            <v>3.62889825216443</v>
          </cell>
          <cell r="R146">
            <v>4.55758732667768</v>
          </cell>
          <cell r="S146">
            <v>3.57212102787703</v>
          </cell>
          <cell r="T146">
            <v>2.14437630599127</v>
          </cell>
          <cell r="U146">
            <v>3.94620726383744</v>
          </cell>
          <cell r="V146">
            <v>2.49534730595458</v>
          </cell>
          <cell r="W146">
            <v>1.56463337225507</v>
          </cell>
          <cell r="X146">
            <v>2.40891197282312</v>
          </cell>
          <cell r="Y146">
            <v>2.76014446259644</v>
          </cell>
          <cell r="Z146">
            <v>0.0573797860629952</v>
          </cell>
          <cell r="AA146">
            <v>0.709083604292985</v>
          </cell>
          <cell r="AB146">
            <v>-0.177756776139262</v>
          </cell>
          <cell r="AC146">
            <v>2.63443483755515</v>
          </cell>
          <cell r="AD146">
            <v>2.33947789582318</v>
          </cell>
          <cell r="AE146">
            <v>1.93723921598277</v>
          </cell>
          <cell r="AF146">
            <v>2.73228282628789</v>
          </cell>
          <cell r="AG146">
            <v>2.03794030999897</v>
          </cell>
          <cell r="AH146">
            <v>1.03835144953717</v>
          </cell>
          <cell r="AI146">
            <v>0.0758267498733431</v>
          </cell>
          <cell r="AJ146">
            <v>-0.318868335634335</v>
          </cell>
          <cell r="AK146">
            <v>-0.158555991109694</v>
          </cell>
          <cell r="AL146">
            <v>1.61690726559944</v>
          </cell>
          <cell r="AM146">
            <v>1.62538461914934</v>
          </cell>
          <cell r="AN146">
            <v>2.17396627148885</v>
          </cell>
          <cell r="AO146">
            <v>3.78441707652659</v>
          </cell>
          <cell r="AP146">
            <v>3.58658442442372</v>
          </cell>
          <cell r="AQ146">
            <v>1.043484541726</v>
          </cell>
          <cell r="AR146">
            <v>2.24981655274958</v>
          </cell>
          <cell r="AS146">
            <v>4.2846566284712</v>
          </cell>
          <cell r="AT146">
            <v>2.29531520730015</v>
          </cell>
          <cell r="AU146">
            <v>3.29492262394177</v>
          </cell>
          <cell r="AV146">
            <v>4.55505632023667</v>
          </cell>
          <cell r="AW146">
            <v>6.20545036416162</v>
          </cell>
          <cell r="AX146">
            <v>5.83377082688142</v>
          </cell>
          <cell r="AY146">
            <v>6.74921825134562</v>
          </cell>
          <cell r="AZ146">
            <v>7.42523685823417</v>
          </cell>
          <cell r="BA146">
            <v>4.50135937287821</v>
          </cell>
          <cell r="BB146">
            <v>1.8612002666393</v>
          </cell>
          <cell r="BC146">
            <v>6.52226520632109</v>
          </cell>
          <cell r="BD146">
            <v>4.86011788232965</v>
          </cell>
          <cell r="BE146">
            <v>3.96241413383456</v>
          </cell>
          <cell r="BF146">
            <v>3.9894880709758</v>
          </cell>
          <cell r="BG146">
            <v>3.54197086798386</v>
          </cell>
          <cell r="BH146">
            <v>3.04818050706599</v>
          </cell>
          <cell r="BI146">
            <v>3.22011609268588</v>
          </cell>
          <cell r="BJ146">
            <v>3.80763391984318</v>
          </cell>
          <cell r="BK146">
            <v>3.59066050846796</v>
          </cell>
          <cell r="BL146">
            <v>2.77420428684583</v>
          </cell>
          <cell r="BM146">
            <v>-2.3903014570225</v>
          </cell>
          <cell r="BN146">
            <v>5.72470850470339</v>
          </cell>
        </row>
        <row r="147">
          <cell r="A147" t="str">
            <v>Lesotho</v>
          </cell>
          <cell r="B147" t="str">
            <v>LSO</v>
          </cell>
          <cell r="C147" t="str">
            <v>GDP per capita growth (annual %)</v>
          </cell>
          <cell r="D147" t="str">
            <v>NY.GDP.PCAP.KD.ZG</v>
          </cell>
        </row>
        <row r="147">
          <cell r="F147">
            <v>-0.0017284022427333</v>
          </cell>
          <cell r="G147">
            <v>13.1768037366055</v>
          </cell>
          <cell r="H147">
            <v>8.50166863771544</v>
          </cell>
          <cell r="I147">
            <v>6.13150877473305</v>
          </cell>
          <cell r="J147">
            <v>0.0995199930082293</v>
          </cell>
          <cell r="K147">
            <v>-2.46668098112006</v>
          </cell>
          <cell r="L147">
            <v>8.55142605467631</v>
          </cell>
          <cell r="M147">
            <v>-2.53503608741778</v>
          </cell>
          <cell r="N147">
            <v>-0.696398056269103</v>
          </cell>
          <cell r="O147">
            <v>-0.108812226066121</v>
          </cell>
          <cell r="P147">
            <v>2.74815252889545</v>
          </cell>
          <cell r="Q147">
            <v>-2.47114447577921</v>
          </cell>
          <cell r="R147">
            <v>23.4498158928079</v>
          </cell>
          <cell r="S147">
            <v>8.25631937681199</v>
          </cell>
          <cell r="T147">
            <v>-15.7606810833601</v>
          </cell>
          <cell r="U147">
            <v>8.0045561857101</v>
          </cell>
          <cell r="V147">
            <v>18.337776854085</v>
          </cell>
          <cell r="W147">
            <v>14.8863512549628</v>
          </cell>
          <cell r="X147">
            <v>-0.0648530544396237</v>
          </cell>
          <cell r="Y147">
            <v>-5.47233560444261</v>
          </cell>
          <cell r="Z147">
            <v>-2.04963657515518</v>
          </cell>
          <cell r="AA147">
            <v>1.68562613429025</v>
          </cell>
          <cell r="AB147">
            <v>-0.636979303816659</v>
          </cell>
          <cell r="AC147">
            <v>2.91665386597522</v>
          </cell>
          <cell r="AD147">
            <v>0.159717032033768</v>
          </cell>
          <cell r="AE147">
            <v>2.30149108833677</v>
          </cell>
          <cell r="AF147">
            <v>-1.4602857849351</v>
          </cell>
          <cell r="AG147">
            <v>6.29816351592876</v>
          </cell>
          <cell r="AH147">
            <v>3.53715972638039</v>
          </cell>
          <cell r="AI147">
            <v>3.73050159958001</v>
          </cell>
          <cell r="AJ147">
            <v>4.58625521024396</v>
          </cell>
          <cell r="AK147">
            <v>4.57093395544297</v>
          </cell>
          <cell r="AL147">
            <v>1.24028907155565</v>
          </cell>
          <cell r="AM147">
            <v>3.75439731219704</v>
          </cell>
          <cell r="AN147">
            <v>1.26303704524476</v>
          </cell>
          <cell r="AO147">
            <v>3.64831866231148</v>
          </cell>
          <cell r="AP147">
            <v>1.92467189105938</v>
          </cell>
          <cell r="AQ147">
            <v>0.0396437449356313</v>
          </cell>
          <cell r="AR147">
            <v>-0.628760862343341</v>
          </cell>
          <cell r="AS147">
            <v>3.20752158630586</v>
          </cell>
          <cell r="AT147">
            <v>3.41237530835198</v>
          </cell>
          <cell r="AU147">
            <v>1.01690207493344</v>
          </cell>
          <cell r="AV147">
            <v>5.15433651881941</v>
          </cell>
          <cell r="AW147">
            <v>2.32109722481198</v>
          </cell>
          <cell r="AX147">
            <v>3.97606289718621</v>
          </cell>
          <cell r="AY147">
            <v>4.55389995023911</v>
          </cell>
          <cell r="AZ147">
            <v>4.34559168360906</v>
          </cell>
          <cell r="BA147">
            <v>5.51119524431421</v>
          </cell>
          <cell r="BB147">
            <v>-1.40461364591799</v>
          </cell>
          <cell r="BC147">
            <v>4.97932147229949</v>
          </cell>
          <cell r="BD147">
            <v>4.18520596148069</v>
          </cell>
          <cell r="BE147">
            <v>5.74403985584556</v>
          </cell>
          <cell r="BF147">
            <v>1.11308759387308</v>
          </cell>
          <cell r="BG147">
            <v>0.967916192535228</v>
          </cell>
          <cell r="BH147">
            <v>2.3480698139272</v>
          </cell>
          <cell r="BI147">
            <v>2.78812909073667</v>
          </cell>
          <cell r="BJ147">
            <v>-3.90564187261468</v>
          </cell>
          <cell r="BK147">
            <v>-2.00999694354861</v>
          </cell>
          <cell r="BL147">
            <v>1.58556080530938</v>
          </cell>
          <cell r="BM147">
            <v>-8.28967675076571</v>
          </cell>
          <cell r="BN147">
            <v>0.229150505227722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GDP per capita growth (annual %)</v>
          </cell>
          <cell r="D148" t="str">
            <v>NY.GDP.PCAP.KD.ZG</v>
          </cell>
        </row>
        <row r="148">
          <cell r="F148">
            <v>-4.4554504927975</v>
          </cell>
          <cell r="G148">
            <v>1.66586588201368</v>
          </cell>
          <cell r="H148">
            <v>1.85867472786532</v>
          </cell>
          <cell r="I148">
            <v>5.19397028623263</v>
          </cell>
          <cell r="J148">
            <v>4.61230633550495</v>
          </cell>
          <cell r="K148">
            <v>5.47755075196605</v>
          </cell>
          <cell r="L148">
            <v>-0.642180208478393</v>
          </cell>
          <cell r="M148">
            <v>2.73652615700253</v>
          </cell>
          <cell r="N148">
            <v>7.67978236472204</v>
          </cell>
          <cell r="O148">
            <v>8.69350789328807</v>
          </cell>
          <cell r="P148">
            <v>5.64350665336531</v>
          </cell>
          <cell r="Q148">
            <v>5.22990872876873</v>
          </cell>
          <cell r="R148">
            <v>6.89981355228313</v>
          </cell>
          <cell r="S148">
            <v>3.48655933597738</v>
          </cell>
          <cell r="T148">
            <v>3.15973640521084</v>
          </cell>
          <cell r="U148">
            <v>4.86060846813356</v>
          </cell>
          <cell r="V148">
            <v>5.2156741604869</v>
          </cell>
          <cell r="W148">
            <v>5.0951259623361</v>
          </cell>
          <cell r="X148">
            <v>6.01530843085723</v>
          </cell>
          <cell r="Y148">
            <v>6.80215667141397</v>
          </cell>
          <cell r="Z148">
            <v>-0.796432342115978</v>
          </cell>
          <cell r="AA148">
            <v>0.752752550280292</v>
          </cell>
          <cell r="AB148">
            <v>0.190978908317874</v>
          </cell>
          <cell r="AC148">
            <v>6.42300248611917</v>
          </cell>
          <cell r="AD148">
            <v>6.03812702901421</v>
          </cell>
          <cell r="AE148">
            <v>4.21453583076909</v>
          </cell>
          <cell r="AF148">
            <v>4.81449253353003</v>
          </cell>
          <cell r="AG148">
            <v>3.79071719650076</v>
          </cell>
          <cell r="AH148">
            <v>2.93144104044106</v>
          </cell>
          <cell r="AI148">
            <v>-0.896636150236603</v>
          </cell>
          <cell r="AJ148">
            <v>-0.244567301022826</v>
          </cell>
          <cell r="AK148">
            <v>-0.370848754308057</v>
          </cell>
          <cell r="AL148">
            <v>3.23950682906874</v>
          </cell>
          <cell r="AM148">
            <v>3.38160436294039</v>
          </cell>
          <cell r="AN148">
            <v>4.51275838675484</v>
          </cell>
          <cell r="AO148">
            <v>4.05036195273686</v>
          </cell>
          <cell r="AP148">
            <v>4.51131961013849</v>
          </cell>
          <cell r="AQ148">
            <v>1.85410223607843</v>
          </cell>
          <cell r="AR148">
            <v>3.75412122891412</v>
          </cell>
          <cell r="AS148">
            <v>6.16543147597848</v>
          </cell>
          <cell r="AT148">
            <v>4.4415093762527</v>
          </cell>
          <cell r="AU148">
            <v>5.28570495971481</v>
          </cell>
          <cell r="AV148">
            <v>6.12976762148405</v>
          </cell>
          <cell r="AW148">
            <v>7.49388438680666</v>
          </cell>
          <cell r="AX148">
            <v>7.06262872707491</v>
          </cell>
          <cell r="AY148">
            <v>8.59982495808023</v>
          </cell>
          <cell r="AZ148">
            <v>9.55428352171317</v>
          </cell>
          <cell r="BA148">
            <v>6.26609481242846</v>
          </cell>
          <cell r="BB148">
            <v>3.06953740070104</v>
          </cell>
          <cell r="BC148">
            <v>7.41138232534895</v>
          </cell>
          <cell r="BD148">
            <v>6.48311208164924</v>
          </cell>
          <cell r="BE148">
            <v>5.11372892243918</v>
          </cell>
          <cell r="BF148">
            <v>4.91023282406628</v>
          </cell>
          <cell r="BG148">
            <v>4.48362304262766</v>
          </cell>
          <cell r="BH148">
            <v>4.00140686225861</v>
          </cell>
          <cell r="BI148">
            <v>3.786683721651</v>
          </cell>
          <cell r="BJ148">
            <v>4.62271419195524</v>
          </cell>
          <cell r="BK148">
            <v>4.83326702569127</v>
          </cell>
          <cell r="BL148">
            <v>4.22101267173392</v>
          </cell>
          <cell r="BM148">
            <v>-0.270822586801927</v>
          </cell>
          <cell r="BN148">
            <v>6.95073977948577</v>
          </cell>
        </row>
        <row r="149">
          <cell r="A149" t="str">
            <v>Lithuania</v>
          </cell>
          <cell r="B149" t="str">
            <v>LTU</v>
          </cell>
          <cell r="C149" t="str">
            <v>GDP per capita growth (annual %)</v>
          </cell>
          <cell r="D149" t="str">
            <v>NY.GDP.PCAP.KD.ZG</v>
          </cell>
        </row>
        <row r="149">
          <cell r="AO149">
            <v>5.96107720942301</v>
          </cell>
          <cell r="AP149">
            <v>9.11302787535699</v>
          </cell>
          <cell r="AQ149">
            <v>8.25717906231543</v>
          </cell>
          <cell r="AR149">
            <v>-0.437687208867203</v>
          </cell>
          <cell r="AS149">
            <v>4.42747584792048</v>
          </cell>
          <cell r="AT149">
            <v>7.40751979624903</v>
          </cell>
          <cell r="AU149">
            <v>7.6118272562162</v>
          </cell>
          <cell r="AV149">
            <v>11.4677174839243</v>
          </cell>
          <cell r="AW149">
            <v>7.77300120748883</v>
          </cell>
          <cell r="AX149">
            <v>9.50104418230511</v>
          </cell>
          <cell r="AY149">
            <v>9.142617036882</v>
          </cell>
          <cell r="AZ149">
            <v>12.4352501754842</v>
          </cell>
          <cell r="BA149">
            <v>3.67524092566269</v>
          </cell>
          <cell r="BB149">
            <v>-13.8877533571244</v>
          </cell>
          <cell r="BC149">
            <v>3.80531559028894</v>
          </cell>
          <cell r="BD149">
            <v>8.46110906391293</v>
          </cell>
          <cell r="BE149">
            <v>5.24600245889164</v>
          </cell>
          <cell r="BF149">
            <v>4.6033277290029</v>
          </cell>
          <cell r="BG149">
            <v>4.43108765446387</v>
          </cell>
          <cell r="BH149">
            <v>2.98891297061452</v>
          </cell>
          <cell r="BI149">
            <v>3.82984126408542</v>
          </cell>
          <cell r="BJ149">
            <v>5.75104655735379</v>
          </cell>
          <cell r="BK149">
            <v>4.99035385554106</v>
          </cell>
          <cell r="BL149">
            <v>4.85094975391134</v>
          </cell>
          <cell r="BM149">
            <v>-0.159159194265882</v>
          </cell>
          <cell r="BN149">
            <v>4.98712285209596</v>
          </cell>
        </row>
        <row r="150">
          <cell r="A150" t="str">
            <v>Luxembourg</v>
          </cell>
          <cell r="B150" t="str">
            <v>LUX</v>
          </cell>
          <cell r="C150" t="str">
            <v>GDP per capita growth (annual %)</v>
          </cell>
          <cell r="D150" t="str">
            <v>NY.GDP.PCAP.KD.ZG</v>
          </cell>
        </row>
        <row r="150">
          <cell r="F150">
            <v>2.88784674125478</v>
          </cell>
          <cell r="G150">
            <v>0.12467724599145</v>
          </cell>
          <cell r="H150">
            <v>2.36992923273212</v>
          </cell>
          <cell r="I150">
            <v>6.66457702591316</v>
          </cell>
          <cell r="J150">
            <v>-1.85784159538052</v>
          </cell>
          <cell r="K150">
            <v>0.380680193614864</v>
          </cell>
          <cell r="L150">
            <v>-0.112343962356874</v>
          </cell>
          <cell r="M150">
            <v>3.91864327411824</v>
          </cell>
          <cell r="N150">
            <v>9.43521286005202</v>
          </cell>
          <cell r="O150">
            <v>10.5471217303264</v>
          </cell>
          <cell r="P150">
            <v>1.69279419921028</v>
          </cell>
          <cell r="Q150">
            <v>5.31293052763301</v>
          </cell>
          <cell r="R150">
            <v>7.12275909732563</v>
          </cell>
          <cell r="S150">
            <v>2.86230611404564</v>
          </cell>
          <cell r="T150">
            <v>-7.58647710504614</v>
          </cell>
          <cell r="U150">
            <v>2.02810174230585</v>
          </cell>
          <cell r="V150">
            <v>1.39353555798134</v>
          </cell>
          <cell r="W150">
            <v>3.88838821345148</v>
          </cell>
          <cell r="X150">
            <v>2.10614612426438</v>
          </cell>
          <cell r="Y150">
            <v>0.482546852017762</v>
          </cell>
          <cell r="Z150">
            <v>-0.843672948147812</v>
          </cell>
          <cell r="AA150">
            <v>1.04830070761793</v>
          </cell>
          <cell r="AB150">
            <v>2.96175285896065</v>
          </cell>
          <cell r="AC150">
            <v>6.07784819460473</v>
          </cell>
          <cell r="AD150">
            <v>2.59324431773756</v>
          </cell>
          <cell r="AE150">
            <v>9.4915784898669</v>
          </cell>
          <cell r="AF150">
            <v>3.27946385574901</v>
          </cell>
          <cell r="AG150">
            <v>7.6791060421392</v>
          </cell>
          <cell r="AH150">
            <v>8.73531558732435</v>
          </cell>
          <cell r="AI150">
            <v>4.00981020850895</v>
          </cell>
          <cell r="AJ150">
            <v>7.19840619374983</v>
          </cell>
          <cell r="AK150">
            <v>0.476077003942294</v>
          </cell>
          <cell r="AL150">
            <v>2.81122130846956</v>
          </cell>
          <cell r="AM150">
            <v>2.41662903682787</v>
          </cell>
          <cell r="AN150">
            <v>0.0172999218450087</v>
          </cell>
          <cell r="AO150">
            <v>0.0272513379933486</v>
          </cell>
          <cell r="AP150">
            <v>4.10664071125848</v>
          </cell>
          <cell r="AQ150">
            <v>5.3558373863186</v>
          </cell>
          <cell r="AR150">
            <v>6.72396680342764</v>
          </cell>
          <cell r="AS150">
            <v>5.51040939515839</v>
          </cell>
          <cell r="AT150">
            <v>1.85457468137487</v>
          </cell>
          <cell r="AU150">
            <v>2.14960989891686</v>
          </cell>
          <cell r="AV150">
            <v>1.37989335885587</v>
          </cell>
          <cell r="AW150">
            <v>2.76088818070728</v>
          </cell>
          <cell r="AX150">
            <v>0.926765760747131</v>
          </cell>
          <cell r="AY150">
            <v>4.33910831451982</v>
          </cell>
          <cell r="AZ150">
            <v>6.44203136625568</v>
          </cell>
          <cell r="BA150">
            <v>-2.06647390176839</v>
          </cell>
          <cell r="BB150">
            <v>-5.01426301262075</v>
          </cell>
          <cell r="BC150">
            <v>1.88354730979161</v>
          </cell>
          <cell r="BD150">
            <v>-1.17679786686928</v>
          </cell>
          <cell r="BE150">
            <v>-0.762183409548683</v>
          </cell>
          <cell r="BF150">
            <v>0.814652308537674</v>
          </cell>
          <cell r="BG150">
            <v>0.232564441498198</v>
          </cell>
          <cell r="BH150">
            <v>-0.115476305532894</v>
          </cell>
          <cell r="BI150">
            <v>2.73979180152419</v>
          </cell>
          <cell r="BJ150">
            <v>-1.11611296239622</v>
          </cell>
          <cell r="BK150">
            <v>0.0557319419873323</v>
          </cell>
          <cell r="BL150">
            <v>1.27627264670255</v>
          </cell>
          <cell r="BM150">
            <v>-3.39943865624522</v>
          </cell>
          <cell r="BN150">
            <v>5.43965939283666</v>
          </cell>
        </row>
        <row r="151">
          <cell r="A151" t="str">
            <v>Latvia</v>
          </cell>
          <cell r="B151" t="str">
            <v>LVA</v>
          </cell>
          <cell r="C151" t="str">
            <v>GDP per capita growth (annual %)</v>
          </cell>
          <cell r="D151" t="str">
            <v>NY.GDP.PCAP.KD.ZG</v>
          </cell>
        </row>
        <row r="151">
          <cell r="AO151">
            <v>3.75008254728144</v>
          </cell>
          <cell r="AP151">
            <v>9.92718067319886</v>
          </cell>
          <cell r="AQ151">
            <v>7.34333559028386</v>
          </cell>
          <cell r="AR151">
            <v>3.59598872919031</v>
          </cell>
          <cell r="AS151">
            <v>6.69930635673497</v>
          </cell>
          <cell r="AT151">
            <v>7.71039142317622</v>
          </cell>
          <cell r="AU151">
            <v>8.33852012113827</v>
          </cell>
          <cell r="AV151">
            <v>9.47536941340556</v>
          </cell>
          <cell r="AW151">
            <v>9.4701387931256</v>
          </cell>
          <cell r="AX151">
            <v>11.9180725410023</v>
          </cell>
          <cell r="AY151">
            <v>12.9969552466197</v>
          </cell>
          <cell r="AZ151">
            <v>10.8440018433594</v>
          </cell>
          <cell r="BA151">
            <v>-2.22057820687165</v>
          </cell>
          <cell r="BB151">
            <v>-12.8207490852443</v>
          </cell>
          <cell r="BC151">
            <v>-2.4618556538617</v>
          </cell>
          <cell r="BD151">
            <v>4.44898683199257</v>
          </cell>
          <cell r="BE151">
            <v>8.37323229189424</v>
          </cell>
          <cell r="BF151">
            <v>3.10918724512483</v>
          </cell>
          <cell r="BG151">
            <v>2.86426650589976</v>
          </cell>
          <cell r="BH151">
            <v>4.7389479157399</v>
          </cell>
          <cell r="BI151">
            <v>3.30741996501406</v>
          </cell>
          <cell r="BJ151">
            <v>4.2327345755706</v>
          </cell>
          <cell r="BK151">
            <v>4.80286694592556</v>
          </cell>
          <cell r="BL151">
            <v>3.19932008209607</v>
          </cell>
          <cell r="BM151">
            <v>-3.0919246776982</v>
          </cell>
          <cell r="BN151">
            <v>5.44121733536274</v>
          </cell>
        </row>
        <row r="152">
          <cell r="A152" t="str">
            <v>Macao SAR, China</v>
          </cell>
          <cell r="B152" t="str">
            <v>MAC</v>
          </cell>
          <cell r="C152" t="str">
            <v>GDP per capita growth (annual %)</v>
          </cell>
          <cell r="D152" t="str">
            <v>NY.GDP.PCAP.KD.ZG</v>
          </cell>
        </row>
        <row r="152">
          <cell r="AB152">
            <v>5.90441420146823</v>
          </cell>
          <cell r="AC152">
            <v>4.07454538042869</v>
          </cell>
          <cell r="AD152">
            <v>-3.38085882981848</v>
          </cell>
          <cell r="AE152">
            <v>2.32373212792926</v>
          </cell>
          <cell r="AF152">
            <v>9.62763410718372</v>
          </cell>
          <cell r="AG152">
            <v>3.57895738448086</v>
          </cell>
          <cell r="AH152">
            <v>1.23458277111894</v>
          </cell>
          <cell r="AI152">
            <v>4.51409176005286</v>
          </cell>
          <cell r="AJ152">
            <v>0.784519567199311</v>
          </cell>
          <cell r="AK152">
            <v>10.5835741282838</v>
          </cell>
          <cell r="AL152">
            <v>2.94540137556048</v>
          </cell>
          <cell r="AM152">
            <v>2.15248518022986</v>
          </cell>
          <cell r="AN152">
            <v>1.22983180569646</v>
          </cell>
          <cell r="AO152">
            <v>-2.40853406401278</v>
          </cell>
          <cell r="AP152">
            <v>-2.26116299972355</v>
          </cell>
          <cell r="AQ152">
            <v>-6.49708814371579</v>
          </cell>
          <cell r="AR152">
            <v>-4.40450715169446</v>
          </cell>
          <cell r="AS152">
            <v>3.42714100869674</v>
          </cell>
          <cell r="AT152">
            <v>0.502189514530301</v>
          </cell>
          <cell r="AU152">
            <v>6.26897079909494</v>
          </cell>
          <cell r="AV152">
            <v>8.88854282035877</v>
          </cell>
          <cell r="AW152">
            <v>23.5579862682899</v>
          </cell>
          <cell r="AX152">
            <v>5.55453856256894</v>
          </cell>
          <cell r="AY152">
            <v>10.8779136297566</v>
          </cell>
          <cell r="AZ152">
            <v>12.0487979262511</v>
          </cell>
          <cell r="BA152">
            <v>1.23849427717491</v>
          </cell>
          <cell r="BB152">
            <v>-0.874648486770553</v>
          </cell>
          <cell r="BC152">
            <v>22.3763347103937</v>
          </cell>
          <cell r="BD152">
            <v>18.8307015920357</v>
          </cell>
          <cell r="BE152">
            <v>6.68500995649852</v>
          </cell>
          <cell r="BF152">
            <v>8.19560661069474</v>
          </cell>
          <cell r="BG152">
            <v>-4.17957823888591</v>
          </cell>
          <cell r="BH152">
            <v>-23.0634149570273</v>
          </cell>
          <cell r="BI152">
            <v>-2.41812753264641</v>
          </cell>
          <cell r="BJ152">
            <v>8.26007312117713</v>
          </cell>
          <cell r="BK152">
            <v>4.93835210738143</v>
          </cell>
          <cell r="BL152">
            <v>-3.85348568225642</v>
          </cell>
          <cell r="BM152">
            <v>-54.641446974811</v>
          </cell>
          <cell r="BN152">
            <v>16.3691741897692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GDP per capita growth (annual %)</v>
          </cell>
          <cell r="D153" t="str">
            <v>NY.GDP.PCAP.KD.ZG</v>
          </cell>
        </row>
        <row r="154">
          <cell r="A154" t="str">
            <v>Morocco</v>
          </cell>
          <cell r="B154" t="str">
            <v>MAR</v>
          </cell>
          <cell r="C154" t="str">
            <v>GDP per capita growth (annual %)</v>
          </cell>
          <cell r="D154" t="str">
            <v>NY.GDP.PCAP.KD.ZG</v>
          </cell>
        </row>
        <row r="154">
          <cell r="L154">
            <v>7.3532493807713</v>
          </cell>
          <cell r="M154">
            <v>7.32188671621586</v>
          </cell>
          <cell r="N154">
            <v>5.92066641008098</v>
          </cell>
          <cell r="O154">
            <v>2.43169107947827</v>
          </cell>
          <cell r="P154">
            <v>3.37505417714405</v>
          </cell>
          <cell r="Q154">
            <v>0.341424666492102</v>
          </cell>
          <cell r="R154">
            <v>1.45074824319222</v>
          </cell>
          <cell r="S154">
            <v>3.39496378672565</v>
          </cell>
          <cell r="T154">
            <v>5.22440911756405</v>
          </cell>
          <cell r="U154">
            <v>8.30786347639778</v>
          </cell>
          <cell r="V154">
            <v>3.58447421791361</v>
          </cell>
          <cell r="W154">
            <v>-0.207763050869119</v>
          </cell>
          <cell r="X154">
            <v>2.26349460323814</v>
          </cell>
          <cell r="Y154">
            <v>1.13499162709103</v>
          </cell>
          <cell r="Z154">
            <v>-4.12312610237041</v>
          </cell>
          <cell r="AA154">
            <v>6.32353119925068</v>
          </cell>
          <cell r="AB154">
            <v>-1.02742198873935</v>
          </cell>
          <cell r="AC154">
            <v>3.96221313006011</v>
          </cell>
          <cell r="AD154">
            <v>3.66320888663807</v>
          </cell>
          <cell r="AE154">
            <v>6.97237359489861</v>
          </cell>
          <cell r="AF154">
            <v>-2.32232822781275</v>
          </cell>
          <cell r="AG154">
            <v>9.72364464008047</v>
          </cell>
          <cell r="AH154">
            <v>0.922947179034466</v>
          </cell>
          <cell r="AI154">
            <v>1.51494762234414</v>
          </cell>
          <cell r="AJ154">
            <v>5.28050795293046</v>
          </cell>
          <cell r="AK154">
            <v>-3.82739887174789</v>
          </cell>
          <cell r="AL154">
            <v>-2.43811710928867</v>
          </cell>
          <cell r="AM154">
            <v>8.78608875931329</v>
          </cell>
          <cell r="AN154">
            <v>-6.85703056091657</v>
          </cell>
          <cell r="AO154">
            <v>10.7564835337412</v>
          </cell>
          <cell r="AP154">
            <v>-2.89478845014018</v>
          </cell>
          <cell r="AQ154">
            <v>5.8558302502356</v>
          </cell>
          <cell r="AR154">
            <v>-0.178994894790748</v>
          </cell>
          <cell r="AS154">
            <v>0.667221669120167</v>
          </cell>
          <cell r="AT154">
            <v>6.02620376777934</v>
          </cell>
          <cell r="AU154">
            <v>1.89366142960681</v>
          </cell>
          <cell r="AV154">
            <v>4.71076046143347</v>
          </cell>
          <cell r="AW154">
            <v>3.56844047812241</v>
          </cell>
          <cell r="AX154">
            <v>2.08436468382311</v>
          </cell>
          <cell r="AY154">
            <v>6.3219983677301</v>
          </cell>
          <cell r="AZ154">
            <v>2.32416618440909</v>
          </cell>
          <cell r="BA154">
            <v>4.66711856811561</v>
          </cell>
          <cell r="BB154">
            <v>2.9643371380033</v>
          </cell>
          <cell r="BC154">
            <v>2.48568353490226</v>
          </cell>
          <cell r="BD154">
            <v>3.835245161193</v>
          </cell>
          <cell r="BE154">
            <v>1.5805551116102</v>
          </cell>
          <cell r="BF154">
            <v>3.06030761406089</v>
          </cell>
          <cell r="BG154">
            <v>1.22952904619169</v>
          </cell>
          <cell r="BH154">
            <v>3.10311140049744</v>
          </cell>
          <cell r="BI154">
            <v>-0.286660319841573</v>
          </cell>
          <cell r="BJ154">
            <v>2.90184502007737</v>
          </cell>
          <cell r="BK154">
            <v>1.84461699689066</v>
          </cell>
          <cell r="BL154">
            <v>1.3403970411036</v>
          </cell>
          <cell r="BM154">
            <v>-7.42665148894926</v>
          </cell>
        </row>
        <row r="155">
          <cell r="A155" t="str">
            <v>Monaco</v>
          </cell>
          <cell r="B155" t="str">
            <v>MCO</v>
          </cell>
          <cell r="C155" t="str">
            <v>GDP per capita growth (annual %)</v>
          </cell>
          <cell r="D155" t="str">
            <v>NY.GDP.PCAP.KD.ZG</v>
          </cell>
        </row>
        <row r="155">
          <cell r="P155">
            <v>4.19001921342648</v>
          </cell>
          <cell r="Q155">
            <v>3.22103008566322</v>
          </cell>
          <cell r="R155">
            <v>4.82762586435888</v>
          </cell>
          <cell r="S155">
            <v>2.85882907668</v>
          </cell>
          <cell r="T155">
            <v>-2.44215436087137</v>
          </cell>
          <cell r="U155">
            <v>3.10254594912489</v>
          </cell>
          <cell r="V155">
            <v>2.3977856132057</v>
          </cell>
          <cell r="W155">
            <v>2.8418977652352</v>
          </cell>
          <cell r="X155">
            <v>2.35335556092862</v>
          </cell>
          <cell r="Y155">
            <v>0.313281516688122</v>
          </cell>
          <cell r="Z155">
            <v>-0.601006330701196</v>
          </cell>
          <cell r="AA155">
            <v>0.686446021990989</v>
          </cell>
          <cell r="AB155">
            <v>-0.454925116447356</v>
          </cell>
          <cell r="AC155">
            <v>-0.0104686406096022</v>
          </cell>
          <cell r="AD155">
            <v>0.562378161932742</v>
          </cell>
          <cell r="AE155">
            <v>1.6976381414721</v>
          </cell>
          <cell r="AF155">
            <v>2.11197968343153</v>
          </cell>
          <cell r="AG155">
            <v>4.3266565618284</v>
          </cell>
          <cell r="AH155">
            <v>3.89000269409942</v>
          </cell>
          <cell r="AI155">
            <v>2.21102158408391</v>
          </cell>
          <cell r="AJ155">
            <v>0.346898968138973</v>
          </cell>
          <cell r="AK155">
            <v>0.585825609505235</v>
          </cell>
          <cell r="AL155">
            <v>-1.85399573740465</v>
          </cell>
          <cell r="AM155">
            <v>1.23833638676211</v>
          </cell>
          <cell r="AN155">
            <v>1.13688512398969</v>
          </cell>
          <cell r="AO155">
            <v>0.230119289961593</v>
          </cell>
          <cell r="AP155">
            <v>1.36423655308957</v>
          </cell>
          <cell r="AQ155">
            <v>2.56512958886657</v>
          </cell>
          <cell r="AR155">
            <v>2.38551593372685</v>
          </cell>
          <cell r="AS155">
            <v>2.90176857223639</v>
          </cell>
          <cell r="AT155">
            <v>1.1618918379374</v>
          </cell>
          <cell r="AU155">
            <v>0.01019446960278</v>
          </cell>
          <cell r="AV155">
            <v>0.0505538109454591</v>
          </cell>
          <cell r="AW155">
            <v>1.38457050239083</v>
          </cell>
          <cell r="AX155">
            <v>0.862669390707509</v>
          </cell>
          <cell r="AY155">
            <v>4.73008445632526</v>
          </cell>
          <cell r="AZ155">
            <v>13.3185492612442</v>
          </cell>
          <cell r="BA155">
            <v>-0.303447743695671</v>
          </cell>
          <cell r="BB155">
            <v>-12.2141209244528</v>
          </cell>
          <cell r="BC155">
            <v>0.993239533279834</v>
          </cell>
          <cell r="BD155">
            <v>5.76441362524626</v>
          </cell>
          <cell r="BE155">
            <v>-0.190209494071439</v>
          </cell>
          <cell r="BF155">
            <v>8.2682712701466</v>
          </cell>
          <cell r="BG155">
            <v>5.98000566822485</v>
          </cell>
          <cell r="BH155">
            <v>3.74320229702543</v>
          </cell>
          <cell r="BI155">
            <v>2.50861203477268</v>
          </cell>
          <cell r="BJ155">
            <v>-4.31031468353824</v>
          </cell>
          <cell r="BK155">
            <v>5.16191339520333</v>
          </cell>
          <cell r="BL155">
            <v>6.12377017891215</v>
          </cell>
          <cell r="BM155">
            <v>-12.3756579382016</v>
          </cell>
        </row>
        <row r="156">
          <cell r="A156" t="str">
            <v>Moldova</v>
          </cell>
          <cell r="B156" t="str">
            <v>MDA</v>
          </cell>
          <cell r="C156" t="str">
            <v>GDP per capita growth (annual %)</v>
          </cell>
          <cell r="D156" t="str">
            <v>NY.GDP.PCAP.KD.ZG</v>
          </cell>
        </row>
        <row r="156">
          <cell r="AO156">
            <v>-5.68839271475299</v>
          </cell>
          <cell r="AP156">
            <v>2.0236974724166</v>
          </cell>
          <cell r="AQ156">
            <v>-6.50445013217549</v>
          </cell>
          <cell r="AR156">
            <v>-3.2164003320871</v>
          </cell>
          <cell r="AS156">
            <v>2.31557864402117</v>
          </cell>
          <cell r="AT156">
            <v>6.33753186461806</v>
          </cell>
          <cell r="AU156">
            <v>8.04993381014572</v>
          </cell>
          <cell r="AV156">
            <v>6.90059211593636</v>
          </cell>
          <cell r="AW156">
            <v>7.66609332791106</v>
          </cell>
          <cell r="AX156">
            <v>7.76189104278453</v>
          </cell>
          <cell r="AY156">
            <v>5.09168356149956</v>
          </cell>
          <cell r="AZ156">
            <v>3.23894750499947</v>
          </cell>
          <cell r="BA156">
            <v>8.00541660065082</v>
          </cell>
          <cell r="BB156">
            <v>-5.88126742717446</v>
          </cell>
          <cell r="BC156">
            <v>7.20700700021051</v>
          </cell>
          <cell r="BD156">
            <v>5.87936673197508</v>
          </cell>
          <cell r="BE156">
            <v>-0.576696929507335</v>
          </cell>
          <cell r="BF156">
            <v>9.07308438803621</v>
          </cell>
          <cell r="BG156">
            <v>5.06364851652789</v>
          </cell>
          <cell r="BH156">
            <v>0.450049186531459</v>
          </cell>
          <cell r="BI156">
            <v>5.61462068415075</v>
          </cell>
          <cell r="BJ156">
            <v>6.47716077135117</v>
          </cell>
          <cell r="BK156">
            <v>6.10943258328027</v>
          </cell>
          <cell r="BL156">
            <v>5.36569812873222</v>
          </cell>
          <cell r="BM156">
            <v>-5.80809868169466</v>
          </cell>
          <cell r="BN156">
            <v>16.0060527433246</v>
          </cell>
        </row>
        <row r="157">
          <cell r="A157" t="str">
            <v>Madagascar</v>
          </cell>
          <cell r="B157" t="str">
            <v>MDG</v>
          </cell>
          <cell r="C157" t="str">
            <v>GDP per capita growth (annual %)</v>
          </cell>
          <cell r="D157" t="str">
            <v>NY.GDP.PCAP.KD.ZG</v>
          </cell>
        </row>
        <row r="157">
          <cell r="F157">
            <v>-0.377628921682856</v>
          </cell>
          <cell r="G157">
            <v>-0.192532360314829</v>
          </cell>
          <cell r="H157">
            <v>-3.34592636661861</v>
          </cell>
          <cell r="I157">
            <v>1.39642905264469</v>
          </cell>
          <cell r="J157">
            <v>-2.93785240301229</v>
          </cell>
          <cell r="K157">
            <v>-0.511414417494422</v>
          </cell>
          <cell r="L157">
            <v>2.83650974399066</v>
          </cell>
          <cell r="M157">
            <v>4.07106595191782</v>
          </cell>
          <cell r="N157">
            <v>1.00823511194621</v>
          </cell>
          <cell r="O157">
            <v>2.48482186842942</v>
          </cell>
          <cell r="P157">
            <v>1.13732910419442</v>
          </cell>
          <cell r="Q157">
            <v>-3.9554190651485</v>
          </cell>
          <cell r="R157">
            <v>-5.29091527242251</v>
          </cell>
          <cell r="S157">
            <v>-0.814004885434372</v>
          </cell>
          <cell r="T157">
            <v>-1.55899776175279</v>
          </cell>
          <cell r="U157">
            <v>-5.77997937185796</v>
          </cell>
          <cell r="V157">
            <v>-0.511875009012414</v>
          </cell>
          <cell r="W157">
            <v>-5.40632868164471</v>
          </cell>
          <cell r="X157">
            <v>6.74873207305669</v>
          </cell>
          <cell r="Y157">
            <v>-1.90649699506305</v>
          </cell>
          <cell r="Z157">
            <v>-12.3617199403001</v>
          </cell>
          <cell r="AA157">
            <v>-4.69186715554649</v>
          </cell>
          <cell r="AB157">
            <v>-1.96794189583532</v>
          </cell>
          <cell r="AC157">
            <v>-1.11741939113072</v>
          </cell>
          <cell r="AD157">
            <v>-1.68453930060004</v>
          </cell>
          <cell r="AE157">
            <v>-0.882494916281431</v>
          </cell>
          <cell r="AF157">
            <v>-1.63421901847185</v>
          </cell>
          <cell r="AG157">
            <v>0.530645597591302</v>
          </cell>
          <cell r="AH157">
            <v>1.15399831784228</v>
          </cell>
          <cell r="AI157">
            <v>0.194776622065433</v>
          </cell>
          <cell r="AJ157">
            <v>-9.00636910186761</v>
          </cell>
          <cell r="AK157">
            <v>-1.76808544592288</v>
          </cell>
          <cell r="AL157">
            <v>-0.913673103663001</v>
          </cell>
          <cell r="AM157">
            <v>-3.03379024567849</v>
          </cell>
          <cell r="AN157">
            <v>-1.40645141579174</v>
          </cell>
          <cell r="AO157">
            <v>-0.98546537660269</v>
          </cell>
          <cell r="AP157">
            <v>0.476252814706029</v>
          </cell>
          <cell r="AQ157">
            <v>0.682603863714576</v>
          </cell>
          <cell r="AR157">
            <v>1.45372394988786</v>
          </cell>
          <cell r="AS157">
            <v>1.24843634667225</v>
          </cell>
          <cell r="AT157">
            <v>2.75977504668062</v>
          </cell>
          <cell r="AU157">
            <v>-15.0421861982302</v>
          </cell>
          <cell r="AV157">
            <v>6.5190291120127</v>
          </cell>
          <cell r="AW157">
            <v>2.15981652404594</v>
          </cell>
          <cell r="AX157">
            <v>1.70669938762646</v>
          </cell>
          <cell r="AY157">
            <v>2.3641960885147</v>
          </cell>
          <cell r="AZ157">
            <v>2.70107861761745</v>
          </cell>
          <cell r="BA157">
            <v>3.70837735438627</v>
          </cell>
          <cell r="BB157">
            <v>-6.65191726950503</v>
          </cell>
          <cell r="BC157">
            <v>-2.15185614236464</v>
          </cell>
          <cell r="BD157">
            <v>-1.18868262079923</v>
          </cell>
          <cell r="BE157">
            <v>0.233019999723936</v>
          </cell>
          <cell r="BF157">
            <v>-0.437960225766574</v>
          </cell>
          <cell r="BG157">
            <v>0.585356838665007</v>
          </cell>
          <cell r="BH157">
            <v>0.390866453640697</v>
          </cell>
          <cell r="BI157">
            <v>1.23486640431807</v>
          </cell>
          <cell r="BJ157">
            <v>1.185080524299</v>
          </cell>
          <cell r="BK157">
            <v>0.481517547871874</v>
          </cell>
          <cell r="BL157">
            <v>1.66318247865189</v>
          </cell>
          <cell r="BM157">
            <v>-9.56081089371608</v>
          </cell>
          <cell r="BN157">
            <v>1.69815017754485</v>
          </cell>
        </row>
        <row r="158">
          <cell r="A158" t="str">
            <v>Maldives</v>
          </cell>
          <cell r="B158" t="str">
            <v>MDV</v>
          </cell>
          <cell r="C158" t="str">
            <v>GDP per capita growth (annual %)</v>
          </cell>
          <cell r="D158" t="str">
            <v>NY.GDP.PCAP.KD.ZG</v>
          </cell>
        </row>
        <row r="158">
          <cell r="AO158">
            <v>5.76371437657468</v>
          </cell>
          <cell r="AP158">
            <v>6.48418528329775</v>
          </cell>
          <cell r="AQ158">
            <v>5.64907966433694</v>
          </cell>
          <cell r="AR158">
            <v>4.20486808642893</v>
          </cell>
          <cell r="AS158">
            <v>1.66256406695196</v>
          </cell>
          <cell r="AT158">
            <v>-6.26293851747039</v>
          </cell>
          <cell r="AU158">
            <v>4.39656820361145</v>
          </cell>
          <cell r="AV158">
            <v>10.5571820049518</v>
          </cell>
          <cell r="AW158">
            <v>3.1095777205586</v>
          </cell>
          <cell r="AX158">
            <v>-15.395660930549</v>
          </cell>
          <cell r="AY158">
            <v>23.0750888393542</v>
          </cell>
          <cell r="AZ158">
            <v>5.24478977558516</v>
          </cell>
          <cell r="BA158">
            <v>6.84708578448992</v>
          </cell>
          <cell r="BB158">
            <v>-9.83904837297072</v>
          </cell>
          <cell r="BC158">
            <v>3.64621777434566</v>
          </cell>
          <cell r="BD158">
            <v>4.35438090611773</v>
          </cell>
          <cell r="BE158">
            <v>-1.80235941223546</v>
          </cell>
          <cell r="BF158">
            <v>2.54135858667061</v>
          </cell>
          <cell r="BG158">
            <v>2.53675483116302</v>
          </cell>
          <cell r="BH158">
            <v>-1.6151832384764</v>
          </cell>
          <cell r="BI158">
            <v>1.73348691527349</v>
          </cell>
          <cell r="BJ158">
            <v>2.69752962995781</v>
          </cell>
          <cell r="BK158">
            <v>4.07540942819782</v>
          </cell>
          <cell r="BL158">
            <v>3.81320120539183</v>
          </cell>
          <cell r="BM158">
            <v>-34.6790952766038</v>
          </cell>
          <cell r="BN158">
            <v>30.221324966407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GDP per capita growth (annual %)</v>
          </cell>
          <cell r="D159" t="str">
            <v>NY.GDP.PCAP.KD.ZG</v>
          </cell>
        </row>
        <row r="159">
          <cell r="U159">
            <v>13.2715291177911</v>
          </cell>
          <cell r="V159">
            <v>1.61343332742914</v>
          </cell>
          <cell r="W159">
            <v>-6.933270570966</v>
          </cell>
          <cell r="X159">
            <v>1.96495658242584</v>
          </cell>
          <cell r="Y159">
            <v>-1.03837198933337</v>
          </cell>
          <cell r="Z159">
            <v>-1.59785410683003</v>
          </cell>
          <cell r="AA159">
            <v>-6.73165733073709</v>
          </cell>
          <cell r="AB159">
            <v>-6.07677251605882</v>
          </cell>
          <cell r="AC159">
            <v>-3.69708924700963</v>
          </cell>
          <cell r="AD159">
            <v>-4.14666400799109</v>
          </cell>
          <cell r="AE159">
            <v>-1.97806620359916</v>
          </cell>
          <cell r="AF159">
            <v>-3.61345550141655</v>
          </cell>
          <cell r="AG159">
            <v>0.596162206334895</v>
          </cell>
          <cell r="AH159">
            <v>-0.236917952765751</v>
          </cell>
          <cell r="AI159">
            <v>9.20308796808899</v>
          </cell>
          <cell r="AJ159">
            <v>1.45839854266012</v>
          </cell>
          <cell r="AK159">
            <v>2.94819050848804</v>
          </cell>
          <cell r="AL159">
            <v>-0.202341150748467</v>
          </cell>
          <cell r="AM159">
            <v>0.164583885684237</v>
          </cell>
          <cell r="AN159">
            <v>0.0457502162491323</v>
          </cell>
          <cell r="AO159">
            <v>2.92989154523779</v>
          </cell>
          <cell r="AP159">
            <v>1.66286289624398</v>
          </cell>
          <cell r="AQ159">
            <v>2.61451892204525</v>
          </cell>
          <cell r="AR159">
            <v>0.0829209670331323</v>
          </cell>
          <cell r="AS159">
            <v>4.75381678534168</v>
          </cell>
          <cell r="AT159">
            <v>-0.410052358455147</v>
          </cell>
          <cell r="AU159">
            <v>-0.399510332218114</v>
          </cell>
          <cell r="AV159">
            <v>3.06268693052476</v>
          </cell>
          <cell r="AW159">
            <v>5.80735760937807</v>
          </cell>
          <cell r="AX159">
            <v>2.93401606371168</v>
          </cell>
          <cell r="AY159">
            <v>3.66502904456625</v>
          </cell>
          <cell r="AZ159">
            <v>3.00715852495297</v>
          </cell>
          <cell r="BA159">
            <v>2.38315112962258</v>
          </cell>
          <cell r="BB159">
            <v>-1.46366984305675</v>
          </cell>
          <cell r="BC159">
            <v>2.84681358091092</v>
          </cell>
          <cell r="BD159">
            <v>1.47675165413072</v>
          </cell>
          <cell r="BE159">
            <v>2.21109433265187</v>
          </cell>
          <cell r="BF159">
            <v>0.233788628814963</v>
          </cell>
          <cell r="BG159">
            <v>0.851782073612313</v>
          </cell>
          <cell r="BH159">
            <v>0.505799209321125</v>
          </cell>
          <cell r="BI159">
            <v>2.1491549392501</v>
          </cell>
          <cell r="BJ159">
            <v>0.0135179087044577</v>
          </cell>
          <cell r="BK159">
            <v>0.279476291236875</v>
          </cell>
          <cell r="BL159">
            <v>-0.206680706367351</v>
          </cell>
          <cell r="BM159">
            <v>-5.56942695094908</v>
          </cell>
          <cell r="BN159">
            <v>2.57499341790917</v>
          </cell>
        </row>
        <row r="160">
          <cell r="A160" t="str">
            <v>Mexico</v>
          </cell>
          <cell r="B160" t="str">
            <v>MEX</v>
          </cell>
          <cell r="C160" t="str">
            <v>GDP per capita growth (annual %)</v>
          </cell>
          <cell r="D160" t="str">
            <v>NY.GDP.PCAP.KD.ZG</v>
          </cell>
        </row>
        <row r="160">
          <cell r="F160">
            <v>1.78207713661618</v>
          </cell>
          <cell r="G160">
            <v>1.46352644070259</v>
          </cell>
          <cell r="H160">
            <v>4.80323203030584</v>
          </cell>
          <cell r="I160">
            <v>8.48141103051884</v>
          </cell>
          <cell r="J160">
            <v>3.81643934012676</v>
          </cell>
          <cell r="K160">
            <v>2.84265460126308</v>
          </cell>
          <cell r="L160">
            <v>2.61666132283287</v>
          </cell>
          <cell r="M160">
            <v>6.089059233931</v>
          </cell>
          <cell r="N160">
            <v>0.285108150527762</v>
          </cell>
          <cell r="O160">
            <v>3.30021183818555</v>
          </cell>
          <cell r="P160">
            <v>0.668146238495154</v>
          </cell>
          <cell r="Q160">
            <v>5.0356129210606</v>
          </cell>
          <cell r="R160">
            <v>4.73130704941127</v>
          </cell>
          <cell r="S160">
            <v>2.77961823621737</v>
          </cell>
          <cell r="T160">
            <v>2.83311191459804</v>
          </cell>
          <cell r="U160">
            <v>1.63107455139293</v>
          </cell>
          <cell r="V160">
            <v>0.713827953130107</v>
          </cell>
          <cell r="W160">
            <v>6.21174564256984</v>
          </cell>
          <cell r="X160">
            <v>6.99563373693411</v>
          </cell>
          <cell r="Y160">
            <v>6.59362147719797</v>
          </cell>
          <cell r="Z160">
            <v>5.9515244020068</v>
          </cell>
          <cell r="AA160">
            <v>-2.83217804230759</v>
          </cell>
          <cell r="AB160">
            <v>-5.67748544686123</v>
          </cell>
          <cell r="AC160">
            <v>1.12525175738216</v>
          </cell>
          <cell r="AD160">
            <v>-0.00559017518779115</v>
          </cell>
          <cell r="AE160">
            <v>-5.09685856134499</v>
          </cell>
          <cell r="AF160">
            <v>-0.333810908065686</v>
          </cell>
          <cell r="AG160">
            <v>-0.70839124043907</v>
          </cell>
          <cell r="AH160">
            <v>2.10829938277526</v>
          </cell>
          <cell r="AI160">
            <v>3.20338290855382</v>
          </cell>
          <cell r="AJ160">
            <v>2.30201263977925</v>
          </cell>
          <cell r="AK160">
            <v>1.68311478511254</v>
          </cell>
          <cell r="AL160">
            <v>0.157923158838955</v>
          </cell>
          <cell r="AM160">
            <v>3.15906426603718</v>
          </cell>
          <cell r="AN160">
            <v>-7.83175137216439</v>
          </cell>
          <cell r="AO160">
            <v>5.0724494368494</v>
          </cell>
          <cell r="AP160">
            <v>5.19355799808589</v>
          </cell>
          <cell r="AQ160">
            <v>3.58158308008818</v>
          </cell>
          <cell r="AR160">
            <v>1.24783802150048</v>
          </cell>
          <cell r="AS160">
            <v>3.4409763287365</v>
          </cell>
          <cell r="AT160">
            <v>-1.79290263343491</v>
          </cell>
          <cell r="AU160">
            <v>-1.40293906625668</v>
          </cell>
          <cell r="AV160">
            <v>0.0722682201445934</v>
          </cell>
          <cell r="AW160">
            <v>2.49483102316368</v>
          </cell>
          <cell r="AX160">
            <v>0.869521533364463</v>
          </cell>
          <cell r="AY160">
            <v>2.98443254099685</v>
          </cell>
          <cell r="AZ160">
            <v>0.782569044350566</v>
          </cell>
          <cell r="BA160">
            <v>-0.357632974929516</v>
          </cell>
          <cell r="BB160">
            <v>-6.67416537824273</v>
          </cell>
          <cell r="BC160">
            <v>3.61719033124828</v>
          </cell>
          <cell r="BD160">
            <v>2.22716347751184</v>
          </cell>
          <cell r="BE160">
            <v>2.24713983020912</v>
          </cell>
          <cell r="BF160">
            <v>0.0294527950694885</v>
          </cell>
          <cell r="BG160">
            <v>1.54403510691023</v>
          </cell>
          <cell r="BH160">
            <v>2.01903688371814</v>
          </cell>
          <cell r="BI160">
            <v>1.40302067337798</v>
          </cell>
          <cell r="BJ160">
            <v>0.931456541585035</v>
          </cell>
          <cell r="BK160">
            <v>1.05031421707116</v>
          </cell>
          <cell r="BL160">
            <v>-1.26932197948273</v>
          </cell>
          <cell r="BM160">
            <v>-9.13404384304538</v>
          </cell>
          <cell r="BN160">
            <v>3.72762293558684</v>
          </cell>
        </row>
        <row r="161">
          <cell r="A161" t="str">
            <v>Marshall Islands</v>
          </cell>
          <cell r="B161" t="str">
            <v>MHL</v>
          </cell>
          <cell r="C161" t="str">
            <v>GDP per capita growth (annual %)</v>
          </cell>
          <cell r="D161" t="str">
            <v>NY.GDP.PCAP.KD.ZG</v>
          </cell>
        </row>
        <row r="161">
          <cell r="AA161">
            <v>0.28004963008172</v>
          </cell>
          <cell r="AB161">
            <v>10.3718861496331</v>
          </cell>
          <cell r="AC161">
            <v>-0.914811054844961</v>
          </cell>
          <cell r="AD161">
            <v>-10.5786869127318</v>
          </cell>
          <cell r="AE161">
            <v>18.7167646842507</v>
          </cell>
          <cell r="AF161">
            <v>4.29081927873749</v>
          </cell>
          <cell r="AG161">
            <v>3.08556028482398</v>
          </cell>
          <cell r="AH161">
            <v>-5.41354257756771</v>
          </cell>
          <cell r="AI161">
            <v>-0.447596599455593</v>
          </cell>
          <cell r="AJ161">
            <v>-2.26533355055066</v>
          </cell>
          <cell r="AK161">
            <v>5.31536047064473</v>
          </cell>
          <cell r="AL161">
            <v>4.75955894169759</v>
          </cell>
          <cell r="AM161">
            <v>5.06383436536768</v>
          </cell>
          <cell r="AN161">
            <v>7.69850412811057</v>
          </cell>
          <cell r="AO161">
            <v>-10.4254473480978</v>
          </cell>
          <cell r="AP161">
            <v>-6.31586271315676</v>
          </cell>
          <cell r="AQ161">
            <v>-0.628343620126344</v>
          </cell>
          <cell r="AR161">
            <v>-1.37657130066225</v>
          </cell>
          <cell r="AS161">
            <v>0.68309809094815</v>
          </cell>
          <cell r="AT161">
            <v>5.46091550129721</v>
          </cell>
          <cell r="AU161">
            <v>1.84562701594724</v>
          </cell>
          <cell r="AV161">
            <v>-3.63453080725338</v>
          </cell>
          <cell r="AW161">
            <v>-0.924187018716339</v>
          </cell>
          <cell r="AX161">
            <v>0.906783716148269</v>
          </cell>
          <cell r="AY161">
            <v>-1.25862911916911</v>
          </cell>
          <cell r="AZ161">
            <v>2.71283676109664</v>
          </cell>
          <cell r="BA161">
            <v>-6.38004033203217</v>
          </cell>
          <cell r="BB161">
            <v>3.02127937306567</v>
          </cell>
          <cell r="BC161">
            <v>6.46802580973296</v>
          </cell>
          <cell r="BD161">
            <v>-0.898916355585229</v>
          </cell>
          <cell r="BE161">
            <v>-2.61910130931471</v>
          </cell>
          <cell r="BF161">
            <v>3.61420730820723</v>
          </cell>
          <cell r="BG161">
            <v>-1.38337274157647</v>
          </cell>
          <cell r="BH161">
            <v>1.15223297359046</v>
          </cell>
          <cell r="BI161">
            <v>0.823591421165474</v>
          </cell>
          <cell r="BJ161">
            <v>2.66360280534212</v>
          </cell>
          <cell r="BK161">
            <v>2.93818498819331</v>
          </cell>
          <cell r="BL161">
            <v>5.95717198589657</v>
          </cell>
          <cell r="BM161">
            <v>-2.8733879989591</v>
          </cell>
          <cell r="BN161">
            <v>-3.19341713071444</v>
          </cell>
        </row>
        <row r="162">
          <cell r="A162" t="str">
            <v>Middle income</v>
          </cell>
          <cell r="B162" t="str">
            <v>MIC</v>
          </cell>
          <cell r="C162" t="str">
            <v>GDP per capita growth (annual %)</v>
          </cell>
          <cell r="D162" t="str">
            <v>NY.GDP.PCAP.KD.ZG</v>
          </cell>
        </row>
        <row r="162">
          <cell r="F162">
            <v>-0.151757041374196</v>
          </cell>
          <cell r="G162">
            <v>1.37348188011008</v>
          </cell>
          <cell r="H162">
            <v>2.33778181699758</v>
          </cell>
          <cell r="I162">
            <v>5.49484742851246</v>
          </cell>
          <cell r="J162">
            <v>3.52247527175997</v>
          </cell>
          <cell r="K162">
            <v>2.4029457153847</v>
          </cell>
          <cell r="L162">
            <v>0.804327165320444</v>
          </cell>
          <cell r="M162">
            <v>3.34482545185671</v>
          </cell>
          <cell r="N162">
            <v>5.71871104601023</v>
          </cell>
          <cell r="O162">
            <v>5.92491526752528</v>
          </cell>
          <cell r="P162">
            <v>3.94607964001288</v>
          </cell>
          <cell r="Q162">
            <v>3.79891795094164</v>
          </cell>
          <cell r="R162">
            <v>4.74312055651747</v>
          </cell>
          <cell r="S162">
            <v>3.56993589474553</v>
          </cell>
          <cell r="T162">
            <v>2.19180951968569</v>
          </cell>
          <cell r="U162">
            <v>4.01131766404947</v>
          </cell>
          <cell r="V162">
            <v>2.59028474744669</v>
          </cell>
          <cell r="W162">
            <v>1.73878742146786</v>
          </cell>
          <cell r="X162">
            <v>2.5685551249465</v>
          </cell>
          <cell r="Y162">
            <v>2.84584933852862</v>
          </cell>
          <cell r="Z162">
            <v>0.0502610898595464</v>
          </cell>
          <cell r="AA162">
            <v>0.768659488760591</v>
          </cell>
          <cell r="AB162">
            <v>-0.146817116152292</v>
          </cell>
          <cell r="AC162">
            <v>2.8357975662372</v>
          </cell>
          <cell r="AD162">
            <v>2.4908968360885</v>
          </cell>
          <cell r="AE162">
            <v>2.0028159144067</v>
          </cell>
          <cell r="AF162">
            <v>2.74951383639342</v>
          </cell>
          <cell r="AG162">
            <v>2.09999244202351</v>
          </cell>
          <cell r="AH162">
            <v>1.13620543700819</v>
          </cell>
          <cell r="AI162">
            <v>0.216625260256038</v>
          </cell>
          <cell r="AJ162">
            <v>-0.24542083299697</v>
          </cell>
          <cell r="AK162">
            <v>-0.0570682927849617</v>
          </cell>
          <cell r="AL162">
            <v>1.74944331369696</v>
          </cell>
          <cell r="AM162">
            <v>1.76542170975169</v>
          </cell>
          <cell r="AN162">
            <v>2.25050212512726</v>
          </cell>
          <cell r="AO162">
            <v>3.87913066456069</v>
          </cell>
          <cell r="AP162">
            <v>3.64906715480873</v>
          </cell>
          <cell r="AQ162">
            <v>1.11736650016843</v>
          </cell>
          <cell r="AR162">
            <v>2.38414223534107</v>
          </cell>
          <cell r="AS162">
            <v>4.45647848435797</v>
          </cell>
          <cell r="AT162">
            <v>2.39453484808125</v>
          </cell>
          <cell r="AU162">
            <v>3.43558515166428</v>
          </cell>
          <cell r="AV162">
            <v>4.71815627400699</v>
          </cell>
          <cell r="AW162">
            <v>6.38821346080802</v>
          </cell>
          <cell r="AX162">
            <v>5.99922635250216</v>
          </cell>
          <cell r="AY162">
            <v>6.95006597529463</v>
          </cell>
          <cell r="AZ162">
            <v>7.63864893509174</v>
          </cell>
          <cell r="BA162">
            <v>4.66385460978678</v>
          </cell>
          <cell r="BB162">
            <v>2.0007334089253</v>
          </cell>
          <cell r="BC162">
            <v>6.69710215698083</v>
          </cell>
          <cell r="BD162">
            <v>5.1221248625897</v>
          </cell>
          <cell r="BE162">
            <v>4.28785361538844</v>
          </cell>
          <cell r="BF162">
            <v>4.16206668185359</v>
          </cell>
          <cell r="BG162">
            <v>3.68841686483377</v>
          </cell>
          <cell r="BH162">
            <v>3.271729196585</v>
          </cell>
          <cell r="BI162">
            <v>3.40434973090011</v>
          </cell>
          <cell r="BJ162">
            <v>3.99561641447809</v>
          </cell>
          <cell r="BK162">
            <v>3.77990495268772</v>
          </cell>
          <cell r="BL162">
            <v>2.94544434095114</v>
          </cell>
          <cell r="BM162">
            <v>-2.2422152848978</v>
          </cell>
          <cell r="BN162">
            <v>5.97956800326558</v>
          </cell>
        </row>
        <row r="163">
          <cell r="A163" t="str">
            <v>North Macedonia</v>
          </cell>
          <cell r="B163" t="str">
            <v>MKD</v>
          </cell>
          <cell r="C163" t="str">
            <v>GDP per capita growth (annual %)</v>
          </cell>
          <cell r="D163" t="str">
            <v>NY.GDP.PCAP.KD.ZG</v>
          </cell>
        </row>
        <row r="163">
          <cell r="AJ163">
            <v>-6.0335992166202</v>
          </cell>
          <cell r="AK163">
            <v>-6.34695882168678</v>
          </cell>
          <cell r="AL163">
            <v>-7.25310461524008</v>
          </cell>
          <cell r="AM163">
            <v>-1.64360020831792</v>
          </cell>
          <cell r="AN163">
            <v>-1.19181123743567</v>
          </cell>
          <cell r="AO163">
            <v>0.870680735575149</v>
          </cell>
          <cell r="AP163">
            <v>1.06264252199291</v>
          </cell>
          <cell r="AQ163">
            <v>2.83010081232176</v>
          </cell>
          <cell r="AR163">
            <v>3.84147389382692</v>
          </cell>
          <cell r="AS163">
            <v>4.07405080631071</v>
          </cell>
          <cell r="AT163">
            <v>-3.47368322147879</v>
          </cell>
          <cell r="AU163">
            <v>2.23345659919198</v>
          </cell>
          <cell r="AV163">
            <v>1.88891617179372</v>
          </cell>
          <cell r="AW163">
            <v>4.37688854929247</v>
          </cell>
          <cell r="AX163">
            <v>4.50244029388709</v>
          </cell>
          <cell r="AY163">
            <v>4.96320773237035</v>
          </cell>
          <cell r="AZ163">
            <v>6.29993513490503</v>
          </cell>
          <cell r="BA163">
            <v>5.29995030962252</v>
          </cell>
          <cell r="BB163">
            <v>-0.541943604567479</v>
          </cell>
          <cell r="BC163">
            <v>3.14081772112786</v>
          </cell>
          <cell r="BD163">
            <v>2.16414417333701</v>
          </cell>
          <cell r="BE163">
            <v>-0.577169122513965</v>
          </cell>
          <cell r="BF163">
            <v>2.77625771203245</v>
          </cell>
          <cell r="BG163">
            <v>3.45674839564703</v>
          </cell>
          <cell r="BH163">
            <v>3.71765660257569</v>
          </cell>
          <cell r="BI163">
            <v>2.73585322254593</v>
          </cell>
          <cell r="BJ163">
            <v>0.98373642544189</v>
          </cell>
          <cell r="BK163">
            <v>2.79561511891441</v>
          </cell>
          <cell r="BL163">
            <v>3.88655214622943</v>
          </cell>
          <cell r="BM163">
            <v>-5.92229586311112</v>
          </cell>
          <cell r="BN163">
            <v>4.33877056688965</v>
          </cell>
        </row>
        <row r="164">
          <cell r="A164" t="str">
            <v>Mali</v>
          </cell>
          <cell r="B164" t="str">
            <v>MLI</v>
          </cell>
          <cell r="C164" t="str">
            <v>GDP per capita growth (annual %)</v>
          </cell>
          <cell r="D164" t="str">
            <v>NY.GDP.PCAP.KD.ZG</v>
          </cell>
        </row>
        <row r="164">
          <cell r="M164">
            <v>2.36929409447215</v>
          </cell>
          <cell r="N164">
            <v>-1.14694624860026</v>
          </cell>
          <cell r="O164">
            <v>4.57363581558765</v>
          </cell>
          <cell r="P164">
            <v>0.948770365041369</v>
          </cell>
          <cell r="Q164">
            <v>4.07164605979024</v>
          </cell>
          <cell r="R164">
            <v>-3.16773768706784</v>
          </cell>
          <cell r="S164">
            <v>-3.2630337771063</v>
          </cell>
          <cell r="T164">
            <v>9.66306852653058</v>
          </cell>
          <cell r="U164">
            <v>11.6523148977929</v>
          </cell>
          <cell r="V164">
            <v>4.51794516902098</v>
          </cell>
          <cell r="W164">
            <v>-3.17746419510043</v>
          </cell>
          <cell r="X164">
            <v>8.40691032349137</v>
          </cell>
          <cell r="Y164">
            <v>-6.13019058584247</v>
          </cell>
          <cell r="Z164">
            <v>-0.520059911549026</v>
          </cell>
          <cell r="AA164">
            <v>-9.30822922381746</v>
          </cell>
          <cell r="AB164">
            <v>-0.290976428833829</v>
          </cell>
          <cell r="AC164">
            <v>-2.22680498888052</v>
          </cell>
          <cell r="AD164">
            <v>18.1820341251038</v>
          </cell>
          <cell r="AE164">
            <v>1.13051176237138</v>
          </cell>
          <cell r="AF164">
            <v>-1.49364077141193</v>
          </cell>
          <cell r="AG164">
            <v>5.95318832642471</v>
          </cell>
          <cell r="AH164">
            <v>2.6029218039868</v>
          </cell>
          <cell r="AI164">
            <v>-4.26770795677238</v>
          </cell>
          <cell r="AJ164">
            <v>9.34333994536212</v>
          </cell>
          <cell r="AK164">
            <v>-5.56763734087328</v>
          </cell>
          <cell r="AL164">
            <v>0.483191843415383</v>
          </cell>
          <cell r="AM164">
            <v>1.02592655857168</v>
          </cell>
          <cell r="AN164">
            <v>-1.71913613323918</v>
          </cell>
          <cell r="AO164">
            <v>4.31436201674525</v>
          </cell>
          <cell r="AP164">
            <v>2.16230475515511</v>
          </cell>
          <cell r="AQ164">
            <v>4.80775580099045</v>
          </cell>
          <cell r="AR164">
            <v>2.89653989210348</v>
          </cell>
          <cell r="AS164">
            <v>-2.83183757620772</v>
          </cell>
          <cell r="AT164">
            <v>12.0479496715455</v>
          </cell>
          <cell r="AU164">
            <v>0.0416956184322146</v>
          </cell>
          <cell r="AV164">
            <v>5.78790707172168</v>
          </cell>
          <cell r="AW164">
            <v>-1.61253866540399</v>
          </cell>
          <cell r="AX164">
            <v>3.14555673503148</v>
          </cell>
          <cell r="AY164">
            <v>1.27050141367204</v>
          </cell>
          <cell r="AZ164">
            <v>0.0966815158594443</v>
          </cell>
          <cell r="BA164">
            <v>1.34254228712305</v>
          </cell>
          <cell r="BB164">
            <v>1.44358327947873</v>
          </cell>
          <cell r="BC164">
            <v>2.03944059205085</v>
          </cell>
          <cell r="BD164">
            <v>0.118048941727224</v>
          </cell>
          <cell r="BE164">
            <v>-3.72173891743272</v>
          </cell>
          <cell r="BF164">
            <v>-0.629925021004141</v>
          </cell>
          <cell r="BG164">
            <v>4.02180576513666</v>
          </cell>
          <cell r="BH164">
            <v>3.09991301016213</v>
          </cell>
          <cell r="BI164">
            <v>2.74912773755298</v>
          </cell>
          <cell r="BJ164">
            <v>2.19402842275547</v>
          </cell>
          <cell r="BK164">
            <v>1.64255983514556</v>
          </cell>
          <cell r="BL164">
            <v>1.66395525277679</v>
          </cell>
          <cell r="BM164">
            <v>-4.12662576286982</v>
          </cell>
          <cell r="BN164">
            <v>0.0804780843096182</v>
          </cell>
        </row>
        <row r="165">
          <cell r="A165" t="str">
            <v>Malta</v>
          </cell>
          <cell r="B165" t="str">
            <v>MLT</v>
          </cell>
          <cell r="C165" t="str">
            <v>GDP per capita growth (annual %)</v>
          </cell>
          <cell r="D165" t="str">
            <v>NY.GDP.PCAP.KD.ZG</v>
          </cell>
        </row>
        <row r="165">
          <cell r="P165">
            <v>2.43707025687485</v>
          </cell>
          <cell r="Q165">
            <v>5.92581117846933</v>
          </cell>
          <cell r="R165">
            <v>4.23229500659312</v>
          </cell>
          <cell r="S165">
            <v>10.1107341707291</v>
          </cell>
          <cell r="T165">
            <v>18.6852567559259</v>
          </cell>
          <cell r="U165">
            <v>16.4231524641828</v>
          </cell>
          <cell r="V165">
            <v>11.747083874102</v>
          </cell>
          <cell r="W165">
            <v>10.0100609634786</v>
          </cell>
          <cell r="X165">
            <v>9.37649278639773</v>
          </cell>
          <cell r="Y165">
            <v>5.93304998185818</v>
          </cell>
          <cell r="Z165">
            <v>2.55485545283685</v>
          </cell>
          <cell r="AA165">
            <v>0.113836738273847</v>
          </cell>
          <cell r="AB165">
            <v>-2.0034149239238</v>
          </cell>
          <cell r="AC165">
            <v>0.92130266242323</v>
          </cell>
          <cell r="AD165">
            <v>0.798852022720325</v>
          </cell>
          <cell r="AE165">
            <v>2.16379569866596</v>
          </cell>
          <cell r="AF165">
            <v>3.39606460305848</v>
          </cell>
          <cell r="AG165">
            <v>7.52775697210981</v>
          </cell>
          <cell r="AH165">
            <v>7.13131154020613</v>
          </cell>
          <cell r="AI165">
            <v>5.25659773465001</v>
          </cell>
          <cell r="AJ165">
            <v>3.43102640060648</v>
          </cell>
          <cell r="AK165">
            <v>3.61645052805109</v>
          </cell>
          <cell r="AL165">
            <v>3.44243624645073</v>
          </cell>
          <cell r="AM165">
            <v>4.66759445198295</v>
          </cell>
          <cell r="AN165">
            <v>5.60371210153541</v>
          </cell>
          <cell r="AO165">
            <v>3.09824373409407</v>
          </cell>
          <cell r="AP165">
            <v>4.4634096464568</v>
          </cell>
          <cell r="AQ165">
            <v>4.44456735015224</v>
          </cell>
          <cell r="AR165">
            <v>4.10096796650934</v>
          </cell>
          <cell r="AS165">
            <v>18.9114923141051</v>
          </cell>
          <cell r="AT165">
            <v>-1.91419991585632</v>
          </cell>
          <cell r="AU165">
            <v>1.80347523625896</v>
          </cell>
          <cell r="AV165">
            <v>3.3917863038688</v>
          </cell>
          <cell r="AW165">
            <v>-0.530048868990335</v>
          </cell>
          <cell r="AX165">
            <v>2.72668429837965</v>
          </cell>
          <cell r="AY165">
            <v>2.13733956307453</v>
          </cell>
          <cell r="AZ165">
            <v>4.40993493709693</v>
          </cell>
          <cell r="BA165">
            <v>3.15300053732395</v>
          </cell>
          <cell r="BB165">
            <v>-1.87642944101341</v>
          </cell>
          <cell r="BC165">
            <v>5.02649826468556</v>
          </cell>
          <cell r="BD165">
            <v>0.0422716045280538</v>
          </cell>
          <cell r="BE165">
            <v>3.18566805566896</v>
          </cell>
          <cell r="BF165">
            <v>4.00280455070371</v>
          </cell>
          <cell r="BG165">
            <v>5.50567548884703</v>
          </cell>
          <cell r="BH165">
            <v>7.02341289238701</v>
          </cell>
          <cell r="BI165">
            <v>1.04231519584556</v>
          </cell>
          <cell r="BJ165">
            <v>8.07834726905934</v>
          </cell>
          <cell r="BK165">
            <v>2.39544813069278</v>
          </cell>
          <cell r="BL165">
            <v>1.7801035955528</v>
          </cell>
          <cell r="BM165">
            <v>-10.3531546769806</v>
          </cell>
          <cell r="BN165">
            <v>9.08817815691879</v>
          </cell>
        </row>
        <row r="166">
          <cell r="A166" t="str">
            <v>Myanmar</v>
          </cell>
          <cell r="B166" t="str">
            <v>MMR</v>
          </cell>
          <cell r="C166" t="str">
            <v>GDP per capita growth (annual %)</v>
          </cell>
          <cell r="D166" t="str">
            <v>NY.GDP.PCAP.KD.ZG</v>
          </cell>
        </row>
        <row r="166">
          <cell r="G166">
            <v>0.0932147362668445</v>
          </cell>
          <cell r="H166">
            <v>6.46289315483264</v>
          </cell>
          <cell r="I166">
            <v>0.86660437857546</v>
          </cell>
          <cell r="J166">
            <v>-0.13287352512647</v>
          </cell>
          <cell r="K166">
            <v>0.194204776689745</v>
          </cell>
          <cell r="L166">
            <v>-7.5578229554505</v>
          </cell>
          <cell r="M166">
            <v>0.401266231342888</v>
          </cell>
          <cell r="N166">
            <v>4.92322178501064</v>
          </cell>
          <cell r="O166">
            <v>1.73076515140768</v>
          </cell>
          <cell r="P166">
            <v>2.12981155534122</v>
          </cell>
          <cell r="Q166">
            <v>0.893428000764047</v>
          </cell>
          <cell r="R166">
            <v>-1.58786272789129</v>
          </cell>
          <cell r="S166">
            <v>-0.151454787707422</v>
          </cell>
          <cell r="T166">
            <v>2.36233940382931</v>
          </cell>
          <cell r="U166">
            <v>2.77502269120819</v>
          </cell>
          <cell r="V166">
            <v>3.6562725882318</v>
          </cell>
          <cell r="W166">
            <v>3.90080965043742</v>
          </cell>
          <cell r="X166">
            <v>3.52288668911956</v>
          </cell>
          <cell r="Y166">
            <v>4.29049602916911</v>
          </cell>
          <cell r="Z166">
            <v>4.81344435019957</v>
          </cell>
          <cell r="AA166">
            <v>3.72099407651834</v>
          </cell>
          <cell r="AB166">
            <v>2.80166402354925</v>
          </cell>
          <cell r="AC166">
            <v>2.56061539416221</v>
          </cell>
          <cell r="AD166">
            <v>1.85507227503108</v>
          </cell>
          <cell r="AE166">
            <v>-1.0109936275818</v>
          </cell>
          <cell r="AF166">
            <v>-4.26978848135759</v>
          </cell>
          <cell r="AG166">
            <v>-9.17434027818919</v>
          </cell>
          <cell r="AH166">
            <v>-5.79893618923614</v>
          </cell>
          <cell r="AI166">
            <v>1.74008747013494</v>
          </cell>
          <cell r="AJ166">
            <v>-0.279856057131411</v>
          </cell>
          <cell r="AK166">
            <v>3.2278869842504</v>
          </cell>
          <cell r="AL166">
            <v>6.53980529459275</v>
          </cell>
          <cell r="AM166">
            <v>5.56528905205131</v>
          </cell>
          <cell r="AN166">
            <v>5.93811728949758</v>
          </cell>
          <cell r="AO166">
            <v>5.36542836136429</v>
          </cell>
          <cell r="AP166">
            <v>4.680687116678</v>
          </cell>
          <cell r="AQ166">
            <v>4.40769353946764</v>
          </cell>
          <cell r="AR166">
            <v>7.13946090147743</v>
          </cell>
          <cell r="AS166">
            <v>11.1221425205214</v>
          </cell>
          <cell r="AT166">
            <v>11.2640580548445</v>
          </cell>
          <cell r="AU166">
            <v>10.5859627817545</v>
          </cell>
          <cell r="AV166">
            <v>11.9379944970906</v>
          </cell>
          <cell r="AW166">
            <v>12.7223600890219</v>
          </cell>
          <cell r="AX166">
            <v>12.6726921423755</v>
          </cell>
          <cell r="AY166">
            <v>12.4999071412323</v>
          </cell>
          <cell r="AZ166">
            <v>11.7740159921418</v>
          </cell>
          <cell r="BA166">
            <v>10.3887233907891</v>
          </cell>
          <cell r="BB166">
            <v>9.70515128821256</v>
          </cell>
          <cell r="BC166">
            <v>9.30694693154884</v>
          </cell>
          <cell r="BD166">
            <v>6.69814699980058</v>
          </cell>
          <cell r="BE166">
            <v>5.60946691519446</v>
          </cell>
          <cell r="BF166">
            <v>6.98566121465893</v>
          </cell>
          <cell r="BG166">
            <v>7.31315229339724</v>
          </cell>
          <cell r="BH166">
            <v>2.49328468190495</v>
          </cell>
          <cell r="BI166">
            <v>9.74847882390068</v>
          </cell>
          <cell r="BJ166">
            <v>5.08183410223336</v>
          </cell>
          <cell r="BK166">
            <v>5.759520090802</v>
          </cell>
          <cell r="BL166">
            <v>6.08461268337797</v>
          </cell>
          <cell r="BM166">
            <v>2.48283933592906</v>
          </cell>
          <cell r="BN166">
            <v>-18.5776715255555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GDP per capita growth (annual %)</v>
          </cell>
          <cell r="D167" t="str">
            <v>NY.GDP.PCAP.KD.ZG</v>
          </cell>
        </row>
        <row r="167">
          <cell r="K167">
            <v>3.76662773948296</v>
          </cell>
          <cell r="L167">
            <v>5.6743474121136</v>
          </cell>
          <cell r="M167">
            <v>7.55017723058403</v>
          </cell>
          <cell r="N167">
            <v>8.74002225086561</v>
          </cell>
          <cell r="O167">
            <v>5.99211108534989</v>
          </cell>
          <cell r="P167">
            <v>5.24786802106172</v>
          </cell>
          <cell r="Q167">
            <v>10.6929281382733</v>
          </cell>
          <cell r="R167">
            <v>2.99498194872199</v>
          </cell>
          <cell r="S167">
            <v>3.65155771868626</v>
          </cell>
          <cell r="T167">
            <v>0.178386683380012</v>
          </cell>
          <cell r="U167">
            <v>12.5556484845442</v>
          </cell>
          <cell r="V167">
            <v>-2.23839191204168</v>
          </cell>
          <cell r="W167">
            <v>-6.50439879389911</v>
          </cell>
          <cell r="X167">
            <v>-5.38851326607397</v>
          </cell>
          <cell r="Y167">
            <v>-8.65808452893161</v>
          </cell>
          <cell r="Z167">
            <v>-2.91094983740687</v>
          </cell>
          <cell r="AA167">
            <v>9.49927440222807</v>
          </cell>
          <cell r="AB167">
            <v>2.0954282197353</v>
          </cell>
          <cell r="AC167">
            <v>-3.24889068374749</v>
          </cell>
          <cell r="AD167">
            <v>0.233662103200388</v>
          </cell>
          <cell r="AE167">
            <v>-4.99798786648637</v>
          </cell>
          <cell r="AF167">
            <v>-1.24924296767523</v>
          </cell>
          <cell r="AG167">
            <v>-2.68331904108085</v>
          </cell>
          <cell r="AH167">
            <v>-0.860861172474642</v>
          </cell>
          <cell r="AI167">
            <v>8.04718108408635</v>
          </cell>
          <cell r="AJ167">
            <v>-3.30343631931738</v>
          </cell>
          <cell r="AK167">
            <v>2.76129567858221</v>
          </cell>
          <cell r="AL167">
            <v>-0.262103298346005</v>
          </cell>
          <cell r="AM167">
            <v>-0.178471737005466</v>
          </cell>
          <cell r="AN167">
            <v>0.866766962285553</v>
          </cell>
          <cell r="AO167">
            <v>4.3960338028869</v>
          </cell>
          <cell r="AP167">
            <v>1.92749762902193</v>
          </cell>
          <cell r="AQ167">
            <v>4.78714554468831</v>
          </cell>
          <cell r="AR167">
            <v>2.68693852502659</v>
          </cell>
          <cell r="AS167">
            <v>4.1653808172518</v>
          </cell>
          <cell r="AT167">
            <v>0.921778796021314</v>
          </cell>
          <cell r="AU167">
            <v>1.30395516968345</v>
          </cell>
          <cell r="AV167">
            <v>0.502026935670713</v>
          </cell>
          <cell r="AW167">
            <v>5.93189496156839</v>
          </cell>
          <cell r="AX167">
            <v>2.72975197582386</v>
          </cell>
          <cell r="AY167">
            <v>3.32912517414201</v>
          </cell>
          <cell r="AZ167">
            <v>4.27764430980776</v>
          </cell>
          <cell r="BA167">
            <v>1.91931584075516</v>
          </cell>
          <cell r="BB167">
            <v>0.841979591478136</v>
          </cell>
          <cell r="BC167">
            <v>3.41131870812241</v>
          </cell>
          <cell r="BD167">
            <v>-2.82158822389245</v>
          </cell>
          <cell r="BE167">
            <v>1.77850734940623</v>
          </cell>
          <cell r="BF167">
            <v>-1.37773853989795</v>
          </cell>
          <cell r="BG167">
            <v>-0.0629179295722651</v>
          </cell>
          <cell r="BH167">
            <v>-1.01619280945962</v>
          </cell>
          <cell r="BI167">
            <v>3.61357318885307</v>
          </cell>
          <cell r="BJ167">
            <v>1.3232932599593</v>
          </cell>
          <cell r="BK167">
            <v>-0.0268147559999932</v>
          </cell>
          <cell r="BL167">
            <v>-0.303910143877488</v>
          </cell>
          <cell r="BM167">
            <v>-5.01304003351308</v>
          </cell>
          <cell r="BN167">
            <v>2.43728678973778</v>
          </cell>
        </row>
        <row r="168">
          <cell r="A168" t="str">
            <v>Montenegro</v>
          </cell>
          <cell r="B168" t="str">
            <v>MNE</v>
          </cell>
          <cell r="C168" t="str">
            <v>GDP per capita growth (annual %)</v>
          </cell>
          <cell r="D168" t="str">
            <v>NY.GDP.PCAP.KD.ZG</v>
          </cell>
        </row>
        <row r="168">
          <cell r="AQ168">
            <v>5.22075029120785</v>
          </cell>
          <cell r="AR168">
            <v>-9.15167080621767</v>
          </cell>
          <cell r="AS168">
            <v>3.27911916013552</v>
          </cell>
          <cell r="AT168">
            <v>0.693867401671412</v>
          </cell>
          <cell r="AU168">
            <v>1.49637312245436</v>
          </cell>
          <cell r="AV168">
            <v>2.07441379687521</v>
          </cell>
          <cell r="AW168">
            <v>4.24115443247457</v>
          </cell>
          <cell r="AX168">
            <v>4.02660484276163</v>
          </cell>
          <cell r="AY168">
            <v>8.43155401049707</v>
          </cell>
          <cell r="AZ168">
            <v>6.66273607597991</v>
          </cell>
          <cell r="BA168">
            <v>7.0326268462032</v>
          </cell>
          <cell r="BB168">
            <v>-5.99697748606286</v>
          </cell>
          <cell r="BC168">
            <v>2.54625315972683</v>
          </cell>
          <cell r="BD168">
            <v>3.12007495624715</v>
          </cell>
          <cell r="BE168">
            <v>-2.80561175003068</v>
          </cell>
          <cell r="BF168">
            <v>3.44796578700294</v>
          </cell>
          <cell r="BG168">
            <v>1.68499387988115</v>
          </cell>
          <cell r="BH168">
            <v>3.33238457780671</v>
          </cell>
          <cell r="BI168">
            <v>2.92545800874741</v>
          </cell>
          <cell r="BJ168">
            <v>4.70468752737763</v>
          </cell>
          <cell r="BK168">
            <v>5.10254439807166</v>
          </cell>
          <cell r="BL168">
            <v>4.09623694324546</v>
          </cell>
          <cell r="BM168">
            <v>-15.2084745840286</v>
          </cell>
          <cell r="BN168">
            <v>12.6397663936395</v>
          </cell>
        </row>
        <row r="169">
          <cell r="A169" t="str">
            <v>Mongolia</v>
          </cell>
          <cell r="B169" t="str">
            <v>MNG</v>
          </cell>
          <cell r="C169" t="str">
            <v>GDP per capita growth (annual %)</v>
          </cell>
          <cell r="D169" t="str">
            <v>NY.GDP.PCAP.KD.ZG</v>
          </cell>
        </row>
        <row r="169">
          <cell r="AA169">
            <v>5.6452337181411</v>
          </cell>
          <cell r="AB169">
            <v>3.19360579215078</v>
          </cell>
          <cell r="AC169">
            <v>3.22293242814035</v>
          </cell>
          <cell r="AD169">
            <v>2.91863497090137</v>
          </cell>
          <cell r="AE169">
            <v>6.36300972014585</v>
          </cell>
          <cell r="AF169">
            <v>0.556505953157242</v>
          </cell>
          <cell r="AG169">
            <v>2.27328331737395</v>
          </cell>
          <cell r="AH169">
            <v>1.68220683679694</v>
          </cell>
          <cell r="AI169">
            <v>-5.09644540202733</v>
          </cell>
          <cell r="AJ169">
            <v>-10.084146526518</v>
          </cell>
          <cell r="AK169">
            <v>-10.2909887924444</v>
          </cell>
          <cell r="AL169">
            <v>-4.01170203512709</v>
          </cell>
          <cell r="AM169">
            <v>1.36051760145912</v>
          </cell>
          <cell r="AN169">
            <v>5.56439839388261</v>
          </cell>
          <cell r="AO169">
            <v>1.4162672539274</v>
          </cell>
          <cell r="AP169">
            <v>3.04387539194747</v>
          </cell>
          <cell r="AQ169">
            <v>2.46594143923195</v>
          </cell>
          <cell r="AR169">
            <v>2.17852283396702</v>
          </cell>
          <cell r="AS169">
            <v>0.252106721482193</v>
          </cell>
          <cell r="AT169">
            <v>2.00908848872218</v>
          </cell>
          <cell r="AU169">
            <v>3.71846736726999</v>
          </cell>
          <cell r="AV169">
            <v>5.89920485487137</v>
          </cell>
          <cell r="AW169">
            <v>9.40105221558332</v>
          </cell>
          <cell r="AX169">
            <v>5.97859939271297</v>
          </cell>
          <cell r="AY169">
            <v>7.18064405150589</v>
          </cell>
          <cell r="AZ169">
            <v>8.76185950174488</v>
          </cell>
          <cell r="BA169">
            <v>7.3247276917489</v>
          </cell>
          <cell r="BB169">
            <v>-2.81559622132271</v>
          </cell>
          <cell r="BC169">
            <v>4.56205080992345</v>
          </cell>
          <cell r="BD169">
            <v>15.1546246679617</v>
          </cell>
          <cell r="BE169">
            <v>10.159032631163</v>
          </cell>
          <cell r="BF169">
            <v>9.43727208625629</v>
          </cell>
          <cell r="BG169">
            <v>5.74492212835574</v>
          </cell>
          <cell r="BH169">
            <v>0.388463385355337</v>
          </cell>
          <cell r="BI169">
            <v>-0.433679901746515</v>
          </cell>
          <cell r="BJ169">
            <v>3.68853378857119</v>
          </cell>
          <cell r="BK169">
            <v>5.82715120700583</v>
          </cell>
          <cell r="BL169">
            <v>3.80294008233133</v>
          </cell>
          <cell r="BM169">
            <v>-6.10443081365783</v>
          </cell>
          <cell r="BN169">
            <v>-0.132315990601001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GDP per capita growth (annual %)</v>
          </cell>
          <cell r="D170" t="str">
            <v>NY.GDP.PCAP.KD.ZG</v>
          </cell>
        </row>
        <row r="170">
          <cell r="AV170">
            <v>1.13616486452499</v>
          </cell>
          <cell r="AW170">
            <v>-1.86898995374074</v>
          </cell>
          <cell r="AX170">
            <v>-11.6330419000943</v>
          </cell>
          <cell r="AY170">
            <v>-5.76997155920627</v>
          </cell>
          <cell r="AZ170">
            <v>-5.55000591123587</v>
          </cell>
          <cell r="BA170">
            <v>-10.1026566577384</v>
          </cell>
          <cell r="BB170">
            <v>-16.923772845826</v>
          </cell>
          <cell r="BC170">
            <v>1.81489175376851</v>
          </cell>
          <cell r="BD170">
            <v>-7.45624743795166</v>
          </cell>
          <cell r="BE170">
            <v>0.266900974557586</v>
          </cell>
          <cell r="BF170">
            <v>1.78134000105112</v>
          </cell>
          <cell r="BG170">
            <v>3.20737451902791</v>
          </cell>
          <cell r="BH170">
            <v>2.49751065125838</v>
          </cell>
          <cell r="BI170">
            <v>28.2738517644813</v>
          </cell>
          <cell r="BJ170">
            <v>22.3735947242237</v>
          </cell>
          <cell r="BK170">
            <v>-19.8213790200896</v>
          </cell>
          <cell r="BL170">
            <v>-11.6457911935762</v>
          </cell>
        </row>
        <row r="171">
          <cell r="A171" t="str">
            <v>Mozambique</v>
          </cell>
          <cell r="B171" t="str">
            <v>MOZ</v>
          </cell>
          <cell r="C171" t="str">
            <v>GDP per capita growth (annual %)</v>
          </cell>
          <cell r="D171" t="str">
            <v>NY.GDP.PCAP.KD.ZG</v>
          </cell>
        </row>
        <row r="171">
          <cell r="Z171">
            <v>2.50664746877899</v>
          </cell>
          <cell r="AA171">
            <v>-9.01354629484587</v>
          </cell>
          <cell r="AB171">
            <v>-17.3938665707219</v>
          </cell>
          <cell r="AC171">
            <v>-7.95285443627323</v>
          </cell>
          <cell r="AD171">
            <v>-0.0149181831021679</v>
          </cell>
          <cell r="AE171">
            <v>-2.63699580302675</v>
          </cell>
          <cell r="AF171">
            <v>14.8992621757377</v>
          </cell>
          <cell r="AG171">
            <v>8.44043013364448</v>
          </cell>
          <cell r="AH171">
            <v>6.10125586917106</v>
          </cell>
          <cell r="AI171">
            <v>-0.410273501044543</v>
          </cell>
          <cell r="AJ171">
            <v>2.24298534016694</v>
          </cell>
          <cell r="AK171">
            <v>-9.37472073861385</v>
          </cell>
          <cell r="AL171">
            <v>6.25067863085691</v>
          </cell>
          <cell r="AM171">
            <v>2.42045710488945</v>
          </cell>
          <cell r="AN171">
            <v>-1.27516524581806</v>
          </cell>
          <cell r="AO171">
            <v>7.87790779761404</v>
          </cell>
          <cell r="AP171">
            <v>8.33662411976226</v>
          </cell>
          <cell r="AQ171">
            <v>7.20636168232799</v>
          </cell>
          <cell r="AR171">
            <v>8.91172451724466</v>
          </cell>
          <cell r="AS171">
            <v>-1.49173991325003</v>
          </cell>
          <cell r="AT171">
            <v>8.9500028035677</v>
          </cell>
          <cell r="AU171">
            <v>6.13266191584432</v>
          </cell>
          <cell r="AV171">
            <v>3.74395731156629</v>
          </cell>
          <cell r="AW171">
            <v>4.77574213431336</v>
          </cell>
          <cell r="AX171">
            <v>3.61013691860288</v>
          </cell>
          <cell r="AY171">
            <v>6.6440691360248</v>
          </cell>
          <cell r="AZ171">
            <v>4.78112215319457</v>
          </cell>
          <cell r="BA171">
            <v>4.41146149526131</v>
          </cell>
          <cell r="BB171">
            <v>3.44777023226388</v>
          </cell>
          <cell r="BC171">
            <v>3.62001565424339</v>
          </cell>
          <cell r="BD171">
            <v>4.50436696587688</v>
          </cell>
          <cell r="BE171">
            <v>4.34571936098614</v>
          </cell>
          <cell r="BF171">
            <v>4.04236882759777</v>
          </cell>
          <cell r="BG171">
            <v>4.4345544906804</v>
          </cell>
          <cell r="BH171">
            <v>3.74042205271795</v>
          </cell>
          <cell r="BI171">
            <v>0.884713236588894</v>
          </cell>
          <cell r="BJ171">
            <v>0.775346479703657</v>
          </cell>
          <cell r="BK171">
            <v>0.473340200048128</v>
          </cell>
          <cell r="BL171">
            <v>-0.616865368058384</v>
          </cell>
          <cell r="BM171">
            <v>-4.04435368981659</v>
          </cell>
          <cell r="BN171">
            <v>-0.659866190520788</v>
          </cell>
        </row>
        <row r="172">
          <cell r="A172" t="str">
            <v>Mauritania</v>
          </cell>
          <cell r="B172" t="str">
            <v>MRT</v>
          </cell>
          <cell r="C172" t="str">
            <v>GDP per capita growth (annual %)</v>
          </cell>
          <cell r="D172" t="str">
            <v>NY.GDP.PCAP.KD.ZG</v>
          </cell>
        </row>
        <row r="172">
          <cell r="G172">
            <v>-2.1894352562187</v>
          </cell>
          <cell r="H172">
            <v>-4.83874249779063</v>
          </cell>
          <cell r="I172">
            <v>23.9471497232073</v>
          </cell>
          <cell r="J172">
            <v>12.7088638120825</v>
          </cell>
          <cell r="K172">
            <v>-2.7466904902231</v>
          </cell>
          <cell r="L172">
            <v>0.476766267718659</v>
          </cell>
          <cell r="M172">
            <v>6.90610533793974</v>
          </cell>
          <cell r="N172">
            <v>-1.76950033403408</v>
          </cell>
          <cell r="O172">
            <v>8.66309802575083</v>
          </cell>
          <cell r="P172">
            <v>-1.16355231274697</v>
          </cell>
          <cell r="Q172">
            <v>-3.65064087456246</v>
          </cell>
          <cell r="R172">
            <v>-7.3778542980497</v>
          </cell>
          <cell r="S172">
            <v>8.88930557746153</v>
          </cell>
          <cell r="T172">
            <v>-7.89615582972702</v>
          </cell>
          <cell r="U172">
            <v>5.39593563718552</v>
          </cell>
          <cell r="V172">
            <v>-4.71382135489233</v>
          </cell>
          <cell r="W172">
            <v>-3.37303986819816</v>
          </cell>
          <cell r="X172">
            <v>1.76815130143527</v>
          </cell>
          <cell r="Y172">
            <v>0.38744646929365</v>
          </cell>
          <cell r="Z172">
            <v>0.460427351862307</v>
          </cell>
          <cell r="AA172">
            <v>-5.15909433786408</v>
          </cell>
          <cell r="AB172">
            <v>0.762168635608447</v>
          </cell>
          <cell r="AC172">
            <v>-5.9598489089972</v>
          </cell>
          <cell r="AD172">
            <v>0.142437140858576</v>
          </cell>
          <cell r="AE172">
            <v>2.84523276755321</v>
          </cell>
          <cell r="AF172">
            <v>-0.814312562834175</v>
          </cell>
          <cell r="AG172">
            <v>-0.949619737918766</v>
          </cell>
          <cell r="AH172">
            <v>2.05624692320592</v>
          </cell>
          <cell r="AI172">
            <v>-4.30361781795604</v>
          </cell>
          <cell r="AJ172">
            <v>-0.823362457726773</v>
          </cell>
          <cell r="AK172">
            <v>-0.728112519257579</v>
          </cell>
          <cell r="AL172">
            <v>3.18203273102013</v>
          </cell>
          <cell r="AM172">
            <v>-5.50974325371692</v>
          </cell>
          <cell r="AN172">
            <v>7.06152506701669</v>
          </cell>
          <cell r="AO172">
            <v>3.17569719141053</v>
          </cell>
          <cell r="AP172">
            <v>-6.43679026839649</v>
          </cell>
          <cell r="AQ172">
            <v>0.198289674124894</v>
          </cell>
          <cell r="AR172">
            <v>1.02762594334726</v>
          </cell>
          <cell r="AS172">
            <v>-6.42519320794787</v>
          </cell>
          <cell r="AT172">
            <v>-3.4493875735443</v>
          </cell>
          <cell r="AU172">
            <v>-1.38075482378652</v>
          </cell>
          <cell r="AV172">
            <v>3.96972677493288</v>
          </cell>
          <cell r="AW172">
            <v>1.80747011445904</v>
          </cell>
          <cell r="AX172">
            <v>5.51657845540214</v>
          </cell>
          <cell r="AY172">
            <v>14.997944355329</v>
          </cell>
          <cell r="AZ172">
            <v>-4.74285886082855</v>
          </cell>
          <cell r="BA172">
            <v>-3.1650591555854</v>
          </cell>
          <cell r="BB172">
            <v>-2.76844927854121</v>
          </cell>
          <cell r="BC172">
            <v>-0.339903893056103</v>
          </cell>
          <cell r="BD172">
            <v>1.14930430712354</v>
          </cell>
          <cell r="BE172">
            <v>1.42857587667365</v>
          </cell>
          <cell r="BF172">
            <v>1.12403948703597</v>
          </cell>
          <cell r="BG172">
            <v>1.26674110615264</v>
          </cell>
          <cell r="BH172">
            <v>2.37076098298319</v>
          </cell>
          <cell r="BI172">
            <v>-1.59018303722354</v>
          </cell>
          <cell r="BJ172">
            <v>3.31636794202008</v>
          </cell>
          <cell r="BK172">
            <v>1.66083209679408</v>
          </cell>
          <cell r="BL172">
            <v>2.89992206394601</v>
          </cell>
          <cell r="BM172">
            <v>-4.38235525118915</v>
          </cell>
          <cell r="BN172">
            <v>-0.387834248316992</v>
          </cell>
        </row>
        <row r="173">
          <cell r="A173" t="str">
            <v>Mauritius</v>
          </cell>
          <cell r="B173" t="str">
            <v>MUS</v>
          </cell>
          <cell r="C173" t="str">
            <v>GDP per capita growth (annual %)</v>
          </cell>
          <cell r="D173" t="str">
            <v>NY.GDP.PCAP.KD.ZG</v>
          </cell>
        </row>
        <row r="173">
          <cell r="V173">
            <v>4.82783144119317</v>
          </cell>
          <cell r="W173">
            <v>2.48272818787602</v>
          </cell>
          <cell r="X173">
            <v>1.73049166693318</v>
          </cell>
          <cell r="Y173">
            <v>-11.5649251331056</v>
          </cell>
          <cell r="Z173">
            <v>4.32477986266444</v>
          </cell>
          <cell r="AA173">
            <v>4.21530028904616</v>
          </cell>
          <cell r="AB173">
            <v>-0.535170122122523</v>
          </cell>
          <cell r="AC173">
            <v>3.60922239052863</v>
          </cell>
          <cell r="AD173">
            <v>6.08387629371452</v>
          </cell>
          <cell r="AE173">
            <v>8.90623690263357</v>
          </cell>
          <cell r="AF173">
            <v>8.07946640907787</v>
          </cell>
          <cell r="AG173">
            <v>6.05871916357941</v>
          </cell>
          <cell r="AH173">
            <v>3.66809083169069</v>
          </cell>
          <cell r="AI173">
            <v>6.42594403721466</v>
          </cell>
          <cell r="AJ173">
            <v>3.31416640276679</v>
          </cell>
          <cell r="AK173">
            <v>5.12044442607018</v>
          </cell>
          <cell r="AL173">
            <v>3.84362797365823</v>
          </cell>
          <cell r="AM173">
            <v>2.68832855301623</v>
          </cell>
          <cell r="AN173">
            <v>3.39477636329191</v>
          </cell>
          <cell r="AO173">
            <v>4.51343258696821</v>
          </cell>
          <cell r="AP173">
            <v>4.37241716495515</v>
          </cell>
          <cell r="AQ173">
            <v>4.96251941000693</v>
          </cell>
          <cell r="AR173">
            <v>1.31474864199103</v>
          </cell>
          <cell r="AS173">
            <v>7.14471598141751</v>
          </cell>
          <cell r="AT173">
            <v>2.53426283656313</v>
          </cell>
          <cell r="AU173">
            <v>0.911910202973161</v>
          </cell>
          <cell r="AV173">
            <v>5.16167044675493</v>
          </cell>
          <cell r="AW173">
            <v>3.67780931916661</v>
          </cell>
          <cell r="AX173">
            <v>1.1766991035457</v>
          </cell>
          <cell r="AY173">
            <v>4.37758680430234</v>
          </cell>
          <cell r="AZ173">
            <v>5.24649694808032</v>
          </cell>
          <cell r="BA173">
            <v>5.00653908318567</v>
          </cell>
          <cell r="BB173">
            <v>3.04110045385637</v>
          </cell>
          <cell r="BC173">
            <v>4.12919886419323</v>
          </cell>
          <cell r="BD173">
            <v>3.91100124820507</v>
          </cell>
          <cell r="BE173">
            <v>3.2094994517465</v>
          </cell>
          <cell r="BF173">
            <v>3.13285197547427</v>
          </cell>
          <cell r="BG173">
            <v>3.55690427086847</v>
          </cell>
          <cell r="BH173">
            <v>3.41602397332952</v>
          </cell>
          <cell r="BI173">
            <v>3.76659645807267</v>
          </cell>
          <cell r="BJ173">
            <v>3.72056764808694</v>
          </cell>
          <cell r="BK173">
            <v>3.70309459685545</v>
          </cell>
          <cell r="BL173">
            <v>2.97917002517462</v>
          </cell>
          <cell r="BM173">
            <v>-14.896625558434</v>
          </cell>
          <cell r="BN173">
            <v>4.01392329424898</v>
          </cell>
        </row>
        <row r="174">
          <cell r="A174" t="str">
            <v>Malawi</v>
          </cell>
          <cell r="B174" t="str">
            <v>MWI</v>
          </cell>
          <cell r="C174" t="str">
            <v>GDP per capita growth (annual %)</v>
          </cell>
          <cell r="D174" t="str">
            <v>NY.GDP.PCAP.KD.ZG</v>
          </cell>
        </row>
        <row r="174">
          <cell r="F174">
            <v>5.11852028876707</v>
          </cell>
          <cell r="G174">
            <v>-1.72543620462504</v>
          </cell>
          <cell r="H174">
            <v>-3.76904930084316</v>
          </cell>
          <cell r="I174">
            <v>0.154636684900325</v>
          </cell>
          <cell r="J174">
            <v>10.8107502870223</v>
          </cell>
          <cell r="K174">
            <v>10.4190055511488</v>
          </cell>
          <cell r="L174">
            <v>4.5683263608741</v>
          </cell>
          <cell r="M174">
            <v>-4.42685507095771</v>
          </cell>
          <cell r="N174">
            <v>3.16100908114656</v>
          </cell>
          <cell r="O174">
            <v>-2.11794681968101</v>
          </cell>
          <cell r="P174">
            <v>13.2028347995558</v>
          </cell>
          <cell r="Q174">
            <v>3.45773198008553</v>
          </cell>
          <cell r="R174">
            <v>-0.407047117878506</v>
          </cell>
          <cell r="S174">
            <v>4.27486286956362</v>
          </cell>
          <cell r="T174">
            <v>3.13708574600324</v>
          </cell>
          <cell r="U174">
            <v>1.95220890996288</v>
          </cell>
          <cell r="V174">
            <v>1.75650161106107</v>
          </cell>
          <cell r="W174">
            <v>6.41541855561987</v>
          </cell>
          <cell r="X174">
            <v>1.32687690015074</v>
          </cell>
          <cell r="Y174">
            <v>-2.40362801556195</v>
          </cell>
          <cell r="Z174">
            <v>-7.68203709172944</v>
          </cell>
          <cell r="AA174">
            <v>0.105482597204713</v>
          </cell>
          <cell r="AB174">
            <v>1.07200494510668</v>
          </cell>
          <cell r="AC174">
            <v>1.93096466530199</v>
          </cell>
          <cell r="AD174">
            <v>0.202155750467341</v>
          </cell>
          <cell r="AE174">
            <v>-5.39669165410631</v>
          </cell>
          <cell r="AF174">
            <v>-4.30102941178157</v>
          </cell>
          <cell r="AG174">
            <v>-2.74269863213337</v>
          </cell>
          <cell r="AH174">
            <v>-3.55620025497167</v>
          </cell>
          <cell r="AI174">
            <v>1.99560931168112</v>
          </cell>
          <cell r="AJ174">
            <v>6.51196933927054</v>
          </cell>
          <cell r="AK174">
            <v>-8.15204927459939</v>
          </cell>
          <cell r="AL174">
            <v>9.41664864268168</v>
          </cell>
          <cell r="AM174">
            <v>-10.5658544742109</v>
          </cell>
          <cell r="AN174">
            <v>15.5582233452678</v>
          </cell>
          <cell r="AO174">
            <v>5.40687862578386</v>
          </cell>
          <cell r="AP174">
            <v>1.34422016776348</v>
          </cell>
          <cell r="AQ174">
            <v>1.06521463785883</v>
          </cell>
          <cell r="AR174">
            <v>0.175521556097323</v>
          </cell>
          <cell r="AS174">
            <v>-1.10643236424936</v>
          </cell>
          <cell r="AT174">
            <v>-7.32939344344965</v>
          </cell>
          <cell r="AU174">
            <v>-0.745437027785641</v>
          </cell>
          <cell r="AV174">
            <v>3.18177960769587</v>
          </cell>
          <cell r="AW174">
            <v>2.83547605905375</v>
          </cell>
          <cell r="AX174">
            <v>0.617777854428155</v>
          </cell>
          <cell r="AY174">
            <v>1.89365240183754</v>
          </cell>
          <cell r="AZ174">
            <v>6.57601674881838</v>
          </cell>
          <cell r="BA174">
            <v>4.61241747328167</v>
          </cell>
          <cell r="BB174">
            <v>5.2590890434695</v>
          </cell>
          <cell r="BC174">
            <v>3.84969815812059</v>
          </cell>
          <cell r="BD174">
            <v>1.89312525010794</v>
          </cell>
          <cell r="BE174">
            <v>-0.985556988090366</v>
          </cell>
          <cell r="BF174">
            <v>2.25588133685154</v>
          </cell>
          <cell r="BG174">
            <v>2.77832327965493</v>
          </cell>
          <cell r="BH174">
            <v>0.00210447053569851</v>
          </cell>
          <cell r="BI174">
            <v>-0.25566506267009</v>
          </cell>
          <cell r="BJ174">
            <v>1.26357063791987</v>
          </cell>
          <cell r="BK174">
            <v>1.67003366205537</v>
          </cell>
          <cell r="BL174">
            <v>2.69981228160685</v>
          </cell>
          <cell r="BM174">
            <v>-1.84096783778082</v>
          </cell>
          <cell r="BN174">
            <v>0.0438663506505037</v>
          </cell>
        </row>
        <row r="175">
          <cell r="A175" t="str">
            <v>Malaysia</v>
          </cell>
          <cell r="B175" t="str">
            <v>MYS</v>
          </cell>
          <cell r="C175" t="str">
            <v>GDP per capita growth (annual %)</v>
          </cell>
          <cell r="D175" t="str">
            <v>NY.GDP.PCAP.KD.ZG</v>
          </cell>
        </row>
        <row r="175">
          <cell r="F175">
            <v>4.2557257490097</v>
          </cell>
          <cell r="G175">
            <v>3.06010660707527</v>
          </cell>
          <cell r="H175">
            <v>3.97222906483306</v>
          </cell>
          <cell r="I175">
            <v>2.17062769041331</v>
          </cell>
          <cell r="J175">
            <v>4.60200810337213</v>
          </cell>
          <cell r="K175">
            <v>4.91454985215358</v>
          </cell>
          <cell r="L175">
            <v>1.20820191750958</v>
          </cell>
          <cell r="M175">
            <v>5.33922954717735</v>
          </cell>
          <cell r="N175">
            <v>2.38884186714058</v>
          </cell>
          <cell r="O175">
            <v>3.48762530683895</v>
          </cell>
          <cell r="P175">
            <v>7.46539933712329</v>
          </cell>
          <cell r="Q175">
            <v>6.85913573780059</v>
          </cell>
          <cell r="R175">
            <v>9.11528414618247</v>
          </cell>
          <cell r="S175">
            <v>5.77779863272509</v>
          </cell>
          <cell r="T175">
            <v>-1.61148120364182</v>
          </cell>
          <cell r="U175">
            <v>8.82109233710379</v>
          </cell>
          <cell r="V175">
            <v>5.04350174935082</v>
          </cell>
          <cell r="W175">
            <v>3.95138489518021</v>
          </cell>
          <cell r="X175">
            <v>6.60967650467961</v>
          </cell>
          <cell r="Y175">
            <v>4.80945766233427</v>
          </cell>
          <cell r="Z175">
            <v>4.4000949709921</v>
          </cell>
          <cell r="AA175">
            <v>3.47485497455904</v>
          </cell>
          <cell r="AB175">
            <v>3.75560168606654</v>
          </cell>
          <cell r="AC175">
            <v>5.11695433808367</v>
          </cell>
          <cell r="AD175">
            <v>-3.60526850602282</v>
          </cell>
          <cell r="AE175">
            <v>-1.56629690310504</v>
          </cell>
          <cell r="AF175">
            <v>2.14690591689208</v>
          </cell>
          <cell r="AG175">
            <v>6.7055159589848</v>
          </cell>
          <cell r="AH175">
            <v>5.90837551421576</v>
          </cell>
          <cell r="AI175">
            <v>5.98030357173738</v>
          </cell>
          <cell r="AJ175">
            <v>6.6464249254313</v>
          </cell>
          <cell r="AK175">
            <v>6.11914125372735</v>
          </cell>
          <cell r="AL175">
            <v>7.17510157690357</v>
          </cell>
          <cell r="AM175">
            <v>6.5190824777175</v>
          </cell>
          <cell r="AN175">
            <v>7.09458403051448</v>
          </cell>
          <cell r="AO175">
            <v>7.22869087069635</v>
          </cell>
          <cell r="AP175">
            <v>4.60930604278043</v>
          </cell>
          <cell r="AQ175">
            <v>-9.67120226813658</v>
          </cell>
          <cell r="AR175">
            <v>3.57731233768828</v>
          </cell>
          <cell r="AS175">
            <v>6.35750216225151</v>
          </cell>
          <cell r="AT175">
            <v>-1.66514896032434</v>
          </cell>
          <cell r="AU175">
            <v>3.21739523013365</v>
          </cell>
          <cell r="AV175">
            <v>3.68791911225176</v>
          </cell>
          <cell r="AW175">
            <v>4.69858174354907</v>
          </cell>
          <cell r="AX175">
            <v>3.28225834103534</v>
          </cell>
          <cell r="AY175">
            <v>3.52432707255605</v>
          </cell>
          <cell r="AZ175">
            <v>4.23643878565854</v>
          </cell>
          <cell r="BA175">
            <v>2.84707945938796</v>
          </cell>
          <cell r="BB175">
            <v>-3.28559032979192</v>
          </cell>
          <cell r="BC175">
            <v>5.62355597204257</v>
          </cell>
          <cell r="BD175">
            <v>3.666105223796</v>
          </cell>
          <cell r="BE175">
            <v>3.95955276330294</v>
          </cell>
          <cell r="BF175">
            <v>3.2700419179583</v>
          </cell>
          <cell r="BG175">
            <v>4.59520999797456</v>
          </cell>
          <cell r="BH175">
            <v>3.68772164252655</v>
          </cell>
          <cell r="BI175">
            <v>3.04160128473568</v>
          </cell>
          <cell r="BJ175">
            <v>4.38394395688798</v>
          </cell>
          <cell r="BK175">
            <v>3.4351889169338</v>
          </cell>
          <cell r="BL175">
            <v>3.06077626030834</v>
          </cell>
          <cell r="BM175">
            <v>-6.86026858568984</v>
          </cell>
          <cell r="BN175">
            <v>1.84187611464817</v>
          </cell>
        </row>
        <row r="176">
          <cell r="A176" t="str">
            <v>North America</v>
          </cell>
          <cell r="B176" t="str">
            <v>NAC</v>
          </cell>
          <cell r="C176" t="str">
            <v>GDP per capita growth (annual %)</v>
          </cell>
          <cell r="D176" t="str">
            <v>NY.GDP.PCAP.KD.ZG</v>
          </cell>
        </row>
        <row r="176">
          <cell r="F176">
            <v>0.587885312432547</v>
          </cell>
          <cell r="G176">
            <v>4.4492100680586</v>
          </cell>
          <cell r="H176">
            <v>2.86683300872355</v>
          </cell>
          <cell r="I176">
            <v>4.29548549908579</v>
          </cell>
          <cell r="J176">
            <v>5.02305380846526</v>
          </cell>
          <cell r="K176">
            <v>5.21205566092213</v>
          </cell>
          <cell r="L176">
            <v>1.32851536029597</v>
          </cell>
          <cell r="M176">
            <v>3.697469518622</v>
          </cell>
          <cell r="N176">
            <v>2.0607064439576</v>
          </cell>
          <cell r="O176">
            <v>-1.45648330162552</v>
          </cell>
          <cell r="P176">
            <v>1.83332405601226</v>
          </cell>
          <cell r="Q176">
            <v>4.12746878510887</v>
          </cell>
          <cell r="R176">
            <v>4.61326039068315</v>
          </cell>
          <cell r="S176">
            <v>-1.48966317677855</v>
          </cell>
          <cell r="T176">
            <v>-1.22710616320597</v>
          </cell>
          <cell r="U176">
            <v>4.35670617883225</v>
          </cell>
          <cell r="V176">
            <v>3.5615151874194</v>
          </cell>
          <cell r="W176">
            <v>4.42712995418246</v>
          </cell>
          <cell r="X176">
            <v>2.04473079216494</v>
          </cell>
          <cell r="Y176">
            <v>-1.23630652075495</v>
          </cell>
          <cell r="Z176">
            <v>1.51134810557301</v>
          </cell>
          <cell r="AA176">
            <v>-2.75918355379737</v>
          </cell>
          <cell r="AB176">
            <v>3.62289959915016</v>
          </cell>
          <cell r="AC176">
            <v>6.29998470583271</v>
          </cell>
          <cell r="AD176">
            <v>3.24441237149608</v>
          </cell>
          <cell r="AE176">
            <v>2.505572984924</v>
          </cell>
          <cell r="AF176">
            <v>2.49607997988801</v>
          </cell>
          <cell r="AG176">
            <v>3.19582587401351</v>
          </cell>
          <cell r="AH176">
            <v>2.60997148092774</v>
          </cell>
          <cell r="AI176">
            <v>0.702624791762091</v>
          </cell>
          <cell r="AJ176">
            <v>-1.42638241294217</v>
          </cell>
          <cell r="AK176">
            <v>2.11595652591279</v>
          </cell>
          <cell r="AL176">
            <v>1.42816264547049</v>
          </cell>
          <cell r="AM176">
            <v>2.77271351543169</v>
          </cell>
          <cell r="AN176">
            <v>1.48531920762476</v>
          </cell>
          <cell r="AO176">
            <v>2.58381228627378</v>
          </cell>
          <cell r="AP176">
            <v>3.21886284730668</v>
          </cell>
          <cell r="AQ176">
            <v>3.18500304851898</v>
          </cell>
          <cell r="AR176">
            <v>3.57407948749963</v>
          </cell>
          <cell r="AS176">
            <v>3.00442177464852</v>
          </cell>
          <cell r="AT176">
            <v>-0.0150015010533195</v>
          </cell>
          <cell r="AU176">
            <v>0.860919743328736</v>
          </cell>
          <cell r="AV176">
            <v>1.98517181917795</v>
          </cell>
          <cell r="AW176">
            <v>2.89885999193655</v>
          </cell>
          <cell r="AX176">
            <v>2.63985083225037</v>
          </cell>
          <cell r="AY176">
            <v>1.89428184740952</v>
          </cell>
          <cell r="AZ176">
            <v>1.40319744440485</v>
          </cell>
          <cell r="BA176">
            <v>-0.7662024120376</v>
          </cell>
          <cell r="BB176">
            <v>-3.50218949562259</v>
          </cell>
          <cell r="BC176">
            <v>1.85945363805703</v>
          </cell>
          <cell r="BD176">
            <v>0.912108057944266</v>
          </cell>
          <cell r="BE176">
            <v>1.45354620332976</v>
          </cell>
          <cell r="BF176">
            <v>1.13972365401085</v>
          </cell>
          <cell r="BG176">
            <v>1.55680334032344</v>
          </cell>
          <cell r="BH176">
            <v>1.78843141229139</v>
          </cell>
          <cell r="BI176">
            <v>0.839605414853949</v>
          </cell>
          <cell r="BJ176">
            <v>1.6144780384348</v>
          </cell>
          <cell r="BK176">
            <v>2.27437606036631</v>
          </cell>
          <cell r="BL176">
            <v>1.68943869328817</v>
          </cell>
          <cell r="BM176">
            <v>-4.49037140356621</v>
          </cell>
          <cell r="BN176">
            <v>5.41298493647624</v>
          </cell>
        </row>
        <row r="177">
          <cell r="A177" t="str">
            <v>Namibia</v>
          </cell>
          <cell r="B177" t="str">
            <v>NAM</v>
          </cell>
          <cell r="C177" t="str">
            <v>GDP per capita growth (annual %)</v>
          </cell>
          <cell r="D177" t="str">
            <v>NY.GDP.PCAP.KD.ZG</v>
          </cell>
        </row>
        <row r="177">
          <cell r="Z177">
            <v>-1.19708579063004</v>
          </cell>
          <cell r="AA177">
            <v>-2.576059799638</v>
          </cell>
          <cell r="AB177">
            <v>-4.12433854324341</v>
          </cell>
          <cell r="AC177">
            <v>-2.86838489724337</v>
          </cell>
          <cell r="AD177">
            <v>-2.54325805679314</v>
          </cell>
          <cell r="AE177">
            <v>1.23757635227474</v>
          </cell>
          <cell r="AF177">
            <v>-0.218294045960349</v>
          </cell>
          <cell r="AG177">
            <v>-2.93932729012009</v>
          </cell>
          <cell r="AH177">
            <v>-1.77660730867433</v>
          </cell>
          <cell r="AI177">
            <v>-1.29178539537477</v>
          </cell>
          <cell r="AJ177">
            <v>4.97866632895503</v>
          </cell>
          <cell r="AK177">
            <v>4.32389583534811</v>
          </cell>
          <cell r="AL177">
            <v>-3.99382129424679</v>
          </cell>
          <cell r="AM177">
            <v>-0.617321156482006</v>
          </cell>
          <cell r="AN177">
            <v>1.59875088706538</v>
          </cell>
          <cell r="AO177">
            <v>0.988259027568205</v>
          </cell>
          <cell r="AP177">
            <v>2.09332231852855</v>
          </cell>
          <cell r="AQ177">
            <v>1.28699630109325</v>
          </cell>
          <cell r="AR177">
            <v>1.48070649814873</v>
          </cell>
          <cell r="AS177">
            <v>1.72046990303276</v>
          </cell>
          <cell r="AT177">
            <v>-0.435646034970517</v>
          </cell>
          <cell r="AU177">
            <v>3.21234804446718</v>
          </cell>
          <cell r="AV177">
            <v>2.70907587505643</v>
          </cell>
          <cell r="AW177">
            <v>10.5850373220966</v>
          </cell>
          <cell r="AX177">
            <v>0.911754304121644</v>
          </cell>
          <cell r="AY177">
            <v>5.28065430872782</v>
          </cell>
          <cell r="AZ177">
            <v>3.52558861678366</v>
          </cell>
          <cell r="BA177">
            <v>0.797839195433681</v>
          </cell>
          <cell r="BB177">
            <v>-1.51891356279563</v>
          </cell>
          <cell r="BC177">
            <v>4.14564587641996</v>
          </cell>
          <cell r="BD177">
            <v>3.24840069457768</v>
          </cell>
          <cell r="BE177">
            <v>3.2388801213969</v>
          </cell>
          <cell r="BF177">
            <v>3.78336010246227</v>
          </cell>
          <cell r="BG177">
            <v>4.22959801571838</v>
          </cell>
          <cell r="BH177">
            <v>2.39612202094233</v>
          </cell>
          <cell r="BI177">
            <v>-1.79643348191252</v>
          </cell>
          <cell r="BJ177">
            <v>-2.86362140425037</v>
          </cell>
          <cell r="BK177">
            <v>-0.825493378477319</v>
          </cell>
          <cell r="BL177">
            <v>-2.7582630632413</v>
          </cell>
          <cell r="BM177">
            <v>-9.54811874708854</v>
          </cell>
          <cell r="BN177">
            <v>0.592596773484317</v>
          </cell>
        </row>
        <row r="178">
          <cell r="A178" t="str">
            <v>New Caledonia</v>
          </cell>
          <cell r="B178" t="str">
            <v>NCL</v>
          </cell>
          <cell r="C178" t="str">
            <v>GDP per capita growth (annual %)</v>
          </cell>
          <cell r="D178" t="str">
            <v>NY.GDP.PCAP.KD.ZG</v>
          </cell>
        </row>
        <row r="178">
          <cell r="K178">
            <v>-6.93365007440154</v>
          </cell>
          <cell r="L178">
            <v>2.12408290025287</v>
          </cell>
          <cell r="M178">
            <v>10.8174525375887</v>
          </cell>
          <cell r="N178">
            <v>10.7093575182068</v>
          </cell>
          <cell r="O178">
            <v>21.6421976082354</v>
          </cell>
          <cell r="P178">
            <v>-0.134065369001434</v>
          </cell>
          <cell r="Q178">
            <v>-1.1329088003769</v>
          </cell>
          <cell r="R178">
            <v>-13.2724765196823</v>
          </cell>
          <cell r="S178">
            <v>10.5503305610081</v>
          </cell>
          <cell r="T178">
            <v>5.29381740683097</v>
          </cell>
          <cell r="U178">
            <v>1.15484898002072</v>
          </cell>
          <cell r="V178">
            <v>0.40129745406945</v>
          </cell>
          <cell r="W178">
            <v>8.60218893555297</v>
          </cell>
          <cell r="X178">
            <v>-14.2238317482291</v>
          </cell>
          <cell r="Y178">
            <v>-1.50231521241085</v>
          </cell>
          <cell r="Z178">
            <v>-8.69505721546416</v>
          </cell>
          <cell r="AA178">
            <v>0.256409941479859</v>
          </cell>
          <cell r="AB178">
            <v>-3.97713279010706</v>
          </cell>
          <cell r="AC178">
            <v>-0.180284293851258</v>
          </cell>
          <cell r="AD178">
            <v>2.60553625993074</v>
          </cell>
          <cell r="AE178">
            <v>-2.82459828346829</v>
          </cell>
          <cell r="AF178">
            <v>3.62551671033142</v>
          </cell>
          <cell r="AG178">
            <v>32.0091665429493</v>
          </cell>
          <cell r="AH178">
            <v>8.83982979902514</v>
          </cell>
          <cell r="AI178">
            <v>1.17457101710015</v>
          </cell>
          <cell r="AJ178">
            <v>2.23030023468328</v>
          </cell>
          <cell r="AK178">
            <v>-1.96059302415399</v>
          </cell>
          <cell r="AL178">
            <v>-2.02954780000046</v>
          </cell>
          <cell r="AM178">
            <v>-0.109355382873588</v>
          </cell>
          <cell r="AN178">
            <v>3.5710621070601</v>
          </cell>
          <cell r="AO178">
            <v>-1.45576236334189</v>
          </cell>
          <cell r="AP178">
            <v>0.0553130455510171</v>
          </cell>
          <cell r="AQ178">
            <v>-5.02093782681574</v>
          </cell>
          <cell r="AR178">
            <v>-0.997607643066829</v>
          </cell>
          <cell r="AS178">
            <v>0.17714284157276</v>
          </cell>
        </row>
        <row r="179">
          <cell r="A179" t="str">
            <v>Niger</v>
          </cell>
          <cell r="B179" t="str">
            <v>NER</v>
          </cell>
          <cell r="C179" t="str">
            <v>GDP per capita growth (annual %)</v>
          </cell>
          <cell r="D179" t="str">
            <v>NY.GDP.PCAP.KD.ZG</v>
          </cell>
        </row>
        <row r="179">
          <cell r="F179">
            <v>1.62116365505452</v>
          </cell>
          <cell r="G179">
            <v>7.14678805329842</v>
          </cell>
          <cell r="H179">
            <v>6.29535215667491</v>
          </cell>
          <cell r="I179">
            <v>-2.73420509611843</v>
          </cell>
          <cell r="J179">
            <v>3.87900520105234</v>
          </cell>
          <cell r="K179">
            <v>-3.1981971987415</v>
          </cell>
          <cell r="L179">
            <v>-2.69435437222056</v>
          </cell>
          <cell r="M179">
            <v>-2.42599778874187</v>
          </cell>
          <cell r="N179">
            <v>-8.11497266871748</v>
          </cell>
          <cell r="O179">
            <v>0.206271424279024</v>
          </cell>
          <cell r="P179">
            <v>2.77782313401573</v>
          </cell>
          <cell r="Q179">
            <v>-7.75659459859524</v>
          </cell>
          <cell r="R179">
            <v>-19.3138306382694</v>
          </cell>
          <cell r="S179">
            <v>5.7834412982324</v>
          </cell>
          <cell r="T179">
            <v>-5.49561142581727</v>
          </cell>
          <cell r="U179">
            <v>-2.15514098866645</v>
          </cell>
          <cell r="V179">
            <v>4.70159203796688</v>
          </cell>
          <cell r="W179">
            <v>10.2306868148777</v>
          </cell>
          <cell r="X179">
            <v>4.08827496006442</v>
          </cell>
          <cell r="Y179">
            <v>-5.22774643323022</v>
          </cell>
          <cell r="Z179">
            <v>-3.00714003310227</v>
          </cell>
          <cell r="AA179">
            <v>-0.721862373878196</v>
          </cell>
          <cell r="AB179">
            <v>-6.58951940996486</v>
          </cell>
          <cell r="AC179">
            <v>-19.1801165946325</v>
          </cell>
          <cell r="AD179">
            <v>4.65473089732049</v>
          </cell>
          <cell r="AE179">
            <v>3.32105989549403</v>
          </cell>
          <cell r="AF179">
            <v>-2.78027270439138</v>
          </cell>
          <cell r="AG179">
            <v>3.76352560990713</v>
          </cell>
          <cell r="AH179">
            <v>-2.05097816063845</v>
          </cell>
          <cell r="AI179">
            <v>-4.33749189041144</v>
          </cell>
          <cell r="AJ179">
            <v>-3.58827798749867</v>
          </cell>
          <cell r="AK179">
            <v>-1.30967470160414</v>
          </cell>
          <cell r="AL179">
            <v>-3.00180124507419</v>
          </cell>
          <cell r="AM179">
            <v>-1.56713719753284</v>
          </cell>
          <cell r="AN179">
            <v>-1.01877923817375</v>
          </cell>
          <cell r="AO179">
            <v>-3.32536548359084</v>
          </cell>
          <cell r="AP179">
            <v>-1.97969337426153</v>
          </cell>
          <cell r="AQ179">
            <v>6.14001032257821</v>
          </cell>
          <cell r="AR179">
            <v>-3.726984038536</v>
          </cell>
          <cell r="AS179">
            <v>-4.71007193518432</v>
          </cell>
          <cell r="AT179">
            <v>3.4361129482281</v>
          </cell>
          <cell r="AU179">
            <v>1.14326101561655</v>
          </cell>
          <cell r="AV179">
            <v>-1.52908060277375</v>
          </cell>
          <cell r="AW179">
            <v>-3.29057037985693</v>
          </cell>
          <cell r="AX179">
            <v>3.40427673663237</v>
          </cell>
          <cell r="AY179">
            <v>2.04029973175832</v>
          </cell>
          <cell r="AZ179">
            <v>-0.66003686260369</v>
          </cell>
          <cell r="BA179">
            <v>3.73669703749539</v>
          </cell>
          <cell r="BB179">
            <v>-1.8487724626173</v>
          </cell>
          <cell r="BC179">
            <v>4.48344918349019</v>
          </cell>
          <cell r="BD179">
            <v>-1.53413284906163</v>
          </cell>
          <cell r="BE179">
            <v>6.32186225893079</v>
          </cell>
          <cell r="BF179">
            <v>1.27949055769582</v>
          </cell>
          <cell r="BG179">
            <v>2.56330750699378</v>
          </cell>
          <cell r="BH179">
            <v>0.418328365554913</v>
          </cell>
          <cell r="BI179">
            <v>1.7372252956601</v>
          </cell>
          <cell r="BJ179">
            <v>1.04675078565515</v>
          </cell>
          <cell r="BK179">
            <v>3.19595439522324</v>
          </cell>
          <cell r="BL179">
            <v>1.99706262597826</v>
          </cell>
          <cell r="BM179">
            <v>-0.25361544353764</v>
          </cell>
          <cell r="BN179">
            <v>-2.37512149629869</v>
          </cell>
        </row>
        <row r="180">
          <cell r="A180" t="str">
            <v>Nigeria</v>
          </cell>
          <cell r="B180" t="str">
            <v>NGA</v>
          </cell>
          <cell r="C180" t="str">
            <v>GDP per capita growth (annual %)</v>
          </cell>
          <cell r="D180" t="str">
            <v>NY.GDP.PCAP.KD.ZG</v>
          </cell>
        </row>
        <row r="180">
          <cell r="F180">
            <v>-1.82038966944495</v>
          </cell>
          <cell r="G180">
            <v>1.96415147339366</v>
          </cell>
          <cell r="H180">
            <v>6.31107604003391</v>
          </cell>
          <cell r="I180">
            <v>2.73919614794929</v>
          </cell>
          <cell r="J180">
            <v>2.66466663080618</v>
          </cell>
          <cell r="K180">
            <v>-6.28830742941379</v>
          </cell>
          <cell r="L180">
            <v>-17.5533760017867</v>
          </cell>
          <cell r="M180">
            <v>-3.39659622550121</v>
          </cell>
          <cell r="N180">
            <v>21.4490183737434</v>
          </cell>
          <cell r="O180">
            <v>22.1822779111217</v>
          </cell>
          <cell r="P180">
            <v>11.6160192104953</v>
          </cell>
          <cell r="Q180">
            <v>0.952506725685964</v>
          </cell>
          <cell r="R180">
            <v>2.85272521675026</v>
          </cell>
          <cell r="S180">
            <v>8.34448919228406</v>
          </cell>
          <cell r="T180">
            <v>-7.76568647584141</v>
          </cell>
          <cell r="U180">
            <v>5.95423797375277</v>
          </cell>
          <cell r="V180">
            <v>2.8975698277051</v>
          </cell>
          <cell r="W180">
            <v>-8.57847814576337</v>
          </cell>
          <cell r="X180">
            <v>3.63385620741367</v>
          </cell>
          <cell r="Y180">
            <v>1.27766797404124</v>
          </cell>
          <cell r="Z180">
            <v>-15.4503571982282</v>
          </cell>
          <cell r="AA180">
            <v>-9.19510676868104</v>
          </cell>
          <cell r="AB180">
            <v>-13.1531487924858</v>
          </cell>
          <cell r="AC180">
            <v>-3.58493672785362</v>
          </cell>
          <cell r="AD180">
            <v>3.23357898798969</v>
          </cell>
          <cell r="AE180">
            <v>-2.50994857826601</v>
          </cell>
          <cell r="AF180">
            <v>0.525848546307927</v>
          </cell>
          <cell r="AG180">
            <v>4.5469364983624</v>
          </cell>
          <cell r="AH180">
            <v>-0.708853154764199</v>
          </cell>
          <cell r="AI180">
            <v>8.93068727502542</v>
          </cell>
          <cell r="AJ180">
            <v>-2.16446498171285</v>
          </cell>
          <cell r="AK180">
            <v>2.02582456425419</v>
          </cell>
          <cell r="AL180">
            <v>-4.45707814306292</v>
          </cell>
          <cell r="AM180">
            <v>-4.23281832841982</v>
          </cell>
          <cell r="AN180">
            <v>-2.53005228932408</v>
          </cell>
          <cell r="AO180">
            <v>1.63459400852261</v>
          </cell>
          <cell r="AP180">
            <v>0.40682595484725</v>
          </cell>
          <cell r="AQ180">
            <v>0.0571945195008539</v>
          </cell>
          <cell r="AR180">
            <v>-1.89572022300274</v>
          </cell>
          <cell r="AS180">
            <v>2.41913259815854</v>
          </cell>
          <cell r="AT180">
            <v>3.29057075038976</v>
          </cell>
          <cell r="AU180">
            <v>12.4574681610262</v>
          </cell>
          <cell r="AV180">
            <v>4.65778629111526</v>
          </cell>
          <cell r="AW180">
            <v>6.48960367690748</v>
          </cell>
          <cell r="AX180">
            <v>3.72162393871403</v>
          </cell>
          <cell r="AY180">
            <v>3.32621787801031</v>
          </cell>
          <cell r="AZ180">
            <v>3.82207230076099</v>
          </cell>
          <cell r="BA180">
            <v>3.97251049277654</v>
          </cell>
          <cell r="BB180">
            <v>5.19795440906896</v>
          </cell>
          <cell r="BC180">
            <v>5.15854534990596</v>
          </cell>
          <cell r="BD180">
            <v>2.52532222927167</v>
          </cell>
          <cell r="BE180">
            <v>1.47285122897132</v>
          </cell>
          <cell r="BF180">
            <v>3.85372267903598</v>
          </cell>
          <cell r="BG180">
            <v>3.51397655975944</v>
          </cell>
          <cell r="BH180">
            <v>-0.0292823054560643</v>
          </cell>
          <cell r="BI180">
            <v>-4.1683884058564</v>
          </cell>
          <cell r="BJ180">
            <v>-1.78881762090789</v>
          </cell>
          <cell r="BK180">
            <v>-0.679724707768486</v>
          </cell>
          <cell r="BL180">
            <v>-0.379752402189268</v>
          </cell>
          <cell r="BM180">
            <v>-4.2601131442069</v>
          </cell>
          <cell r="BN180">
            <v>1.06772505012628</v>
          </cell>
        </row>
        <row r="181">
          <cell r="A181" t="str">
            <v>Nicaragua</v>
          </cell>
          <cell r="B181" t="str">
            <v>NIC</v>
          </cell>
          <cell r="C181" t="str">
            <v>GDP per capita growth (annual %)</v>
          </cell>
          <cell r="D181" t="str">
            <v>NY.GDP.PCAP.KD.ZG</v>
          </cell>
        </row>
        <row r="181">
          <cell r="F181">
            <v>4.17018554642499</v>
          </cell>
          <cell r="G181">
            <v>7.50348773421044</v>
          </cell>
          <cell r="H181">
            <v>7.51520266305776</v>
          </cell>
          <cell r="I181">
            <v>8.34509415385961</v>
          </cell>
          <cell r="J181">
            <v>6.24736356921937</v>
          </cell>
          <cell r="K181">
            <v>0.21979696880625</v>
          </cell>
          <cell r="L181">
            <v>3.78910659910461</v>
          </cell>
          <cell r="M181">
            <v>-1.66964207615007</v>
          </cell>
          <cell r="N181">
            <v>3.06725517149759</v>
          </cell>
          <cell r="O181">
            <v>-1.68857014791237</v>
          </cell>
          <cell r="P181">
            <v>0.189724736843317</v>
          </cell>
          <cell r="Q181">
            <v>-0.869822959669079</v>
          </cell>
          <cell r="R181">
            <v>3.19090799650755</v>
          </cell>
          <cell r="S181">
            <v>10.7215240834295</v>
          </cell>
          <cell r="T181">
            <v>-3.19262517406872</v>
          </cell>
          <cell r="U181">
            <v>2.00741640375884</v>
          </cell>
          <cell r="V181">
            <v>5.08299334624868</v>
          </cell>
          <cell r="W181">
            <v>-10.6049888966866</v>
          </cell>
          <cell r="X181">
            <v>-28.6473535325608</v>
          </cell>
          <cell r="Y181">
            <v>1.59670318915292</v>
          </cell>
          <cell r="Z181">
            <v>2.39624735479285</v>
          </cell>
          <cell r="AA181">
            <v>-3.54307812251602</v>
          </cell>
          <cell r="AB181">
            <v>1.82579406481322</v>
          </cell>
          <cell r="AC181">
            <v>-4.08618465187263</v>
          </cell>
          <cell r="AD181">
            <v>-6.42859939956547</v>
          </cell>
          <cell r="AE181">
            <v>-3.31612354186129</v>
          </cell>
          <cell r="AF181">
            <v>-2.90417744514008</v>
          </cell>
          <cell r="AG181">
            <v>-14.3311237690722</v>
          </cell>
          <cell r="AH181">
            <v>-3.84231083368263</v>
          </cell>
          <cell r="AI181">
            <v>-2.21928798626362</v>
          </cell>
          <cell r="AJ181">
            <v>-2.39092833508097</v>
          </cell>
          <cell r="AK181">
            <v>-1.84342153730458</v>
          </cell>
          <cell r="AL181">
            <v>-2.57998536544738</v>
          </cell>
          <cell r="AM181">
            <v>1.1500718162803</v>
          </cell>
          <cell r="AN181">
            <v>3.79068061474422</v>
          </cell>
          <cell r="AO181">
            <v>4.33951325805533</v>
          </cell>
          <cell r="AP181">
            <v>2.1127132944623</v>
          </cell>
          <cell r="AQ181">
            <v>1.95907759510246</v>
          </cell>
          <cell r="AR181">
            <v>5.31176403744647</v>
          </cell>
          <cell r="AS181">
            <v>2.49428522481105</v>
          </cell>
          <cell r="AT181">
            <v>1.43891255845385</v>
          </cell>
          <cell r="AU181">
            <v>-0.673728605939758</v>
          </cell>
          <cell r="AV181">
            <v>1.11059976639191</v>
          </cell>
          <cell r="AW181">
            <v>3.88283123528919</v>
          </cell>
          <cell r="AX181">
            <v>2.86807332561033</v>
          </cell>
          <cell r="AY181">
            <v>2.73524445370852</v>
          </cell>
          <cell r="AZ181">
            <v>3.64231827296211</v>
          </cell>
          <cell r="BA181">
            <v>2.02429396707147</v>
          </cell>
          <cell r="BB181">
            <v>-4.6073795749048</v>
          </cell>
          <cell r="BC181">
            <v>3.00199376131474</v>
          </cell>
          <cell r="BD181">
            <v>4.89504955836625</v>
          </cell>
          <cell r="BE181">
            <v>5.08016431068508</v>
          </cell>
          <cell r="BF181">
            <v>3.54406076157096</v>
          </cell>
          <cell r="BG181">
            <v>3.41649641223259</v>
          </cell>
          <cell r="BH181">
            <v>3.43652994948485</v>
          </cell>
          <cell r="BI181">
            <v>3.22435292719445</v>
          </cell>
          <cell r="BJ181">
            <v>3.30549960905589</v>
          </cell>
          <cell r="BK181">
            <v>-4.56927132707013</v>
          </cell>
          <cell r="BL181">
            <v>-4.95591871554511</v>
          </cell>
          <cell r="BM181">
            <v>-2.96135791556122</v>
          </cell>
          <cell r="BN181">
            <v>9.06365350540293</v>
          </cell>
        </row>
        <row r="182">
          <cell r="A182" t="str">
            <v>Netherlands</v>
          </cell>
          <cell r="B182" t="str">
            <v>NLD</v>
          </cell>
          <cell r="C182" t="str">
            <v>GDP per capita growth (annual %)</v>
          </cell>
          <cell r="D182" t="str">
            <v>NY.GDP.PCAP.KD.ZG</v>
          </cell>
        </row>
        <row r="182">
          <cell r="F182">
            <v>-1.01499757251717</v>
          </cell>
          <cell r="G182">
            <v>5.33233687414135</v>
          </cell>
          <cell r="H182">
            <v>2.23663133686618</v>
          </cell>
          <cell r="I182">
            <v>6.83606817503917</v>
          </cell>
          <cell r="J182">
            <v>7.16198201451108</v>
          </cell>
          <cell r="K182">
            <v>1.40887038783882</v>
          </cell>
          <cell r="L182">
            <v>4.09377410092482</v>
          </cell>
          <cell r="M182">
            <v>5.31667161264677</v>
          </cell>
          <cell r="N182">
            <v>5.20413699391452</v>
          </cell>
          <cell r="O182">
            <v>4.83328874919525</v>
          </cell>
          <cell r="P182">
            <v>3.08385842461696</v>
          </cell>
          <cell r="Q182">
            <v>2.49224320176002</v>
          </cell>
          <cell r="R182">
            <v>4.57544899706093</v>
          </cell>
          <cell r="S182">
            <v>2.63126535596119</v>
          </cell>
          <cell r="T182">
            <v>-0.88541799588188</v>
          </cell>
          <cell r="U182">
            <v>3.63954449684105</v>
          </cell>
          <cell r="V182">
            <v>1.91263595728894</v>
          </cell>
          <cell r="W182">
            <v>2.06633313978482</v>
          </cell>
          <cell r="X182">
            <v>1.31240529687868</v>
          </cell>
          <cell r="Y182">
            <v>0.543128027064171</v>
          </cell>
          <cell r="Z182">
            <v>-1.46195303231312</v>
          </cell>
          <cell r="AA182">
            <v>-1.69259008989138</v>
          </cell>
          <cell r="AB182">
            <v>1.6836185500994</v>
          </cell>
          <cell r="AC182">
            <v>2.65340399747458</v>
          </cell>
          <cell r="AD182">
            <v>2.10293481283968</v>
          </cell>
          <cell r="AE182">
            <v>2.21813135683908</v>
          </cell>
          <cell r="AF182">
            <v>1.28651518058136</v>
          </cell>
          <cell r="AG182">
            <v>2.77504343305495</v>
          </cell>
          <cell r="AH182">
            <v>3.79556930603037</v>
          </cell>
          <cell r="AI182">
            <v>3.46827772475396</v>
          </cell>
          <cell r="AJ182">
            <v>1.63505459712852</v>
          </cell>
          <cell r="AK182">
            <v>0.940014999473178</v>
          </cell>
          <cell r="AL182">
            <v>0.554249624223331</v>
          </cell>
          <cell r="AM182">
            <v>2.34216826988056</v>
          </cell>
          <cell r="AN182">
            <v>2.60797342141954</v>
          </cell>
          <cell r="AO182">
            <v>3.02230330505103</v>
          </cell>
          <cell r="AP182">
            <v>3.79338177724031</v>
          </cell>
          <cell r="AQ182">
            <v>4.02050284147451</v>
          </cell>
          <cell r="AR182">
            <v>4.33737444647886</v>
          </cell>
          <cell r="AS182">
            <v>3.45353825605781</v>
          </cell>
          <cell r="AT182">
            <v>1.55745812949353</v>
          </cell>
          <cell r="AU182">
            <v>-0.420367739940659</v>
          </cell>
          <cell r="AV182">
            <v>-0.315789835146461</v>
          </cell>
          <cell r="AW182">
            <v>1.63118807022559</v>
          </cell>
          <cell r="AX182">
            <v>1.8126991927322</v>
          </cell>
          <cell r="AY182">
            <v>3.29494984036958</v>
          </cell>
          <cell r="AZ182">
            <v>3.5473594981308</v>
          </cell>
          <cell r="BA182">
            <v>1.77335666374768</v>
          </cell>
          <cell r="BB182">
            <v>-4.16103849540806</v>
          </cell>
          <cell r="BC182">
            <v>0.824259852819907</v>
          </cell>
          <cell r="BD182">
            <v>1.07862827391094</v>
          </cell>
          <cell r="BE182">
            <v>-1.39591933577908</v>
          </cell>
          <cell r="BF182">
            <v>-0.42417869353261</v>
          </cell>
          <cell r="BG182">
            <v>1.05910125427069</v>
          </cell>
          <cell r="BH182">
            <v>1.50826618391271</v>
          </cell>
          <cell r="BI182">
            <v>1.64931554652068</v>
          </cell>
          <cell r="BJ182">
            <v>2.30428473259315</v>
          </cell>
          <cell r="BK182">
            <v>1.76493726416223</v>
          </cell>
          <cell r="BL182">
            <v>1.28988912106223</v>
          </cell>
          <cell r="BM182">
            <v>-4.33159204569317</v>
          </cell>
          <cell r="BN182">
            <v>4.4853344321955</v>
          </cell>
        </row>
        <row r="183">
          <cell r="A183" t="str">
            <v>Norway</v>
          </cell>
          <cell r="B183" t="str">
            <v>NOR</v>
          </cell>
          <cell r="C183" t="str">
            <v>GDP per capita growth (annual %)</v>
          </cell>
          <cell r="D183" t="str">
            <v>NY.GDP.PCAP.KD.ZG</v>
          </cell>
        </row>
        <row r="183">
          <cell r="F183">
            <v>5.43249315473311</v>
          </cell>
          <cell r="G183">
            <v>1.99124551879441</v>
          </cell>
          <cell r="H183">
            <v>3.00325931741796</v>
          </cell>
          <cell r="I183">
            <v>4.21939369926341</v>
          </cell>
          <cell r="J183">
            <v>4.47036790459714</v>
          </cell>
          <cell r="K183">
            <v>2.96120155816439</v>
          </cell>
          <cell r="L183">
            <v>5.37091560789848</v>
          </cell>
          <cell r="M183">
            <v>1.40387966092119</v>
          </cell>
          <cell r="N183">
            <v>3.65664187935934</v>
          </cell>
          <cell r="O183">
            <v>1.20535000670894</v>
          </cell>
          <cell r="P183">
            <v>4.93392636188315</v>
          </cell>
          <cell r="Q183">
            <v>4.52812680697305</v>
          </cell>
          <cell r="R183">
            <v>3.80425751166594</v>
          </cell>
          <cell r="S183">
            <v>3.28031993965305</v>
          </cell>
          <cell r="T183">
            <v>4.37452392142141</v>
          </cell>
          <cell r="U183">
            <v>5.33021975807411</v>
          </cell>
          <cell r="V183">
            <v>3.72142920126252</v>
          </cell>
          <cell r="W183">
            <v>3.47360076733523</v>
          </cell>
          <cell r="X183">
            <v>4.01760785913589</v>
          </cell>
          <cell r="Y183">
            <v>4.22929886542049</v>
          </cell>
          <cell r="Z183">
            <v>1.24929609663889</v>
          </cell>
          <cell r="AA183">
            <v>-0.132112980332394</v>
          </cell>
          <cell r="AB183">
            <v>3.62916527618383</v>
          </cell>
          <cell r="AC183">
            <v>5.75354234396291</v>
          </cell>
          <cell r="AD183">
            <v>5.23772958187428</v>
          </cell>
          <cell r="AE183">
            <v>3.67180678290549</v>
          </cell>
          <cell r="AF183">
            <v>1.27825727873645</v>
          </cell>
          <cell r="AG183">
            <v>-0.790455920133923</v>
          </cell>
          <cell r="AH183">
            <v>0.622056009001582</v>
          </cell>
          <cell r="AI183">
            <v>1.58222091643037</v>
          </cell>
          <cell r="AJ183">
            <v>2.5946874441056</v>
          </cell>
          <cell r="AK183">
            <v>2.97830647409525</v>
          </cell>
          <cell r="AL183">
            <v>2.2349771163702</v>
          </cell>
          <cell r="AM183">
            <v>4.45895388797052</v>
          </cell>
          <cell r="AN183">
            <v>3.61619462294883</v>
          </cell>
          <cell r="AO183">
            <v>4.49692670556819</v>
          </cell>
          <cell r="AP183">
            <v>4.71526383501532</v>
          </cell>
          <cell r="AQ183">
            <v>2.01520525557162</v>
          </cell>
          <cell r="AR183">
            <v>1.31670680290318</v>
          </cell>
          <cell r="AS183">
            <v>2.53730175628031</v>
          </cell>
          <cell r="AT183">
            <v>1.55954885212969</v>
          </cell>
          <cell r="AU183">
            <v>0.900636374550203</v>
          </cell>
          <cell r="AV183">
            <v>0.319967274191214</v>
          </cell>
          <cell r="AW183">
            <v>3.35683885396524</v>
          </cell>
          <cell r="AX183">
            <v>1.9288407476117</v>
          </cell>
          <cell r="AY183">
            <v>1.57841986579173</v>
          </cell>
          <cell r="AZ183">
            <v>1.93406497559269</v>
          </cell>
          <cell r="BA183">
            <v>-0.768153440463365</v>
          </cell>
          <cell r="BB183">
            <v>-2.95858554905377</v>
          </cell>
          <cell r="BC183">
            <v>-0.544794329896789</v>
          </cell>
          <cell r="BD183">
            <v>-0.32002651935673</v>
          </cell>
          <cell r="BE183">
            <v>1.36298487268812</v>
          </cell>
          <cell r="BF183">
            <v>-0.180216050698121</v>
          </cell>
          <cell r="BG183">
            <v>0.826056236088164</v>
          </cell>
          <cell r="BH183">
            <v>0.95750076290291</v>
          </cell>
          <cell r="BI183">
            <v>0.185059679800673</v>
          </cell>
          <cell r="BJ183">
            <v>1.50018092554136</v>
          </cell>
          <cell r="BK183">
            <v>0.453550486030423</v>
          </cell>
          <cell r="BL183">
            <v>0.0679926261787642</v>
          </cell>
          <cell r="BM183">
            <v>-1.30000015394134</v>
          </cell>
          <cell r="BN183">
            <v>3.36839895367054</v>
          </cell>
        </row>
        <row r="184">
          <cell r="A184" t="str">
            <v>Nepal</v>
          </cell>
          <cell r="B184" t="str">
            <v>NPL</v>
          </cell>
          <cell r="C184" t="str">
            <v>GDP per capita growth (annual %)</v>
          </cell>
          <cell r="D184" t="str">
            <v>NY.GDP.PCAP.KD.ZG</v>
          </cell>
        </row>
        <row r="184">
          <cell r="F184">
            <v>0.298340759017094</v>
          </cell>
          <cell r="G184">
            <v>0.289946306632743</v>
          </cell>
          <cell r="H184">
            <v>0.247503293075056</v>
          </cell>
          <cell r="I184">
            <v>5.74417617087055</v>
          </cell>
          <cell r="J184">
            <v>-2.90447420338953</v>
          </cell>
          <cell r="K184">
            <v>5.12816324083094</v>
          </cell>
          <cell r="L184">
            <v>-3.39112902121033</v>
          </cell>
          <cell r="M184">
            <v>-1.24152821982165</v>
          </cell>
          <cell r="N184">
            <v>2.4267362944794</v>
          </cell>
          <cell r="O184">
            <v>0.537398191998719</v>
          </cell>
          <cell r="P184">
            <v>-3.19453584922962</v>
          </cell>
          <cell r="Q184">
            <v>0.994022145001793</v>
          </cell>
          <cell r="R184">
            <v>-2.56007615243307</v>
          </cell>
          <cell r="S184">
            <v>4.07387423972952</v>
          </cell>
          <cell r="T184">
            <v>-0.72914581485874</v>
          </cell>
          <cell r="U184">
            <v>2.12253667731865</v>
          </cell>
          <cell r="V184">
            <v>0.747359903479122</v>
          </cell>
          <cell r="W184">
            <v>2.08356706706519</v>
          </cell>
          <cell r="X184">
            <v>0.0722178590728788</v>
          </cell>
          <cell r="Y184">
            <v>-4.52766007887708</v>
          </cell>
          <cell r="Z184">
            <v>5.86861737670699</v>
          </cell>
          <cell r="AA184">
            <v>1.3896444048839</v>
          </cell>
          <cell r="AB184">
            <v>-5.21421438122509</v>
          </cell>
          <cell r="AC184">
            <v>7.17255716403864</v>
          </cell>
          <cell r="AD184">
            <v>3.74710653512025</v>
          </cell>
          <cell r="AE184">
            <v>2.25253495627756</v>
          </cell>
          <cell r="AF184">
            <v>-0.520327192611319</v>
          </cell>
          <cell r="AG184">
            <v>5.32388485337619</v>
          </cell>
          <cell r="AH184">
            <v>1.92989341862919</v>
          </cell>
          <cell r="AI184">
            <v>2.08656129094193</v>
          </cell>
          <cell r="AJ184">
            <v>3.62733855618333</v>
          </cell>
          <cell r="AK184">
            <v>1.32434906031224</v>
          </cell>
          <cell r="AL184">
            <v>1.05390326698425</v>
          </cell>
          <cell r="AM184">
            <v>5.38252066085789</v>
          </cell>
          <cell r="AN184">
            <v>0.902010527624043</v>
          </cell>
          <cell r="AO184">
            <v>2.87617208097623</v>
          </cell>
          <cell r="AP184">
            <v>2.74891542143216</v>
          </cell>
          <cell r="AQ184">
            <v>0.902692407034138</v>
          </cell>
          <cell r="AR184">
            <v>2.40472278748398</v>
          </cell>
          <cell r="AS184">
            <v>4.28756507176691</v>
          </cell>
          <cell r="AT184">
            <v>3.05224250002534</v>
          </cell>
          <cell r="AU184">
            <v>-1.41254510010879</v>
          </cell>
          <cell r="AV184">
            <v>2.47272122342162</v>
          </cell>
          <cell r="AW184">
            <v>3.28876044898985</v>
          </cell>
          <cell r="AX184">
            <v>2.1721989335646</v>
          </cell>
          <cell r="AY184">
            <v>2.08701724897733</v>
          </cell>
          <cell r="AZ184">
            <v>2.17333410221916</v>
          </cell>
          <cell r="BA184">
            <v>4.97464100487687</v>
          </cell>
          <cell r="BB184">
            <v>3.68949714598752</v>
          </cell>
          <cell r="BC184">
            <v>4.31324694561464</v>
          </cell>
          <cell r="BD184">
            <v>3.31468974027787</v>
          </cell>
          <cell r="BE184">
            <v>4.87202271002569</v>
          </cell>
          <cell r="BF184">
            <v>3.80347745831983</v>
          </cell>
          <cell r="BG184">
            <v>6.05408682991163</v>
          </cell>
          <cell r="BH184">
            <v>3.55633538633103</v>
          </cell>
          <cell r="BI184">
            <v>-0.481931973398147</v>
          </cell>
          <cell r="BJ184">
            <v>7.52102989004241</v>
          </cell>
          <cell r="BK184">
            <v>5.84871083060523</v>
          </cell>
          <cell r="BL184">
            <v>4.74451271488148</v>
          </cell>
          <cell r="BM184">
            <v>-4.13913223310112</v>
          </cell>
          <cell r="BN184">
            <v>2.35657179493867</v>
          </cell>
        </row>
        <row r="185">
          <cell r="A185" t="str">
            <v>Nauru</v>
          </cell>
          <cell r="B185" t="str">
            <v>NRU</v>
          </cell>
          <cell r="C185" t="str">
            <v>GDP per capita growth (annual %)</v>
          </cell>
          <cell r="D185" t="str">
            <v>NY.GDP.PCAP.KD.ZG</v>
          </cell>
        </row>
        <row r="185">
          <cell r="AX185">
            <v>-2.45919799128573</v>
          </cell>
          <cell r="AY185">
            <v>9.6087310471151</v>
          </cell>
          <cell r="AZ185">
            <v>-23.0060067902847</v>
          </cell>
          <cell r="BA185">
            <v>21.8016194331984</v>
          </cell>
          <cell r="BB185">
            <v>8.37789661319073</v>
          </cell>
          <cell r="BC185">
            <v>10.4006394245179</v>
          </cell>
          <cell r="BD185">
            <v>9.34452279273017</v>
          </cell>
          <cell r="BE185">
            <v>10.6275113008538</v>
          </cell>
          <cell r="BF185">
            <v>29.6909986565159</v>
          </cell>
          <cell r="BG185">
            <v>25.5661385946156</v>
          </cell>
          <cell r="BH185">
            <v>2.85400109961513</v>
          </cell>
          <cell r="BI185">
            <v>2.58258544968496</v>
          </cell>
          <cell r="BJ185">
            <v>-6.66497138119038</v>
          </cell>
          <cell r="BK185">
            <v>5.09401596169923</v>
          </cell>
          <cell r="BL185">
            <v>-0.798959494611665</v>
          </cell>
          <cell r="BM185">
            <v>0.495884603387807</v>
          </cell>
          <cell r="BN185">
            <v>1.13593304515773</v>
          </cell>
        </row>
        <row r="186">
          <cell r="A186" t="str">
            <v>New Zealand</v>
          </cell>
          <cell r="B186" t="str">
            <v>NZL</v>
          </cell>
          <cell r="C186" t="str">
            <v>GDP per capita growth (annual %)</v>
          </cell>
          <cell r="D186" t="str">
            <v>NY.GDP.PCAP.KD.ZG</v>
          </cell>
        </row>
        <row r="186">
          <cell r="W186">
            <v>0.286072103402901</v>
          </cell>
          <cell r="X186">
            <v>2.59259532506037</v>
          </cell>
          <cell r="Y186">
            <v>1.15703628749763</v>
          </cell>
          <cell r="Z186">
            <v>4.25403020949464</v>
          </cell>
          <cell r="AA186">
            <v>-0.068062796087645</v>
          </cell>
          <cell r="AB186">
            <v>2.09431363645433</v>
          </cell>
          <cell r="AC186">
            <v>3.89057173806641</v>
          </cell>
          <cell r="AD186">
            <v>0.989538677649634</v>
          </cell>
          <cell r="AE186">
            <v>2.73072453618852</v>
          </cell>
          <cell r="AF186">
            <v>0.104162875113161</v>
          </cell>
          <cell r="AG186">
            <v>-0.627311147288694</v>
          </cell>
          <cell r="AH186">
            <v>-0.318438668136622</v>
          </cell>
          <cell r="AI186">
            <v>-0.767406967462776</v>
          </cell>
          <cell r="AJ186">
            <v>-5.7683932178188</v>
          </cell>
          <cell r="AK186">
            <v>0.0467619244822259</v>
          </cell>
          <cell r="AL186">
            <v>5.18537468495353</v>
          </cell>
          <cell r="AM186">
            <v>3.7305857318733</v>
          </cell>
          <cell r="AN186">
            <v>3.20012104117768</v>
          </cell>
          <cell r="AO186">
            <v>1.98851597302215</v>
          </cell>
          <cell r="AP186">
            <v>0.719327208146197</v>
          </cell>
          <cell r="AQ186">
            <v>-0.0929581194390181</v>
          </cell>
          <cell r="AR186">
            <v>4.8984545836623</v>
          </cell>
          <cell r="AS186">
            <v>2.30227983651994</v>
          </cell>
          <cell r="AT186">
            <v>2.85641947191175</v>
          </cell>
          <cell r="AU186">
            <v>2.87193113260085</v>
          </cell>
          <cell r="AV186">
            <v>2.50686700407783</v>
          </cell>
          <cell r="AW186">
            <v>2.49364667854061</v>
          </cell>
          <cell r="AX186">
            <v>2.16101743923707</v>
          </cell>
          <cell r="AY186">
            <v>1.6345704374196</v>
          </cell>
          <cell r="AZ186">
            <v>2.07198266578779</v>
          </cell>
          <cell r="BA186">
            <v>-1.94723958170252</v>
          </cell>
          <cell r="BB186">
            <v>-1.1285729359336</v>
          </cell>
          <cell r="BC186">
            <v>0.40146083057779</v>
          </cell>
          <cell r="BD186">
            <v>1.47507442638258</v>
          </cell>
          <cell r="BE186">
            <v>1.68630658743626</v>
          </cell>
          <cell r="BF186">
            <v>1.90938204715285</v>
          </cell>
          <cell r="BG186">
            <v>2.10528306326458</v>
          </cell>
          <cell r="BH186">
            <v>1.65342048250024</v>
          </cell>
          <cell r="BI186">
            <v>1.46277624693552</v>
          </cell>
          <cell r="BJ186">
            <v>1.43725312076386</v>
          </cell>
          <cell r="BK186">
            <v>1.52429074276506</v>
          </cell>
          <cell r="BL186">
            <v>0.579300660120325</v>
          </cell>
          <cell r="BM186">
            <v>-3.40600904186589</v>
          </cell>
          <cell r="BN186">
            <v>3.9849247874872</v>
          </cell>
        </row>
        <row r="187">
          <cell r="A187" t="str">
            <v>OECD members</v>
          </cell>
          <cell r="B187" t="str">
            <v>OED</v>
          </cell>
          <cell r="C187" t="str">
            <v>GDP per capita growth (annual %)</v>
          </cell>
          <cell r="D187" t="str">
            <v>NY.GDP.PCAP.KD.ZG</v>
          </cell>
        </row>
        <row r="187">
          <cell r="F187">
            <v>2.89556709446046</v>
          </cell>
          <cell r="G187">
            <v>4.16935289615117</v>
          </cell>
          <cell r="H187">
            <v>3.91113641376894</v>
          </cell>
          <cell r="I187">
            <v>5.01518503676235</v>
          </cell>
          <cell r="J187">
            <v>4.09343211230997</v>
          </cell>
          <cell r="K187">
            <v>4.65657480310384</v>
          </cell>
          <cell r="L187">
            <v>3.14483206045075</v>
          </cell>
          <cell r="M187">
            <v>4.84459360355739</v>
          </cell>
          <cell r="N187">
            <v>4.06894024520432</v>
          </cell>
          <cell r="O187">
            <v>1.59009094625266</v>
          </cell>
          <cell r="P187">
            <v>2.3758359463707</v>
          </cell>
          <cell r="Q187">
            <v>4.19036318454289</v>
          </cell>
          <cell r="R187">
            <v>4.9035943264934</v>
          </cell>
          <cell r="S187">
            <v>-0.163682344533981</v>
          </cell>
          <cell r="T187">
            <v>-0.836908161632792</v>
          </cell>
          <cell r="U187">
            <v>3.84701537834269</v>
          </cell>
          <cell r="V187">
            <v>2.82865410551045</v>
          </cell>
          <cell r="W187">
            <v>3.50312664757084</v>
          </cell>
          <cell r="X187">
            <v>2.94768635784364</v>
          </cell>
          <cell r="Y187">
            <v>0.208121923678362</v>
          </cell>
          <cell r="Z187">
            <v>1.10609821298542</v>
          </cell>
          <cell r="AA187">
            <v>-0.623778477700384</v>
          </cell>
          <cell r="AB187">
            <v>2.09306535071254</v>
          </cell>
          <cell r="AC187">
            <v>3.87876389023063</v>
          </cell>
          <cell r="AD187">
            <v>2.88004077145865</v>
          </cell>
          <cell r="AE187">
            <v>2.26834835920909</v>
          </cell>
          <cell r="AF187">
            <v>2.67890925290088</v>
          </cell>
          <cell r="AG187">
            <v>3.73245823240092</v>
          </cell>
          <cell r="AH187">
            <v>2.99912869470194</v>
          </cell>
          <cell r="AI187">
            <v>2.13120500053374</v>
          </cell>
          <cell r="AJ187">
            <v>0.363311965931004</v>
          </cell>
          <cell r="AK187">
            <v>1.22854832166152</v>
          </cell>
          <cell r="AL187">
            <v>0.449545713588549</v>
          </cell>
          <cell r="AM187">
            <v>2.33693170514853</v>
          </cell>
          <cell r="AN187">
            <v>1.84419106517608</v>
          </cell>
          <cell r="AO187">
            <v>2.3517405840697</v>
          </cell>
          <cell r="AP187">
            <v>2.80978774819604</v>
          </cell>
          <cell r="AQ187">
            <v>2.20172199191326</v>
          </cell>
          <cell r="AR187">
            <v>2.63094662015374</v>
          </cell>
          <cell r="AS187">
            <v>3.29596394511637</v>
          </cell>
          <cell r="AT187">
            <v>0.623061415493424</v>
          </cell>
          <cell r="AU187">
            <v>0.820681456363431</v>
          </cell>
          <cell r="AV187">
            <v>1.34375220826848</v>
          </cell>
          <cell r="AW187">
            <v>2.54325326380464</v>
          </cell>
          <cell r="AX187">
            <v>2.13134834726436</v>
          </cell>
          <cell r="AY187">
            <v>2.30951940541246</v>
          </cell>
          <cell r="AZ187">
            <v>1.96109163696927</v>
          </cell>
          <cell r="BA187">
            <v>-0.388469720615475</v>
          </cell>
          <cell r="BB187">
            <v>-4.03557648629294</v>
          </cell>
          <cell r="BC187">
            <v>2.29803925179969</v>
          </cell>
          <cell r="BD187">
            <v>1.37497991860967</v>
          </cell>
          <cell r="BE187">
            <v>0.760411862919568</v>
          </cell>
          <cell r="BF187">
            <v>0.878528492478651</v>
          </cell>
          <cell r="BG187">
            <v>1.39842032256909</v>
          </cell>
          <cell r="BH187">
            <v>1.77683908257944</v>
          </cell>
          <cell r="BI187">
            <v>1.15252606014941</v>
          </cell>
          <cell r="BJ187">
            <v>1.83894097608888</v>
          </cell>
          <cell r="BK187">
            <v>1.74089730735668</v>
          </cell>
          <cell r="BL187">
            <v>1.22608411368255</v>
          </cell>
          <cell r="BM187">
            <v>-5.00342134970234</v>
          </cell>
          <cell r="BN187">
            <v>5.01412053497043</v>
          </cell>
        </row>
        <row r="188">
          <cell r="A188" t="str">
            <v>Oman</v>
          </cell>
          <cell r="B188" t="str">
            <v>OMN</v>
          </cell>
          <cell r="C188" t="str">
            <v>GDP per capita growth (annual %)</v>
          </cell>
          <cell r="D188" t="str">
            <v>NY.GDP.PCAP.KD.ZG</v>
          </cell>
        </row>
        <row r="188">
          <cell r="K188">
            <v>2.4185421285662</v>
          </cell>
          <cell r="L188">
            <v>61.6589412455203</v>
          </cell>
          <cell r="M188">
            <v>76.6754563050584</v>
          </cell>
          <cell r="N188">
            <v>21.8762324775031</v>
          </cell>
          <cell r="O188">
            <v>10.2576825518035</v>
          </cell>
          <cell r="P188">
            <v>-2.48665758295746</v>
          </cell>
          <cell r="Q188">
            <v>5.94689296674291</v>
          </cell>
          <cell r="R188">
            <v>-17.5035272532345</v>
          </cell>
          <cell r="S188">
            <v>6.86816391536354</v>
          </cell>
          <cell r="T188">
            <v>18.7783706570828</v>
          </cell>
          <cell r="U188">
            <v>14.6399301055298</v>
          </cell>
          <cell r="V188">
            <v>-4.19600602569645</v>
          </cell>
          <cell r="W188">
            <v>-8.82152976264715</v>
          </cell>
          <cell r="X188">
            <v>-1.31179176491044</v>
          </cell>
          <cell r="Y188">
            <v>0.293101052456791</v>
          </cell>
          <cell r="Z188">
            <v>10.6983634168818</v>
          </cell>
          <cell r="AA188">
            <v>5.55574941824453</v>
          </cell>
          <cell r="AB188">
            <v>10.5839252572969</v>
          </cell>
          <cell r="AC188">
            <v>11.0042443184607</v>
          </cell>
          <cell r="AD188">
            <v>8.88308065734911</v>
          </cell>
          <cell r="AE188">
            <v>-2.09882124655991</v>
          </cell>
          <cell r="AF188">
            <v>-6.93930777568127</v>
          </cell>
          <cell r="AG188">
            <v>2.28598533867992</v>
          </cell>
          <cell r="AH188">
            <v>7.71086619370449</v>
          </cell>
          <cell r="AI188">
            <v>-4.04346167722272</v>
          </cell>
          <cell r="AJ188">
            <v>1.50329892415732</v>
          </cell>
          <cell r="AK188">
            <v>3.52084125067597</v>
          </cell>
          <cell r="AL188">
            <v>1.49675484896275</v>
          </cell>
          <cell r="AM188">
            <v>0.186190619141314</v>
          </cell>
          <cell r="AN188">
            <v>2.33644427219521</v>
          </cell>
          <cell r="AO188">
            <v>1.55391398712143</v>
          </cell>
          <cell r="AP188">
            <v>5.41576578470359</v>
          </cell>
          <cell r="AQ188">
            <v>2.54661760287233</v>
          </cell>
          <cell r="AR188">
            <v>0.19627552194477</v>
          </cell>
          <cell r="AS188">
            <v>5.93679361131902</v>
          </cell>
          <cell r="AT188">
            <v>3.254208509005</v>
          </cell>
          <cell r="AU188">
            <v>-2.79101638218972</v>
          </cell>
          <cell r="AV188">
            <v>-4.76127652437084</v>
          </cell>
          <cell r="AW188">
            <v>-1.16645157604161</v>
          </cell>
          <cell r="AX188">
            <v>-0.192375773340885</v>
          </cell>
          <cell r="AY188">
            <v>2.53425160123213</v>
          </cell>
          <cell r="AZ188">
            <v>1.44905597378254</v>
          </cell>
          <cell r="BA188">
            <v>4.5109903892981</v>
          </cell>
          <cell r="BB188">
            <v>1.49223011725297</v>
          </cell>
          <cell r="BC188">
            <v>-3.8123975830207</v>
          </cell>
          <cell r="BD188">
            <v>-3.74117226693519</v>
          </cell>
          <cell r="BE188">
            <v>1.17838134977329</v>
          </cell>
          <cell r="BF188">
            <v>-2.22872872943711</v>
          </cell>
          <cell r="BG188">
            <v>-5.308807637428</v>
          </cell>
          <cell r="BH188">
            <v>-0.891334462262279</v>
          </cell>
          <cell r="BI188">
            <v>0.0775161835069582</v>
          </cell>
          <cell r="BJ188">
            <v>-3.70965167080264</v>
          </cell>
          <cell r="BK188">
            <v>-2.14297956471468</v>
          </cell>
          <cell r="BL188">
            <v>-4.02112716672669</v>
          </cell>
          <cell r="BM188">
            <v>-5.69606110307078</v>
          </cell>
        </row>
        <row r="189">
          <cell r="A189" t="str">
            <v>Other small states</v>
          </cell>
          <cell r="B189" t="str">
            <v>OSS</v>
          </cell>
          <cell r="C189" t="str">
            <v>GDP per capita growth (annual %)</v>
          </cell>
          <cell r="D189" t="str">
            <v>NY.GDP.PCAP.KD.ZG</v>
          </cell>
        </row>
        <row r="189">
          <cell r="AT189">
            <v>2.380898129024</v>
          </cell>
          <cell r="AU189">
            <v>2.77558259910025</v>
          </cell>
          <cell r="AV189">
            <v>2.69209617272878</v>
          </cell>
          <cell r="AW189">
            <v>7.01199106799449</v>
          </cell>
          <cell r="AX189">
            <v>3.51333159020216</v>
          </cell>
          <cell r="AY189">
            <v>8.23370417746774</v>
          </cell>
          <cell r="AZ189">
            <v>7.16323472565112</v>
          </cell>
          <cell r="BA189">
            <v>4.60695841814569</v>
          </cell>
          <cell r="BB189">
            <v>-0.728405408430248</v>
          </cell>
          <cell r="BC189">
            <v>6.00398786832275</v>
          </cell>
          <cell r="BD189">
            <v>5.12108354778317</v>
          </cell>
          <cell r="BE189">
            <v>1.36943597980147</v>
          </cell>
          <cell r="BF189">
            <v>1.59713799861012</v>
          </cell>
          <cell r="BG189">
            <v>1.70405677784875</v>
          </cell>
          <cell r="BH189">
            <v>1.00769855063407</v>
          </cell>
          <cell r="BI189">
            <v>0.899581948407132</v>
          </cell>
          <cell r="BJ189">
            <v>-0.711174850174046</v>
          </cell>
          <cell r="BK189">
            <v>0.185030358313426</v>
          </cell>
          <cell r="BL189">
            <v>0.224727063162874</v>
          </cell>
          <cell r="BM189">
            <v>-6.80951308533359</v>
          </cell>
          <cell r="BN189">
            <v>1.84965685431398</v>
          </cell>
        </row>
        <row r="190">
          <cell r="A190" t="str">
            <v>Pakistan</v>
          </cell>
          <cell r="B190" t="str">
            <v>PAK</v>
          </cell>
          <cell r="C190" t="str">
            <v>GDP per capita growth (annual %)</v>
          </cell>
          <cell r="D190" t="str">
            <v>NY.GDP.PCAP.KD.ZG</v>
          </cell>
        </row>
        <row r="190">
          <cell r="F190">
            <v>3.51043456182703</v>
          </cell>
          <cell r="G190">
            <v>1.9733137186514</v>
          </cell>
          <cell r="H190">
            <v>6.01939993426063</v>
          </cell>
          <cell r="I190">
            <v>4.88129507283577</v>
          </cell>
          <cell r="J190">
            <v>7.6211428069155</v>
          </cell>
          <cell r="K190">
            <v>3.07292879316256</v>
          </cell>
          <cell r="L190">
            <v>2.65911696120821</v>
          </cell>
          <cell r="M190">
            <v>4.41745098729263</v>
          </cell>
          <cell r="N190">
            <v>2.72012939538672</v>
          </cell>
          <cell r="O190">
            <v>8.396563345799</v>
          </cell>
          <cell r="P190">
            <v>-2.20993899094323</v>
          </cell>
          <cell r="Q190">
            <v>-1.89244283781743</v>
          </cell>
          <cell r="R190">
            <v>4.1502185489732</v>
          </cell>
          <cell r="S190">
            <v>0.658256397810391</v>
          </cell>
          <cell r="T190">
            <v>1.23109957074146</v>
          </cell>
          <cell r="U190">
            <v>2.07419158066322</v>
          </cell>
          <cell r="V190">
            <v>0.836446946744005</v>
          </cell>
          <cell r="W190">
            <v>4.74335554605891</v>
          </cell>
          <cell r="X190">
            <v>0.512429657647601</v>
          </cell>
          <cell r="Y190">
            <v>6.69518543362517</v>
          </cell>
          <cell r="Z190">
            <v>4.40798820463976</v>
          </cell>
          <cell r="AA190">
            <v>3.02443987503011</v>
          </cell>
          <cell r="AB190">
            <v>3.24614928982724</v>
          </cell>
          <cell r="AC190">
            <v>1.6172268799662</v>
          </cell>
          <cell r="AD190">
            <v>4.11687610303501</v>
          </cell>
          <cell r="AE190">
            <v>2.15110985237514</v>
          </cell>
          <cell r="AF190">
            <v>3.12683703589951</v>
          </cell>
          <cell r="AG190">
            <v>4.33054497032073</v>
          </cell>
          <cell r="AH190">
            <v>1.82314285200729</v>
          </cell>
          <cell r="AI190">
            <v>1.41642611262081</v>
          </cell>
          <cell r="AJ190">
            <v>2.09240246329378</v>
          </cell>
          <cell r="AK190">
            <v>4.74406596897292</v>
          </cell>
          <cell r="AL190">
            <v>-1.00206428660199</v>
          </cell>
          <cell r="AM190">
            <v>0.913847233814622</v>
          </cell>
          <cell r="AN190">
            <v>2.06748099338414</v>
          </cell>
          <cell r="AO190">
            <v>1.90537918365953</v>
          </cell>
          <cell r="AP190">
            <v>-1.84370532183216</v>
          </cell>
          <cell r="AQ190">
            <v>-0.328922269439786</v>
          </cell>
          <cell r="AR190">
            <v>0.832499509584267</v>
          </cell>
          <cell r="AS190">
            <v>1.53612336043597</v>
          </cell>
          <cell r="AT190">
            <v>0.975939704357742</v>
          </cell>
          <cell r="AU190">
            <v>0.0604110071625854</v>
          </cell>
          <cell r="AV190">
            <v>3.3285965824778</v>
          </cell>
          <cell r="AW190">
            <v>5.09522279370339</v>
          </cell>
          <cell r="AX190">
            <v>4.10053067653409</v>
          </cell>
          <cell r="AY190">
            <v>3.4981085059005</v>
          </cell>
          <cell r="AZ190">
            <v>2.46795813772988</v>
          </cell>
          <cell r="BA190">
            <v>-0.574300930930889</v>
          </cell>
          <cell r="BB190">
            <v>0.560537621009132</v>
          </cell>
          <cell r="BC190">
            <v>-0.601301451692876</v>
          </cell>
          <cell r="BD190">
            <v>0.554047984447294</v>
          </cell>
          <cell r="BE190">
            <v>1.32947581288832</v>
          </cell>
          <cell r="BF190">
            <v>2.22367338263906</v>
          </cell>
          <cell r="BG190">
            <v>2.50719159025641</v>
          </cell>
          <cell r="BH190">
            <v>2.56646710358595</v>
          </cell>
          <cell r="BI190">
            <v>3.34791165243379</v>
          </cell>
          <cell r="BJ190">
            <v>2.28533925970997</v>
          </cell>
          <cell r="BK190">
            <v>3.98989872122566</v>
          </cell>
          <cell r="BL190">
            <v>0.444975727942975</v>
          </cell>
          <cell r="BM190">
            <v>-3.2623552798092</v>
          </cell>
          <cell r="BN190">
            <v>4.00162734020424</v>
          </cell>
        </row>
        <row r="191">
          <cell r="A191" t="str">
            <v>Panama</v>
          </cell>
          <cell r="B191" t="str">
            <v>PAN</v>
          </cell>
          <cell r="C191" t="str">
            <v>GDP per capita growth (annual %)</v>
          </cell>
          <cell r="D191" t="str">
            <v>NY.GDP.PCAP.KD.ZG</v>
          </cell>
        </row>
        <row r="191">
          <cell r="F191">
            <v>7.68420264285857</v>
          </cell>
          <cell r="G191">
            <v>5.06458682780099</v>
          </cell>
          <cell r="H191">
            <v>5.34577318256677</v>
          </cell>
          <cell r="I191">
            <v>1.3688731907028</v>
          </cell>
          <cell r="J191">
            <v>5.97593651559323</v>
          </cell>
          <cell r="K191">
            <v>4.46897607036976</v>
          </cell>
          <cell r="L191">
            <v>5.43946740613002</v>
          </cell>
          <cell r="M191">
            <v>3.93123724178068</v>
          </cell>
          <cell r="N191">
            <v>5.37098577435134</v>
          </cell>
          <cell r="O191">
            <v>3.94571207979915</v>
          </cell>
          <cell r="P191">
            <v>6.54405284710775</v>
          </cell>
          <cell r="Q191">
            <v>1.67493915417967</v>
          </cell>
          <cell r="R191">
            <v>2.47011983627716</v>
          </cell>
          <cell r="S191">
            <v>-0.316186466352747</v>
          </cell>
          <cell r="T191">
            <v>-0.945871671036826</v>
          </cell>
          <cell r="U191">
            <v>-0.960136840048889</v>
          </cell>
          <cell r="V191">
            <v>-1.45917304231902</v>
          </cell>
          <cell r="W191">
            <v>7.07624129954694</v>
          </cell>
          <cell r="X191">
            <v>1.97805357895969</v>
          </cell>
          <cell r="Y191">
            <v>10.3874147049972</v>
          </cell>
          <cell r="Z191">
            <v>6.64768208187374</v>
          </cell>
          <cell r="AA191">
            <v>2.92103261735512</v>
          </cell>
          <cell r="AB191">
            <v>-6.65710172177825</v>
          </cell>
          <cell r="AC191">
            <v>0.415804116665555</v>
          </cell>
          <cell r="AD191">
            <v>2.63125358730483</v>
          </cell>
          <cell r="AE191">
            <v>1.31700931716962</v>
          </cell>
          <cell r="AF191">
            <v>-3.91662120563076</v>
          </cell>
          <cell r="AG191">
            <v>-15.2192488874028</v>
          </cell>
          <cell r="AH191">
            <v>-0.573082883219882</v>
          </cell>
          <cell r="AI191">
            <v>5.84500756143602</v>
          </cell>
          <cell r="AJ191">
            <v>7.1566116163779</v>
          </cell>
          <cell r="AK191">
            <v>5.9824098519927</v>
          </cell>
          <cell r="AL191">
            <v>3.30478867496804</v>
          </cell>
          <cell r="AM191">
            <v>0.760548239777648</v>
          </cell>
          <cell r="AN191">
            <v>-0.311457293710305</v>
          </cell>
          <cell r="AO191">
            <v>1.97212244458349</v>
          </cell>
          <cell r="AP191">
            <v>4.31170651970758</v>
          </cell>
          <cell r="AQ191">
            <v>5.18860242819328</v>
          </cell>
          <cell r="AR191">
            <v>1.85792165853445</v>
          </cell>
          <cell r="AS191">
            <v>0.710915778134975</v>
          </cell>
          <cell r="AT191">
            <v>-1.35632658018784</v>
          </cell>
          <cell r="AU191">
            <v>0.29590782176669</v>
          </cell>
          <cell r="AV191">
            <v>2.26167034851809</v>
          </cell>
          <cell r="AW191">
            <v>5.53894248851738</v>
          </cell>
          <cell r="AX191">
            <v>5.23215943612811</v>
          </cell>
          <cell r="AY191">
            <v>6.68387882043837</v>
          </cell>
          <cell r="AZ191">
            <v>9.97372352372119</v>
          </cell>
          <cell r="BA191">
            <v>7.90195601476114</v>
          </cell>
          <cell r="BB191">
            <v>-0.539360010591224</v>
          </cell>
          <cell r="BC191">
            <v>3.98387942722833</v>
          </cell>
          <cell r="BD191">
            <v>9.39793353170153</v>
          </cell>
          <cell r="BE191">
            <v>7.91098036547176</v>
          </cell>
          <cell r="BF191">
            <v>5.09696532229613</v>
          </cell>
          <cell r="BG191">
            <v>3.29282277011642</v>
          </cell>
          <cell r="BH191">
            <v>3.94283667607777</v>
          </cell>
          <cell r="BI191">
            <v>3.1704546922923</v>
          </cell>
          <cell r="BJ191">
            <v>3.79946356966315</v>
          </cell>
          <cell r="BK191">
            <v>1.9451034153082</v>
          </cell>
          <cell r="BL191">
            <v>1.2925362423348</v>
          </cell>
          <cell r="BM191">
            <v>-19.2442765608908</v>
          </cell>
          <cell r="BN191">
            <v>13.5770568197455</v>
          </cell>
        </row>
        <row r="192">
          <cell r="A192" t="str">
            <v>Peru</v>
          </cell>
          <cell r="B192" t="str">
            <v>PER</v>
          </cell>
          <cell r="C192" t="str">
            <v>GDP per capita growth (annual %)</v>
          </cell>
          <cell r="D192" t="str">
            <v>NY.GDP.PCAP.KD.ZG</v>
          </cell>
        </row>
        <row r="192">
          <cell r="F192">
            <v>4.35060840398225</v>
          </cell>
          <cell r="G192">
            <v>6.93526513655196</v>
          </cell>
          <cell r="H192">
            <v>1.37793841857778</v>
          </cell>
          <cell r="I192">
            <v>3.54267363939758</v>
          </cell>
          <cell r="J192">
            <v>2.66325399524125</v>
          </cell>
          <cell r="K192">
            <v>5.23429729610004</v>
          </cell>
          <cell r="L192">
            <v>0.992878494404792</v>
          </cell>
          <cell r="M192">
            <v>-2.58934277210561</v>
          </cell>
          <cell r="N192">
            <v>0.68914427391806</v>
          </cell>
          <cell r="O192">
            <v>0.547966440325666</v>
          </cell>
          <cell r="P192">
            <v>1.74396229223181</v>
          </cell>
          <cell r="Q192">
            <v>0.672027575366755</v>
          </cell>
          <cell r="R192">
            <v>3.412801006704</v>
          </cell>
          <cell r="S192">
            <v>6.46433076753769</v>
          </cell>
          <cell r="T192">
            <v>1.54413056474303</v>
          </cell>
          <cell r="U192">
            <v>-1.20345361479288</v>
          </cell>
          <cell r="V192">
            <v>-2.24173371769312</v>
          </cell>
          <cell r="W192">
            <v>-5.12336847802906</v>
          </cell>
          <cell r="X192">
            <v>1.47566509786922</v>
          </cell>
          <cell r="Y192">
            <v>3.32174739229838</v>
          </cell>
          <cell r="Z192">
            <v>2.98277945111896</v>
          </cell>
          <cell r="AA192">
            <v>-2.61081478592267</v>
          </cell>
          <cell r="AB192">
            <v>-12.5187171077346</v>
          </cell>
          <cell r="AC192">
            <v>1.20167894352035</v>
          </cell>
          <cell r="AD192">
            <v>-0.277751875659433</v>
          </cell>
          <cell r="AE192">
            <v>6.95127343398055</v>
          </cell>
          <cell r="AF192">
            <v>7.28198789275127</v>
          </cell>
          <cell r="AG192">
            <v>-11.4198696950976</v>
          </cell>
          <cell r="AH192">
            <v>-14.1812095827164</v>
          </cell>
          <cell r="AI192">
            <v>-6.95098002526341</v>
          </cell>
          <cell r="AJ192">
            <v>0.172594018887324</v>
          </cell>
          <cell r="AK192">
            <v>-2.46518449622796</v>
          </cell>
          <cell r="AL192">
            <v>3.25942240934165</v>
          </cell>
          <cell r="AM192">
            <v>10.2211545728344</v>
          </cell>
          <cell r="AN192">
            <v>5.43211540779369</v>
          </cell>
          <cell r="AO192">
            <v>0.910849821276599</v>
          </cell>
          <cell r="AP192">
            <v>4.54615738181367</v>
          </cell>
          <cell r="AQ192">
            <v>-2.12729704471192</v>
          </cell>
          <cell r="AR192">
            <v>-0.140575834267338</v>
          </cell>
          <cell r="AS192">
            <v>1.21314361657035</v>
          </cell>
          <cell r="AT192">
            <v>-0.656177992854637</v>
          </cell>
          <cell r="AU192">
            <v>4.2796705712887</v>
          </cell>
          <cell r="AV192">
            <v>3.13276933636102</v>
          </cell>
          <cell r="AW192">
            <v>4.00069540728281</v>
          </cell>
          <cell r="AX192">
            <v>5.36236905592543</v>
          </cell>
          <cell r="AY192">
            <v>6.62620063933494</v>
          </cell>
          <cell r="AZ192">
            <v>7.63365404001507</v>
          </cell>
          <cell r="BA192">
            <v>8.25060456444702</v>
          </cell>
          <cell r="BB192">
            <v>0.287054626197119</v>
          </cell>
          <cell r="BC192">
            <v>7.45536629325547</v>
          </cell>
          <cell r="BD192">
            <v>5.46742070674885</v>
          </cell>
          <cell r="BE192">
            <v>5.26750729775631</v>
          </cell>
          <cell r="BF192">
            <v>4.90258260411305</v>
          </cell>
          <cell r="BG192">
            <v>1.30565751190883</v>
          </cell>
          <cell r="BH192">
            <v>1.96334440822348</v>
          </cell>
          <cell r="BI192">
            <v>2.42290485450216</v>
          </cell>
          <cell r="BJ192">
            <v>0.829126308957157</v>
          </cell>
          <cell r="BK192">
            <v>2.19813960758187</v>
          </cell>
          <cell r="BL192">
            <v>0.601543694395318</v>
          </cell>
          <cell r="BM192">
            <v>-12.198762011764</v>
          </cell>
          <cell r="BN192">
            <v>12.0326134452937</v>
          </cell>
        </row>
        <row r="193">
          <cell r="A193" t="str">
            <v>Philippines</v>
          </cell>
          <cell r="B193" t="str">
            <v>PHL</v>
          </cell>
          <cell r="C193" t="str">
            <v>GDP per capita growth (annual %)</v>
          </cell>
          <cell r="D193" t="str">
            <v>NY.GDP.PCAP.KD.ZG</v>
          </cell>
        </row>
        <row r="193">
          <cell r="F193">
            <v>2.22699204498191</v>
          </cell>
          <cell r="G193">
            <v>1.42467702979199</v>
          </cell>
          <cell r="H193">
            <v>3.56636396587666</v>
          </cell>
          <cell r="I193">
            <v>0.137175976383475</v>
          </cell>
          <cell r="J193">
            <v>2.10290729579199</v>
          </cell>
          <cell r="K193">
            <v>1.31365073670526</v>
          </cell>
          <cell r="L193">
            <v>2.1459053037596</v>
          </cell>
          <cell r="M193">
            <v>2.01949054426551</v>
          </cell>
          <cell r="N193">
            <v>1.70673775426935</v>
          </cell>
          <cell r="O193">
            <v>0.746288568811181</v>
          </cell>
          <cell r="P193">
            <v>2.39722999016799</v>
          </cell>
          <cell r="Q193">
            <v>2.44534589636758</v>
          </cell>
          <cell r="R193">
            <v>5.71737494909878</v>
          </cell>
          <cell r="S193">
            <v>0.50611997006169</v>
          </cell>
          <cell r="T193">
            <v>2.53553245841316</v>
          </cell>
          <cell r="U193">
            <v>5.80330919088617</v>
          </cell>
          <cell r="V193">
            <v>2.70124871702045</v>
          </cell>
          <cell r="W193">
            <v>2.35587129027847</v>
          </cell>
          <cell r="X193">
            <v>2.75089971558245</v>
          </cell>
          <cell r="Y193">
            <v>2.36198460594956</v>
          </cell>
          <cell r="Z193">
            <v>0.627846673644243</v>
          </cell>
          <cell r="AA193">
            <v>0.898348526350517</v>
          </cell>
          <cell r="AB193">
            <v>-0.84892503553337</v>
          </cell>
          <cell r="AC193">
            <v>-9.53489715983528</v>
          </cell>
          <cell r="AD193">
            <v>-9.34461359830394</v>
          </cell>
          <cell r="AE193">
            <v>0.763950252646396</v>
          </cell>
          <cell r="AF193">
            <v>1.61262876459161</v>
          </cell>
          <cell r="AG193">
            <v>3.91828491713844</v>
          </cell>
          <cell r="AH193">
            <v>3.46377037414737</v>
          </cell>
          <cell r="AI193">
            <v>0.493911372400405</v>
          </cell>
          <cell r="AJ193">
            <v>-2.88350260401229</v>
          </cell>
          <cell r="AK193">
            <v>-1.99989371599789</v>
          </cell>
          <cell r="AL193">
            <v>-0.232922860042649</v>
          </cell>
          <cell r="AM193">
            <v>1.94431861822409</v>
          </cell>
          <cell r="AN193">
            <v>2.22153313325644</v>
          </cell>
          <cell r="AO193">
            <v>3.4620082835323</v>
          </cell>
          <cell r="AP193">
            <v>2.83996627568388</v>
          </cell>
          <cell r="AQ193">
            <v>-2.70057670967687</v>
          </cell>
          <cell r="AR193">
            <v>1.10702137857317</v>
          </cell>
          <cell r="AS193">
            <v>2.152993475923</v>
          </cell>
          <cell r="AT193">
            <v>0.874874017071448</v>
          </cell>
          <cell r="AU193">
            <v>1.55896506582521</v>
          </cell>
          <cell r="AV193">
            <v>2.95269151480461</v>
          </cell>
          <cell r="AW193">
            <v>4.48267655187857</v>
          </cell>
          <cell r="AX193">
            <v>2.97837093996316</v>
          </cell>
          <cell r="AY193">
            <v>3.44417449622669</v>
          </cell>
          <cell r="AZ193">
            <v>4.71214054060847</v>
          </cell>
          <cell r="BA193">
            <v>2.62670313343844</v>
          </cell>
          <cell r="BB193">
            <v>-0.211698992148555</v>
          </cell>
          <cell r="BC193">
            <v>5.56100079140573</v>
          </cell>
          <cell r="BD193">
            <v>2.11592682940143</v>
          </cell>
          <cell r="BE193">
            <v>5.09072707021213</v>
          </cell>
          <cell r="BF193">
            <v>4.95941474355439</v>
          </cell>
          <cell r="BG193">
            <v>4.61111379470742</v>
          </cell>
          <cell r="BH193">
            <v>4.68187850527262</v>
          </cell>
          <cell r="BI193">
            <v>5.54671238504723</v>
          </cell>
          <cell r="BJ193">
            <v>5.39665310602237</v>
          </cell>
          <cell r="BK193">
            <v>4.86730872957612</v>
          </cell>
          <cell r="BL193">
            <v>4.68037644664659</v>
          </cell>
          <cell r="BM193">
            <v>-10.7275099033107</v>
          </cell>
          <cell r="BN193">
            <v>4.307868800151</v>
          </cell>
        </row>
        <row r="194">
          <cell r="A194" t="str">
            <v>Palau</v>
          </cell>
          <cell r="B194" t="str">
            <v>PLW</v>
          </cell>
          <cell r="C194" t="str">
            <v>GDP per capita growth (annual %)</v>
          </cell>
          <cell r="D194" t="str">
            <v>NY.GDP.PCAP.KD.ZG</v>
          </cell>
        </row>
        <row r="194">
          <cell r="AT194">
            <v>4.87012909541606</v>
          </cell>
          <cell r="AU194">
            <v>2.25050437870064</v>
          </cell>
          <cell r="AV194">
            <v>-4.09344705673016</v>
          </cell>
          <cell r="AW194">
            <v>4.59733507334489</v>
          </cell>
          <cell r="AX194">
            <v>4.36447899928216</v>
          </cell>
          <cell r="AY194">
            <v>0.81221520637304</v>
          </cell>
          <cell r="AZ194">
            <v>4.07658096454549</v>
          </cell>
          <cell r="BA194">
            <v>-3.51056451364764</v>
          </cell>
          <cell r="BB194">
            <v>-4.455689529838</v>
          </cell>
          <cell r="BC194">
            <v>2.09158683164023</v>
          </cell>
          <cell r="BD194">
            <v>7.92193863977835</v>
          </cell>
          <cell r="BE194">
            <v>2.3240860559405</v>
          </cell>
          <cell r="BF194">
            <v>-3.2116804364224</v>
          </cell>
          <cell r="BG194">
            <v>6.16118699726952</v>
          </cell>
          <cell r="BH194">
            <v>7.29555558154047</v>
          </cell>
          <cell r="BI194">
            <v>-0.382254656394181</v>
          </cell>
          <cell r="BJ194">
            <v>-3.77798662719752</v>
          </cell>
          <cell r="BK194">
            <v>-0.676091287518872</v>
          </cell>
          <cell r="BL194">
            <v>-2.38673482560449</v>
          </cell>
          <cell r="BM194">
            <v>-10.1914249609702</v>
          </cell>
        </row>
        <row r="195">
          <cell r="A195" t="str">
            <v>Papua New Guinea</v>
          </cell>
          <cell r="B195" t="str">
            <v>PNG</v>
          </cell>
          <cell r="C195" t="str">
            <v>GDP per capita growth (annual %)</v>
          </cell>
          <cell r="D195" t="str">
            <v>NY.GDP.PCAP.KD.ZG</v>
          </cell>
        </row>
        <row r="195">
          <cell r="F195">
            <v>4.27692116837139</v>
          </cell>
          <cell r="G195">
            <v>4.40615377559462</v>
          </cell>
          <cell r="H195">
            <v>2.08375566946482</v>
          </cell>
          <cell r="I195">
            <v>6.41704661937619</v>
          </cell>
          <cell r="J195">
            <v>7.99640798549912</v>
          </cell>
          <cell r="K195">
            <v>3.55347732003359</v>
          </cell>
          <cell r="L195">
            <v>1.78063239239243</v>
          </cell>
          <cell r="M195">
            <v>2.00986177831983</v>
          </cell>
          <cell r="N195">
            <v>5.79764500528303</v>
          </cell>
          <cell r="O195">
            <v>8.28087728587489</v>
          </cell>
          <cell r="P195">
            <v>3.81865866640439</v>
          </cell>
          <cell r="Q195">
            <v>3.15949056873355</v>
          </cell>
          <cell r="R195">
            <v>3.99671879529848</v>
          </cell>
          <cell r="S195">
            <v>0.136597999434841</v>
          </cell>
          <cell r="T195">
            <v>-3.30720231645041</v>
          </cell>
          <cell r="U195">
            <v>-5.78529544179443</v>
          </cell>
          <cell r="V195">
            <v>-1.69353808812524</v>
          </cell>
          <cell r="W195">
            <v>5.79513474067868</v>
          </cell>
          <cell r="X195">
            <v>-0.786893206658888</v>
          </cell>
          <cell r="Y195">
            <v>-4.85079912676089</v>
          </cell>
          <cell r="Z195">
            <v>-2.9090722776364</v>
          </cell>
          <cell r="AA195">
            <v>-2.32031043444907</v>
          </cell>
          <cell r="AB195">
            <v>0.476910582273973</v>
          </cell>
          <cell r="AC195">
            <v>-2.97270335701864</v>
          </cell>
          <cell r="AD195">
            <v>1.32255028240979</v>
          </cell>
          <cell r="AE195">
            <v>2.05536156706071</v>
          </cell>
          <cell r="AF195">
            <v>0.230880961295327</v>
          </cell>
          <cell r="AG195">
            <v>0.412253023781446</v>
          </cell>
          <cell r="AH195">
            <v>-3.77475067063455</v>
          </cell>
          <cell r="AI195">
            <v>-5.29925619957878</v>
          </cell>
          <cell r="AJ195">
            <v>7.00384717021132</v>
          </cell>
          <cell r="AK195">
            <v>11.2437384825411</v>
          </cell>
          <cell r="AL195">
            <v>15.5073074709782</v>
          </cell>
          <cell r="AM195">
            <v>3.50333394953259</v>
          </cell>
          <cell r="AN195">
            <v>-5.57534244871547</v>
          </cell>
          <cell r="AO195">
            <v>5.15512557479794</v>
          </cell>
          <cell r="AP195">
            <v>-6.23989792714268</v>
          </cell>
          <cell r="AQ195">
            <v>-6.09885300353704</v>
          </cell>
          <cell r="AR195">
            <v>-0.539282790087029</v>
          </cell>
          <cell r="AS195">
            <v>-4.68626066011359</v>
          </cell>
          <cell r="AT195">
            <v>-2.24498467218365</v>
          </cell>
          <cell r="AU195">
            <v>-2.18881799922804</v>
          </cell>
          <cell r="AV195">
            <v>0.116068952616487</v>
          </cell>
          <cell r="AW195">
            <v>0.605580053869986</v>
          </cell>
          <cell r="AX195">
            <v>4.04177006211155</v>
          </cell>
          <cell r="AY195">
            <v>2.99962143158339</v>
          </cell>
          <cell r="AZ195">
            <v>5.25600281692422</v>
          </cell>
          <cell r="BA195">
            <v>-2.69317596012894</v>
          </cell>
          <cell r="BB195">
            <v>4.28056931559291</v>
          </cell>
          <cell r="BC195">
            <v>7.63171106401101</v>
          </cell>
          <cell r="BD195">
            <v>-1.08022983205601</v>
          </cell>
          <cell r="BE195">
            <v>2.47912501452259</v>
          </cell>
          <cell r="BF195">
            <v>1.72688840153552</v>
          </cell>
          <cell r="BG195">
            <v>11.281320334337</v>
          </cell>
          <cell r="BH195">
            <v>4.46146503356071</v>
          </cell>
          <cell r="BI195">
            <v>3.3981627986184</v>
          </cell>
          <cell r="BJ195">
            <v>1.49445565230526</v>
          </cell>
          <cell r="BK195">
            <v>-2.22916792257401</v>
          </cell>
          <cell r="BL195">
            <v>2.45900694715215</v>
          </cell>
          <cell r="BM195">
            <v>-5.34336337494933</v>
          </cell>
          <cell r="BN195">
            <v>-0.414218382378337</v>
          </cell>
        </row>
        <row r="196">
          <cell r="A196" t="str">
            <v>Poland</v>
          </cell>
          <cell r="B196" t="str">
            <v>POL</v>
          </cell>
          <cell r="C196" t="str">
            <v>GDP per capita growth (annual %)</v>
          </cell>
          <cell r="D196" t="str">
            <v>NY.GDP.PCAP.KD.ZG</v>
          </cell>
        </row>
        <row r="196">
          <cell r="AJ196">
            <v>-7.34479099275339</v>
          </cell>
          <cell r="AK196">
            <v>2.20106584978102</v>
          </cell>
          <cell r="AL196">
            <v>3.47468276609627</v>
          </cell>
          <cell r="AM196">
            <v>5.07085551995934</v>
          </cell>
          <cell r="AN196">
            <v>6.95760301575365</v>
          </cell>
          <cell r="AO196">
            <v>6.03468979259225</v>
          </cell>
          <cell r="AP196">
            <v>6.37940932553195</v>
          </cell>
          <cell r="AQ196">
            <v>4.60322536229015</v>
          </cell>
          <cell r="AR196">
            <v>4.66351506333031</v>
          </cell>
          <cell r="AS196">
            <v>5.65871550618272</v>
          </cell>
          <cell r="AT196">
            <v>1.2864162949012</v>
          </cell>
          <cell r="AU196">
            <v>2.0831729435766</v>
          </cell>
          <cell r="AV196">
            <v>3.56827370272667</v>
          </cell>
          <cell r="AW196">
            <v>5.04427189104165</v>
          </cell>
          <cell r="AX196">
            <v>3.55234990388493</v>
          </cell>
          <cell r="AY196">
            <v>6.19841529972236</v>
          </cell>
          <cell r="AZ196">
            <v>7.11969904145823</v>
          </cell>
          <cell r="BA196">
            <v>4.18575941338179</v>
          </cell>
          <cell r="BB196">
            <v>2.76251923864919</v>
          </cell>
          <cell r="BC196">
            <v>4.03723719489624</v>
          </cell>
          <cell r="BD196">
            <v>4.70132290342329</v>
          </cell>
          <cell r="BE196">
            <v>1.32513854853551</v>
          </cell>
          <cell r="BF196">
            <v>1.18682133968966</v>
          </cell>
          <cell r="BG196">
            <v>3.45598564847825</v>
          </cell>
          <cell r="BH196">
            <v>4.30581423680569</v>
          </cell>
          <cell r="BI196">
            <v>3.1860709143334</v>
          </cell>
          <cell r="BJ196">
            <v>4.81757385257684</v>
          </cell>
          <cell r="BK196">
            <v>5.35391420222633</v>
          </cell>
          <cell r="BL196">
            <v>4.77053944228503</v>
          </cell>
          <cell r="BM196">
            <v>-2.3698949255717</v>
          </cell>
          <cell r="BN196">
            <v>6.06294088181588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GDP per capita growth (annual %)</v>
          </cell>
          <cell r="D197" t="str">
            <v>NY.GDP.PCAP.KD.ZG</v>
          </cell>
        </row>
        <row r="197">
          <cell r="F197">
            <v>-3.02923542469232</v>
          </cell>
          <cell r="G197">
            <v>3.78980146584256</v>
          </cell>
          <cell r="H197">
            <v>3.23632960807214</v>
          </cell>
          <cell r="I197">
            <v>1.47591952889508</v>
          </cell>
          <cell r="J197">
            <v>1.68402014249034</v>
          </cell>
          <cell r="K197">
            <v>-2.48389965892905</v>
          </cell>
          <cell r="L197">
            <v>-8.73916830199443</v>
          </cell>
          <cell r="M197">
            <v>-0.126560712197062</v>
          </cell>
          <cell r="N197">
            <v>8.90648281575078</v>
          </cell>
          <cell r="O197">
            <v>9.43142117936604</v>
          </cell>
          <cell r="P197">
            <v>6.69702863650721</v>
          </cell>
          <cell r="Q197">
            <v>0.305086027652408</v>
          </cell>
          <cell r="R197">
            <v>1.41455258303489</v>
          </cell>
          <cell r="S197">
            <v>5.86467491727738</v>
          </cell>
          <cell r="T197">
            <v>-2.90677125230992</v>
          </cell>
          <cell r="U197">
            <v>4.36182485752443</v>
          </cell>
          <cell r="V197">
            <v>1.86428116043665</v>
          </cell>
          <cell r="W197">
            <v>-3.55497799982335</v>
          </cell>
          <cell r="X197">
            <v>2.57367025571406</v>
          </cell>
          <cell r="Y197">
            <v>1.42611862849769</v>
          </cell>
          <cell r="Z197">
            <v>-6.44689324183467</v>
          </cell>
          <cell r="AA197">
            <v>-3.62484089386047</v>
          </cell>
          <cell r="AB197">
            <v>-7.20176009152684</v>
          </cell>
          <cell r="AC197">
            <v>-2.27436964859045</v>
          </cell>
          <cell r="AD197">
            <v>0.742508208490136</v>
          </cell>
          <cell r="AE197">
            <v>-0.00232691727880763</v>
          </cell>
          <cell r="AF197">
            <v>1.48929677252248</v>
          </cell>
          <cell r="AG197">
            <v>0.856474084943827</v>
          </cell>
          <cell r="AH197">
            <v>-0.883760358275325</v>
          </cell>
          <cell r="AI197">
            <v>5.39720206500829</v>
          </cell>
          <cell r="AJ197">
            <v>-10.6598237509154</v>
          </cell>
          <cell r="AK197">
            <v>-0.270169555071192</v>
          </cell>
          <cell r="AL197">
            <v>-3.12860484998319</v>
          </cell>
          <cell r="AM197">
            <v>-2.76582348728121</v>
          </cell>
          <cell r="AN197">
            <v>0.251116022797476</v>
          </cell>
          <cell r="AO197">
            <v>2.72416164118849</v>
          </cell>
          <cell r="AP197">
            <v>3.86219107620509</v>
          </cell>
          <cell r="AQ197">
            <v>4.05579035722663</v>
          </cell>
          <cell r="AR197">
            <v>1.47798479664112</v>
          </cell>
          <cell r="AS197">
            <v>2.66579993206571</v>
          </cell>
          <cell r="AT197">
            <v>1.66401109617421</v>
          </cell>
          <cell r="AU197">
            <v>2.67648908822065</v>
          </cell>
          <cell r="AV197">
            <v>-3.38591434131791</v>
          </cell>
          <cell r="AW197">
            <v>8.56386310888873</v>
          </cell>
          <cell r="AX197">
            <v>2.96395732620958</v>
          </cell>
          <cell r="AY197">
            <v>3.26419959966179</v>
          </cell>
          <cell r="AZ197">
            <v>3.09008550912834</v>
          </cell>
          <cell r="BA197">
            <v>3.32947639683185</v>
          </cell>
          <cell r="BB197">
            <v>1.69260596360014</v>
          </cell>
          <cell r="BC197">
            <v>3.48754781249107</v>
          </cell>
          <cell r="BD197">
            <v>1.05262206456203</v>
          </cell>
          <cell r="BE197">
            <v>0.547485248934578</v>
          </cell>
          <cell r="BF197">
            <v>2.76570736679589</v>
          </cell>
          <cell r="BG197">
            <v>2.08013849225104</v>
          </cell>
          <cell r="BH197">
            <v>0.304495179552717</v>
          </cell>
          <cell r="BI197">
            <v>-0.411612244490755</v>
          </cell>
          <cell r="BJ197">
            <v>-1.2089641772432</v>
          </cell>
          <cell r="BK197">
            <v>-0.24758334317049</v>
          </cell>
          <cell r="BL197">
            <v>0.412166518372217</v>
          </cell>
          <cell r="BM197">
            <v>-5.04543074931546</v>
          </cell>
          <cell r="BN197">
            <v>0.756300910097906</v>
          </cell>
        </row>
        <row r="198">
          <cell r="A198" t="str">
            <v>Puerto Rico</v>
          </cell>
          <cell r="B198" t="str">
            <v>PRI</v>
          </cell>
          <cell r="C198" t="str">
            <v>GDP per capita growth (annual %)</v>
          </cell>
          <cell r="D198" t="str">
            <v>NY.GDP.PCAP.KD.ZG</v>
          </cell>
        </row>
        <row r="198">
          <cell r="F198">
            <v>5.18069147674503</v>
          </cell>
          <cell r="G198">
            <v>6.08639851899879</v>
          </cell>
          <cell r="H198">
            <v>6.29940580308188</v>
          </cell>
          <cell r="I198">
            <v>4.98448171777204</v>
          </cell>
          <cell r="J198">
            <v>7.5236604403519</v>
          </cell>
          <cell r="K198">
            <v>6.22983698491788</v>
          </cell>
          <cell r="L198">
            <v>5.39296609864066</v>
          </cell>
          <cell r="M198">
            <v>4.53285162360532</v>
          </cell>
          <cell r="N198">
            <v>8.47526144925288</v>
          </cell>
          <cell r="O198">
            <v>7.04792915967258</v>
          </cell>
          <cell r="P198">
            <v>4.66379547545893</v>
          </cell>
          <cell r="Q198">
            <v>5.07876354274231</v>
          </cell>
          <cell r="R198">
            <v>4.07192333883944</v>
          </cell>
          <cell r="S198">
            <v>0.798560594447522</v>
          </cell>
          <cell r="T198">
            <v>-2.46962901267381</v>
          </cell>
          <cell r="U198">
            <v>4.50297711843204</v>
          </cell>
          <cell r="V198">
            <v>4.41268237439472</v>
          </cell>
          <cell r="W198">
            <v>5.54017276261982</v>
          </cell>
          <cell r="X198">
            <v>6.58980534026806</v>
          </cell>
          <cell r="Y198">
            <v>3.01075218735778</v>
          </cell>
          <cell r="Z198">
            <v>0.00774661567972146</v>
          </cell>
          <cell r="AA198">
            <v>-2.60494858258789</v>
          </cell>
          <cell r="AB198">
            <v>-3.33547311715164</v>
          </cell>
          <cell r="AC198">
            <v>4.8817499168136</v>
          </cell>
          <cell r="AD198">
            <v>2.0957763451221</v>
          </cell>
          <cell r="AE198">
            <v>3.97505652514319</v>
          </cell>
          <cell r="AF198">
            <v>4.77653392443467</v>
          </cell>
          <cell r="AG198">
            <v>4.91151314946403</v>
          </cell>
          <cell r="AH198">
            <v>3.38995121079657</v>
          </cell>
          <cell r="AI198">
            <v>-3.70170811331964</v>
          </cell>
          <cell r="AJ198">
            <v>1.58322781437035</v>
          </cell>
          <cell r="AK198">
            <v>3.89131652368016</v>
          </cell>
          <cell r="AL198">
            <v>3.76693625696807</v>
          </cell>
          <cell r="AM198">
            <v>3.22267937296333</v>
          </cell>
          <cell r="AN198">
            <v>3.5876639097802</v>
          </cell>
          <cell r="AO198">
            <v>1.17230268748033</v>
          </cell>
          <cell r="AP198">
            <v>3.90993880044685</v>
          </cell>
          <cell r="AQ198">
            <v>4.92588687442171</v>
          </cell>
          <cell r="AR198">
            <v>4.8633173310255</v>
          </cell>
          <cell r="AS198">
            <v>2.98675151003449</v>
          </cell>
          <cell r="AT198">
            <v>6.08604915442865</v>
          </cell>
          <cell r="AU198">
            <v>0.786424269555724</v>
          </cell>
          <cell r="AV198">
            <v>-0.00918394326021144</v>
          </cell>
          <cell r="AW198">
            <v>8.72642635726375</v>
          </cell>
          <cell r="AX198">
            <v>-1.84546036881601</v>
          </cell>
          <cell r="AY198">
            <v>-0.991029990749496</v>
          </cell>
          <cell r="AZ198">
            <v>-0.582297438193464</v>
          </cell>
          <cell r="BA198">
            <v>-1.26658345345041</v>
          </cell>
          <cell r="BB198">
            <v>-1.41621087876773</v>
          </cell>
          <cell r="BC198">
            <v>0.0921020717791237</v>
          </cell>
          <cell r="BD198">
            <v>0.800573059973473</v>
          </cell>
          <cell r="BE198">
            <v>1.24696939039634</v>
          </cell>
          <cell r="BF198">
            <v>0.842159017658133</v>
          </cell>
          <cell r="BG198">
            <v>0.436573539062252</v>
          </cell>
          <cell r="BH198">
            <v>0.706704568897791</v>
          </cell>
          <cell r="BI198">
            <v>0.666133347916414</v>
          </cell>
          <cell r="BJ198">
            <v>-0.509099448693803</v>
          </cell>
          <cell r="BK198">
            <v>-0.18737030505585</v>
          </cell>
          <cell r="BL198">
            <v>1.47401058298671</v>
          </cell>
          <cell r="BM198">
            <v>-6.47573252999169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GDP per capita growth (annual %)</v>
          </cell>
          <cell r="D199" t="str">
            <v>NY.GDP.PCAP.KD.ZG</v>
          </cell>
        </row>
        <row r="200">
          <cell r="A200" t="str">
            <v>Portugal</v>
          </cell>
          <cell r="B200" t="str">
            <v>PRT</v>
          </cell>
          <cell r="C200" t="str">
            <v>GDP per capita growth (annual %)</v>
          </cell>
          <cell r="D200" t="str">
            <v>NY.GDP.PCAP.KD.ZG</v>
          </cell>
        </row>
        <row r="200">
          <cell r="F200">
            <v>4.68866854694605</v>
          </cell>
          <cell r="G200">
            <v>5.847863243365</v>
          </cell>
          <cell r="H200">
            <v>5.44729290567625</v>
          </cell>
          <cell r="I200">
            <v>6.25179936615439</v>
          </cell>
          <cell r="J200">
            <v>7.90812760757153</v>
          </cell>
          <cell r="K200">
            <v>4.86574897554202</v>
          </cell>
          <cell r="L200">
            <v>8.22880539130276</v>
          </cell>
          <cell r="M200">
            <v>9.34210183782902</v>
          </cell>
          <cell r="N200">
            <v>3.04129305411678</v>
          </cell>
          <cell r="O200">
            <v>13.615093296247</v>
          </cell>
          <cell r="P200">
            <v>7.08408546924572</v>
          </cell>
          <cell r="Q200">
            <v>8.18247964638188</v>
          </cell>
          <cell r="R200">
            <v>11.1662804487481</v>
          </cell>
          <cell r="S200">
            <v>-0.258166202311969</v>
          </cell>
          <cell r="T200">
            <v>-7.914607369515</v>
          </cell>
          <cell r="U200">
            <v>3.90271267392397</v>
          </cell>
          <cell r="V200">
            <v>4.48728789500403</v>
          </cell>
          <cell r="W200">
            <v>1.7125897264003</v>
          </cell>
          <cell r="X200">
            <v>4.51254338265572</v>
          </cell>
          <cell r="Y200">
            <v>3.46437111345503</v>
          </cell>
          <cell r="Z200">
            <v>0.740802197329813</v>
          </cell>
          <cell r="AA200">
            <v>1.51289339666386</v>
          </cell>
          <cell r="AB200">
            <v>-0.635202610928118</v>
          </cell>
          <cell r="AC200">
            <v>-2.25657807607266</v>
          </cell>
          <cell r="AD200">
            <v>2.5266049361</v>
          </cell>
          <cell r="AE200">
            <v>4.04627862989935</v>
          </cell>
          <cell r="AF200">
            <v>6.41006293047801</v>
          </cell>
          <cell r="AG200">
            <v>7.60090345870243</v>
          </cell>
          <cell r="AH200">
            <v>6.59607129817712</v>
          </cell>
          <cell r="AI200">
            <v>4.17732841718288</v>
          </cell>
          <cell r="AJ200">
            <v>4.60903356054186</v>
          </cell>
          <cell r="AK200">
            <v>1.16810329689687</v>
          </cell>
          <cell r="AL200">
            <v>-2.16302061239932</v>
          </cell>
          <cell r="AM200">
            <v>0.693517391361567</v>
          </cell>
          <cell r="AN200">
            <v>3.92237359793415</v>
          </cell>
          <cell r="AO200">
            <v>3.11580576632078</v>
          </cell>
          <cell r="AP200">
            <v>3.93579795726534</v>
          </cell>
          <cell r="AQ200">
            <v>4.27961105657207</v>
          </cell>
          <cell r="AR200">
            <v>3.32050925889928</v>
          </cell>
          <cell r="AS200">
            <v>3.08905404795144</v>
          </cell>
          <cell r="AT200">
            <v>1.2272634226527</v>
          </cell>
          <cell r="AU200">
            <v>0.220542488198603</v>
          </cell>
          <cell r="AV200">
            <v>-1.30174208592079</v>
          </cell>
          <cell r="AW200">
            <v>1.54562010216144</v>
          </cell>
          <cell r="AX200">
            <v>0.595038718090478</v>
          </cell>
          <cell r="AY200">
            <v>1.44193641296673</v>
          </cell>
          <cell r="AZ200">
            <v>2.30555211277161</v>
          </cell>
          <cell r="BA200">
            <v>0.174700554936223</v>
          </cell>
          <cell r="BB200">
            <v>-3.21438996722308</v>
          </cell>
          <cell r="BC200">
            <v>1.69092841483231</v>
          </cell>
          <cell r="BD200">
            <v>-1.55146831672478</v>
          </cell>
          <cell r="BE200">
            <v>-3.66753141566937</v>
          </cell>
          <cell r="BF200">
            <v>-0.377398248791067</v>
          </cell>
          <cell r="BG200">
            <v>1.33711996744654</v>
          </cell>
          <cell r="BH200">
            <v>2.2144828853083</v>
          </cell>
          <cell r="BI200">
            <v>2.34182321593775</v>
          </cell>
          <cell r="BJ200">
            <v>3.75909438887767</v>
          </cell>
          <cell r="BK200">
            <v>3.01412372965098</v>
          </cell>
          <cell r="BL200">
            <v>2.6583920933403</v>
          </cell>
          <cell r="BM200">
            <v>-8.53864531975661</v>
          </cell>
          <cell r="BN200">
            <v>4.85736102005781</v>
          </cell>
        </row>
        <row r="201">
          <cell r="A201" t="str">
            <v>Paraguay</v>
          </cell>
          <cell r="B201" t="str">
            <v>PRY</v>
          </cell>
          <cell r="C201" t="str">
            <v>GDP per capita growth (annual %)</v>
          </cell>
          <cell r="D201" t="str">
            <v>NY.GDP.PCAP.KD.ZG</v>
          </cell>
        </row>
        <row r="201">
          <cell r="F201">
            <v>4.1348987472514</v>
          </cell>
          <cell r="G201">
            <v>0.617054023698785</v>
          </cell>
          <cell r="H201">
            <v>1.98293673587611</v>
          </cell>
          <cell r="I201">
            <v>1.49171671352548</v>
          </cell>
          <cell r="J201">
            <v>3.39509750195734</v>
          </cell>
          <cell r="K201">
            <v>-0.679704555075375</v>
          </cell>
          <cell r="L201">
            <v>6.28847780243889</v>
          </cell>
          <cell r="M201">
            <v>1.81030660648291</v>
          </cell>
          <cell r="N201">
            <v>2.03437820636331</v>
          </cell>
          <cell r="O201">
            <v>2.93625412539748</v>
          </cell>
          <cell r="P201">
            <v>2.9944592295472</v>
          </cell>
          <cell r="Q201">
            <v>4.11564940974579</v>
          </cell>
          <cell r="R201">
            <v>4.79036888509393</v>
          </cell>
          <cell r="S201">
            <v>5.8191080503554</v>
          </cell>
          <cell r="T201">
            <v>4.27151217290887</v>
          </cell>
          <cell r="U201">
            <v>4.87216785201238</v>
          </cell>
          <cell r="V201">
            <v>8.68966768725102</v>
          </cell>
          <cell r="W201">
            <v>9.14477036497048</v>
          </cell>
          <cell r="X201">
            <v>8.90327550669122</v>
          </cell>
          <cell r="Y201">
            <v>8.67583165123031</v>
          </cell>
          <cell r="Z201">
            <v>6.12525427667774</v>
          </cell>
          <cell r="AA201">
            <v>-4.20284649794215</v>
          </cell>
          <cell r="AB201">
            <v>-5.83153124193377</v>
          </cell>
          <cell r="AC201">
            <v>-0.141331001873752</v>
          </cell>
          <cell r="AD201">
            <v>1.53970190178508</v>
          </cell>
          <cell r="AE201">
            <v>1.9996856163296</v>
          </cell>
          <cell r="AF201">
            <v>4.57877125056108</v>
          </cell>
          <cell r="AG201">
            <v>3.00516467138119</v>
          </cell>
          <cell r="AH201">
            <v>4.05618839146416</v>
          </cell>
          <cell r="AI201">
            <v>1.38628924525841</v>
          </cell>
          <cell r="AJ201">
            <v>0.844793145755432</v>
          </cell>
          <cell r="AK201">
            <v>-0.835584874284592</v>
          </cell>
          <cell r="AL201">
            <v>2.39101489433369</v>
          </cell>
          <cell r="AM201">
            <v>2.82207430445891</v>
          </cell>
          <cell r="AN201">
            <v>4.3463244653305</v>
          </cell>
          <cell r="AO201">
            <v>-0.728835355405081</v>
          </cell>
          <cell r="AP201">
            <v>1.93875486168365</v>
          </cell>
          <cell r="AQ201">
            <v>-2.08196434595578</v>
          </cell>
          <cell r="AR201">
            <v>-3.41777876662883</v>
          </cell>
          <cell r="AS201">
            <v>-4.27505059855291</v>
          </cell>
          <cell r="AT201">
            <v>-2.75656288421101</v>
          </cell>
          <cell r="AU201">
            <v>-1.89224005619616</v>
          </cell>
          <cell r="AV201">
            <v>2.44980014222725</v>
          </cell>
          <cell r="AW201">
            <v>2.28565407375115</v>
          </cell>
          <cell r="AX201">
            <v>0.493156057541071</v>
          </cell>
          <cell r="AY201">
            <v>3.22758717365849</v>
          </cell>
          <cell r="AZ201">
            <v>3.92392766561638</v>
          </cell>
          <cell r="BA201">
            <v>5.04513405360085</v>
          </cell>
          <cell r="BB201">
            <v>-1.59888081686076</v>
          </cell>
          <cell r="BC201">
            <v>9.60080177157276</v>
          </cell>
          <cell r="BD201">
            <v>2.87100958619692</v>
          </cell>
          <cell r="BE201">
            <v>-2.06145153096328</v>
          </cell>
          <cell r="BF201">
            <v>6.81657644886431</v>
          </cell>
          <cell r="BG201">
            <v>3.87716000039792</v>
          </cell>
          <cell r="BH201">
            <v>1.58379371049865</v>
          </cell>
          <cell r="BI201">
            <v>2.89685661490968</v>
          </cell>
          <cell r="BJ201">
            <v>3.44894824730363</v>
          </cell>
          <cell r="BK201">
            <v>1.88363182374449</v>
          </cell>
          <cell r="BL201">
            <v>-1.65407082014168</v>
          </cell>
          <cell r="BM201">
            <v>-2.04193913474214</v>
          </cell>
          <cell r="BN201">
            <v>2.94262304458124</v>
          </cell>
        </row>
        <row r="202">
          <cell r="A202" t="str">
            <v>West Bank and Gaza</v>
          </cell>
          <cell r="B202" t="str">
            <v>PSE</v>
          </cell>
          <cell r="C202" t="str">
            <v>GDP per capita growth (annual %)</v>
          </cell>
          <cell r="D202" t="str">
            <v>NY.GDP.PCAP.KD.ZG</v>
          </cell>
        </row>
        <row r="202">
          <cell r="AN202">
            <v>2.42768954320218</v>
          </cell>
          <cell r="AO202">
            <v>-3.21716209896375</v>
          </cell>
          <cell r="AP202">
            <v>9.64583855557825</v>
          </cell>
          <cell r="AQ202">
            <v>11.4496674343339</v>
          </cell>
          <cell r="AR202">
            <v>5.54862486791356</v>
          </cell>
          <cell r="AS202">
            <v>-10.8631883797003</v>
          </cell>
          <cell r="AT202">
            <v>-11.598638170155</v>
          </cell>
          <cell r="AU202">
            <v>-14.6970137781373</v>
          </cell>
          <cell r="AV202">
            <v>11.1393864734689</v>
          </cell>
          <cell r="AW202">
            <v>18.8491808582093</v>
          </cell>
          <cell r="AX202">
            <v>8.4829084168252</v>
          </cell>
          <cell r="AY202">
            <v>-3.49430234961132</v>
          </cell>
          <cell r="AZ202">
            <v>1.16982596233521</v>
          </cell>
          <cell r="BA202">
            <v>4.51371143942183</v>
          </cell>
          <cell r="BB202">
            <v>5.73457681316152</v>
          </cell>
          <cell r="BC202">
            <v>3.06565425625401</v>
          </cell>
          <cell r="BD202">
            <v>6.86783487502541</v>
          </cell>
          <cell r="BE202">
            <v>3.51036746369036</v>
          </cell>
          <cell r="BF202">
            <v>2.21485047926886</v>
          </cell>
          <cell r="BG202">
            <v>-2.47102630481804</v>
          </cell>
          <cell r="BH202">
            <v>1.37258508832343</v>
          </cell>
          <cell r="BI202">
            <v>6.44666146094556</v>
          </cell>
          <cell r="BJ202">
            <v>-0.577622802403482</v>
          </cell>
          <cell r="BK202">
            <v>-1.30481419195327</v>
          </cell>
          <cell r="BL202">
            <v>-1.15161366535136</v>
          </cell>
          <cell r="BM202">
            <v>-13.4963869730477</v>
          </cell>
          <cell r="BN202">
            <v>4.45223033461897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GDP per capita growth (annual %)</v>
          </cell>
          <cell r="D203" t="str">
            <v>NY.GDP.PCAP.KD.ZG</v>
          </cell>
        </row>
        <row r="203">
          <cell r="Z203">
            <v>2.08120761744711</v>
          </cell>
          <cell r="AA203">
            <v>-5.6776672103783</v>
          </cell>
          <cell r="AB203">
            <v>-3.34077876789712</v>
          </cell>
          <cell r="AC203">
            <v>3.77967883660276</v>
          </cell>
          <cell r="AD203">
            <v>-4.38665450707391</v>
          </cell>
          <cell r="AE203">
            <v>3.93099250218827</v>
          </cell>
          <cell r="AF203">
            <v>-3.84118680434246</v>
          </cell>
          <cell r="AG203">
            <v>-0.348437263662575</v>
          </cell>
          <cell r="AH203">
            <v>3.72244723474384</v>
          </cell>
          <cell r="AI203">
            <v>2.54620592648519</v>
          </cell>
          <cell r="AJ203">
            <v>-1.48047982841898</v>
          </cell>
          <cell r="AK203">
            <v>3.82364596251566</v>
          </cell>
          <cell r="AL203">
            <v>1.15012113111041</v>
          </cell>
          <cell r="AM203">
            <v>3.09700261866325</v>
          </cell>
          <cell r="AN203">
            <v>2.79784190702593</v>
          </cell>
          <cell r="AO203">
            <v>1.62788305299912</v>
          </cell>
          <cell r="AP203">
            <v>-2.51881804742868</v>
          </cell>
          <cell r="AQ203">
            <v>0.359690796716762</v>
          </cell>
          <cell r="AR203">
            <v>3.6865011647468</v>
          </cell>
          <cell r="AS203">
            <v>-2.85784646695629</v>
          </cell>
          <cell r="AT203">
            <v>-0.0635054372307593</v>
          </cell>
          <cell r="AU203">
            <v>1.00740521344551</v>
          </cell>
          <cell r="AV203">
            <v>1.00241769784326</v>
          </cell>
          <cell r="AW203">
            <v>2.83670231823172</v>
          </cell>
          <cell r="AX203">
            <v>1.18012423448903</v>
          </cell>
          <cell r="AY203">
            <v>1.14068417677078</v>
          </cell>
          <cell r="AZ203">
            <v>-0.894147754993185</v>
          </cell>
          <cell r="BA203">
            <v>0.577495439664304</v>
          </cell>
          <cell r="BB203">
            <v>-1.82949810407283</v>
          </cell>
          <cell r="BC203">
            <v>2.01771001148228</v>
          </cell>
          <cell r="BD203">
            <v>2.58015646449259</v>
          </cell>
          <cell r="BE203">
            <v>-0.414261505065355</v>
          </cell>
          <cell r="BF203">
            <v>2.0805844087995</v>
          </cell>
          <cell r="BG203">
            <v>2.37306128217772</v>
          </cell>
          <cell r="BH203">
            <v>2.33938118287232</v>
          </cell>
          <cell r="BI203">
            <v>2.23591333512051</v>
          </cell>
          <cell r="BJ203">
            <v>2.85522434971091</v>
          </cell>
          <cell r="BK203">
            <v>1.44778346662306</v>
          </cell>
          <cell r="BL203">
            <v>-0.68748333367401</v>
          </cell>
          <cell r="BM203">
            <v>-10.8128488025323</v>
          </cell>
          <cell r="BN203">
            <v>-4.8478833368857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GDP per capita growth (annual %)</v>
          </cell>
          <cell r="D204" t="str">
            <v>NY.GDP.PCAP.KD.ZG</v>
          </cell>
        </row>
        <row r="204">
          <cell r="F204">
            <v>3.08995774961811</v>
          </cell>
          <cell r="G204">
            <v>4.38652796572134</v>
          </cell>
          <cell r="H204">
            <v>4.03710611239632</v>
          </cell>
          <cell r="I204">
            <v>5.1312329158928</v>
          </cell>
          <cell r="J204">
            <v>4.32348050539008</v>
          </cell>
          <cell r="K204">
            <v>4.7900298777883</v>
          </cell>
          <cell r="L204">
            <v>3.33757718658039</v>
          </cell>
          <cell r="M204">
            <v>5.0042428014257</v>
          </cell>
          <cell r="N204">
            <v>4.37635541725292</v>
          </cell>
          <cell r="O204">
            <v>1.72235371084749</v>
          </cell>
          <cell r="P204">
            <v>2.5522741125599</v>
          </cell>
          <cell r="Q204">
            <v>4.37532740629302</v>
          </cell>
          <cell r="R204">
            <v>5.18677120344344</v>
          </cell>
          <cell r="S204">
            <v>-0.0993983698283785</v>
          </cell>
          <cell r="T204">
            <v>-0.745877498245761</v>
          </cell>
          <cell r="U204">
            <v>4.12054099819154</v>
          </cell>
          <cell r="V204">
            <v>3.11534995120242</v>
          </cell>
          <cell r="W204">
            <v>3.68236080376346</v>
          </cell>
          <cell r="X204">
            <v>3.11092485866492</v>
          </cell>
          <cell r="Y204">
            <v>0.287545694612959</v>
          </cell>
          <cell r="Z204">
            <v>1.214447594921</v>
          </cell>
          <cell r="AA204">
            <v>-0.290733463725942</v>
          </cell>
          <cell r="AB204">
            <v>2.61457573468344</v>
          </cell>
          <cell r="AC204">
            <v>4.22146512229575</v>
          </cell>
          <cell r="AD204">
            <v>3.17147322092453</v>
          </cell>
          <cell r="AE204">
            <v>2.66667273241703</v>
          </cell>
          <cell r="AF204">
            <v>2.93245824574065</v>
          </cell>
          <cell r="AG204">
            <v>4.09109271561736</v>
          </cell>
          <cell r="AH204">
            <v>3.22520279701719</v>
          </cell>
          <cell r="AI204">
            <v>2.1648704317885</v>
          </cell>
          <cell r="AJ204">
            <v>0.522398122011154</v>
          </cell>
          <cell r="AK204">
            <v>1.27058797149964</v>
          </cell>
          <cell r="AL204">
            <v>0.466844808517934</v>
          </cell>
          <cell r="AM204">
            <v>2.50424611081141</v>
          </cell>
          <cell r="AN204">
            <v>2.15150408623566</v>
          </cell>
          <cell r="AO204">
            <v>2.41062953981222</v>
          </cell>
          <cell r="AP204">
            <v>2.8753248325205</v>
          </cell>
          <cell r="AQ204">
            <v>2.29034903752334</v>
          </cell>
          <cell r="AR204">
            <v>2.9939270640656</v>
          </cell>
          <cell r="AS204">
            <v>3.46517347099702</v>
          </cell>
          <cell r="AT204">
            <v>0.999441201961091</v>
          </cell>
          <cell r="AU204">
            <v>1.0512671478085</v>
          </cell>
          <cell r="AV204">
            <v>1.56509254394868</v>
          </cell>
          <cell r="AW204">
            <v>2.70059106507479</v>
          </cell>
          <cell r="AX204">
            <v>2.29430744842298</v>
          </cell>
          <cell r="AY204">
            <v>2.42362010947639</v>
          </cell>
          <cell r="AZ204">
            <v>2.10327017892322</v>
          </cell>
          <cell r="BA204">
            <v>-0.246822794503061</v>
          </cell>
          <cell r="BB204">
            <v>-3.86692410216529</v>
          </cell>
          <cell r="BC204">
            <v>2.42897551125903</v>
          </cell>
          <cell r="BD204">
            <v>1.40368692589384</v>
          </cell>
          <cell r="BE204">
            <v>0.828410242374517</v>
          </cell>
          <cell r="BF204">
            <v>0.961345318257557</v>
          </cell>
          <cell r="BG204">
            <v>1.44031443365566</v>
          </cell>
          <cell r="BH204">
            <v>1.69807954397993</v>
          </cell>
          <cell r="BI204">
            <v>1.29595824613624</v>
          </cell>
          <cell r="BJ204">
            <v>1.96165278774578</v>
          </cell>
          <cell r="BK204">
            <v>1.89525408375468</v>
          </cell>
          <cell r="BL204">
            <v>1.42035107575423</v>
          </cell>
          <cell r="BM204">
            <v>-5.02477575611728</v>
          </cell>
          <cell r="BN204">
            <v>5.03743719585978</v>
          </cell>
        </row>
        <row r="205">
          <cell r="A205" t="str">
            <v>French Polynesia</v>
          </cell>
          <cell r="B205" t="str">
            <v>PYF</v>
          </cell>
          <cell r="C205" t="str">
            <v>GDP per capita growth (annual %)</v>
          </cell>
          <cell r="D205" t="str">
            <v>NY.GDP.PCAP.KD.ZG</v>
          </cell>
        </row>
        <row r="205">
          <cell r="K205">
            <v>5.86394217753976</v>
          </cell>
          <cell r="L205">
            <v>-7.85546010626355</v>
          </cell>
          <cell r="M205">
            <v>11.2168985106046</v>
          </cell>
          <cell r="N205">
            <v>-5.86098825148709</v>
          </cell>
          <cell r="O205">
            <v>-1.754407232067</v>
          </cell>
          <cell r="P205">
            <v>8.18853985640544</v>
          </cell>
          <cell r="Q205">
            <v>-7.95645469177603</v>
          </cell>
          <cell r="R205">
            <v>4.10808566320722</v>
          </cell>
          <cell r="S205">
            <v>14.0236421607054</v>
          </cell>
          <cell r="T205">
            <v>-8.02601624218461</v>
          </cell>
          <cell r="U205">
            <v>4.74739682932552</v>
          </cell>
          <cell r="V205">
            <v>-1.0834983035447</v>
          </cell>
          <cell r="W205">
            <v>6.55631891063892</v>
          </cell>
          <cell r="X205">
            <v>0.80885916366951</v>
          </cell>
          <cell r="Y205">
            <v>-2.50674304909319</v>
          </cell>
          <cell r="Z205">
            <v>5.30634238223145</v>
          </cell>
          <cell r="AA205">
            <v>6.77752003579309</v>
          </cell>
          <cell r="AB205">
            <v>2.3994047550098</v>
          </cell>
          <cell r="AC205">
            <v>2.4726678761219</v>
          </cell>
          <cell r="AD205">
            <v>2.56333396846122</v>
          </cell>
          <cell r="AE205">
            <v>5.54820305648789</v>
          </cell>
          <cell r="AF205">
            <v>4.35574898288212</v>
          </cell>
          <cell r="AG205">
            <v>-0.101375270315685</v>
          </cell>
          <cell r="AH205">
            <v>0.648759385447576</v>
          </cell>
          <cell r="AI205">
            <v>0.064038223467719</v>
          </cell>
          <cell r="AJ205">
            <v>2.93810325021629</v>
          </cell>
          <cell r="AK205">
            <v>-0.814793114213103</v>
          </cell>
          <cell r="AL205">
            <v>-1.51855989199829</v>
          </cell>
          <cell r="AM205">
            <v>-0.871558378279133</v>
          </cell>
          <cell r="AN205">
            <v>-1.28266611868851</v>
          </cell>
          <cell r="AO205">
            <v>-1.62142797922097</v>
          </cell>
          <cell r="AP205">
            <v>-0.135264885990324</v>
          </cell>
          <cell r="AQ205">
            <v>4.04079185082695</v>
          </cell>
          <cell r="AR205">
            <v>1.95053308708731</v>
          </cell>
          <cell r="AS205">
            <v>2.07107368225286</v>
          </cell>
        </row>
        <row r="205">
          <cell r="BI205">
            <v>1.75934560999676</v>
          </cell>
          <cell r="BJ205">
            <v>3.71396037737055</v>
          </cell>
          <cell r="BK205">
            <v>1.16369163928806</v>
          </cell>
          <cell r="BL205">
            <v>2.40545731130545</v>
          </cell>
          <cell r="BM205">
            <v>-8.13256228573962</v>
          </cell>
        </row>
        <row r="206">
          <cell r="A206" t="str">
            <v>Qatar</v>
          </cell>
          <cell r="B206" t="str">
            <v>QAT</v>
          </cell>
          <cell r="C206" t="str">
            <v>GDP per capita growth (annual %)</v>
          </cell>
          <cell r="D206" t="str">
            <v>NY.GDP.PCAP.KD.ZG</v>
          </cell>
        </row>
        <row r="206">
          <cell r="AT206">
            <v>0.0893427574312256</v>
          </cell>
          <cell r="AU206">
            <v>2.85738283355201</v>
          </cell>
          <cell r="AV206">
            <v>-2.50499440890633</v>
          </cell>
          <cell r="AW206">
            <v>7.89716022740348</v>
          </cell>
          <cell r="AX206">
            <v>-6.4284735173413</v>
          </cell>
          <cell r="AY206">
            <v>6.76499975118617</v>
          </cell>
          <cell r="AZ206">
            <v>-0.968201851072465</v>
          </cell>
          <cell r="BA206">
            <v>-0.209441779939993</v>
          </cell>
          <cell r="BB206">
            <v>-2.80962215212774</v>
          </cell>
          <cell r="BC206">
            <v>6.61828346044788</v>
          </cell>
          <cell r="BD206">
            <v>3.37715810922275</v>
          </cell>
          <cell r="BE206">
            <v>-2.91062004737059</v>
          </cell>
          <cell r="BF206">
            <v>-0.791157235207265</v>
          </cell>
          <cell r="BG206">
            <v>0.0820460459777195</v>
          </cell>
          <cell r="BH206">
            <v>0.404893037001173</v>
          </cell>
          <cell r="BI206">
            <v>-0.378724504774823</v>
          </cell>
          <cell r="BJ206">
            <v>-4.04077562203003</v>
          </cell>
          <cell r="BK206">
            <v>-0.837914038437916</v>
          </cell>
          <cell r="BL206">
            <v>-1.01820520892574</v>
          </cell>
          <cell r="BM206">
            <v>-5.2789293942526</v>
          </cell>
          <cell r="BN206">
            <v>-0.190205169365726</v>
          </cell>
        </row>
        <row r="207">
          <cell r="A207" t="str">
            <v>Romania</v>
          </cell>
          <cell r="B207" t="str">
            <v>ROU</v>
          </cell>
          <cell r="C207" t="str">
            <v>GDP per capita growth (annual %)</v>
          </cell>
          <cell r="D207" t="str">
            <v>NY.GDP.PCAP.KD.ZG</v>
          </cell>
        </row>
        <row r="207">
          <cell r="AJ207">
            <v>-12.1584413412518</v>
          </cell>
          <cell r="AK207">
            <v>-7.93923952826758</v>
          </cell>
          <cell r="AL207">
            <v>1.66711860968309</v>
          </cell>
          <cell r="AM207">
            <v>4.08314789943742</v>
          </cell>
          <cell r="AN207">
            <v>6.44865941446349</v>
          </cell>
          <cell r="AO207">
            <v>4.20752254376104</v>
          </cell>
          <cell r="AP207">
            <v>-4.5747304296564</v>
          </cell>
          <cell r="AQ207">
            <v>-1.82682397441751</v>
          </cell>
          <cell r="AR207">
            <v>-0.220150554902901</v>
          </cell>
          <cell r="AS207">
            <v>2.59397523199067</v>
          </cell>
          <cell r="AT207">
            <v>6.69667366637488</v>
          </cell>
          <cell r="AU207">
            <v>7.65586943426131</v>
          </cell>
          <cell r="AV207">
            <v>3.08196384315724</v>
          </cell>
          <cell r="AW207">
            <v>11.0591132161949</v>
          </cell>
          <cell r="AX207">
            <v>5.3165061122384</v>
          </cell>
          <cell r="AY207">
            <v>8.67067585292331</v>
          </cell>
          <cell r="AZ207">
            <v>8.82964823723904</v>
          </cell>
          <cell r="BA207">
            <v>11.1442089014979</v>
          </cell>
          <cell r="BB207">
            <v>-4.72698260115841</v>
          </cell>
          <cell r="BC207">
            <v>-3.32875036446971</v>
          </cell>
          <cell r="BD207">
            <v>2.40854396582971</v>
          </cell>
          <cell r="BE207">
            <v>2.49594029830753</v>
          </cell>
          <cell r="BF207">
            <v>4.15700410753874</v>
          </cell>
          <cell r="BG207">
            <v>3.99754430437416</v>
          </cell>
          <cell r="BH207">
            <v>3.43874923608918</v>
          </cell>
          <cell r="BI207">
            <v>5.30536396716246</v>
          </cell>
          <cell r="BJ207">
            <v>7.9415586584485</v>
          </cell>
          <cell r="BK207">
            <v>5.09011110670698</v>
          </cell>
          <cell r="BL207">
            <v>4.73858787008214</v>
          </cell>
          <cell r="BM207">
            <v>-3.17747812800562</v>
          </cell>
          <cell r="BN207">
            <v>6.66828398263708</v>
          </cell>
        </row>
        <row r="208">
          <cell r="A208" t="str">
            <v>Russian Federation</v>
          </cell>
          <cell r="B208" t="str">
            <v>RUS</v>
          </cell>
          <cell r="C208" t="str">
            <v>GDP per capita growth (annual %)</v>
          </cell>
          <cell r="D208" t="str">
            <v>NY.GDP.PCAP.KD.ZG</v>
          </cell>
        </row>
        <row r="208">
          <cell r="AI208">
            <v>-3.16283660085705</v>
          </cell>
          <cell r="AJ208">
            <v>-5.31876213941464</v>
          </cell>
          <cell r="AK208">
            <v>-14.6139204873834</v>
          </cell>
          <cell r="AL208">
            <v>-8.61968136075284</v>
          </cell>
          <cell r="AM208">
            <v>-12.5397903310522</v>
          </cell>
          <cell r="AN208">
            <v>-4.12277441867944</v>
          </cell>
          <cell r="AO208">
            <v>-3.61497784098323</v>
          </cell>
          <cell r="AP208">
            <v>1.56771078157433</v>
          </cell>
          <cell r="AQ208">
            <v>-5.14311644132803</v>
          </cell>
          <cell r="AR208">
            <v>6.7294958202182</v>
          </cell>
          <cell r="AS208">
            <v>10.4637179957182</v>
          </cell>
          <cell r="AT208">
            <v>5.54671704833198</v>
          </cell>
          <cell r="AU208">
            <v>5.18274681321141</v>
          </cell>
          <cell r="AV208">
            <v>7.78796520165758</v>
          </cell>
          <cell r="AW208">
            <v>7.63249250134936</v>
          </cell>
          <cell r="AX208">
            <v>6.80660616778128</v>
          </cell>
          <cell r="AY208">
            <v>8.55494495721565</v>
          </cell>
          <cell r="AZ208">
            <v>8.6857606113937</v>
          </cell>
          <cell r="BA208">
            <v>5.24621403349268</v>
          </cell>
          <cell r="BB208">
            <v>-7.82774909202175</v>
          </cell>
          <cell r="BC208">
            <v>4.45309443157595</v>
          </cell>
          <cell r="BD208">
            <v>4.21872587417505</v>
          </cell>
          <cell r="BE208">
            <v>3.84915563203991</v>
          </cell>
          <cell r="BF208">
            <v>1.53896381728107</v>
          </cell>
          <cell r="BG208">
            <v>-1.04525746317218</v>
          </cell>
          <cell r="BH208">
            <v>-2.18388838737465</v>
          </cell>
          <cell r="BI208">
            <v>0.0102484619192325</v>
          </cell>
          <cell r="BJ208">
            <v>1.70938991615724</v>
          </cell>
          <cell r="BK208">
            <v>2.81552569192898</v>
          </cell>
          <cell r="BL208">
            <v>2.07881130890352</v>
          </cell>
          <cell r="BM208">
            <v>-2.7715653324851</v>
          </cell>
        </row>
        <row r="209">
          <cell r="A209" t="str">
            <v>Rwanda</v>
          </cell>
          <cell r="B209" t="str">
            <v>RWA</v>
          </cell>
          <cell r="C209" t="str">
            <v>GDP per capita growth (annual %)</v>
          </cell>
          <cell r="D209" t="str">
            <v>NY.GDP.PCAP.KD.ZG</v>
          </cell>
        </row>
        <row r="209">
          <cell r="F209">
            <v>-6.30070233200095</v>
          </cell>
          <cell r="G209">
            <v>9.34254882989556</v>
          </cell>
          <cell r="H209">
            <v>-11.3444339699614</v>
          </cell>
          <cell r="I209">
            <v>-14.0927510277727</v>
          </cell>
          <cell r="J209">
            <v>4.65213770502378</v>
          </cell>
          <cell r="K209">
            <v>4.23394447733439</v>
          </cell>
          <cell r="L209">
            <v>3.81492209401652</v>
          </cell>
          <cell r="M209">
            <v>3.71099705505647</v>
          </cell>
          <cell r="N209">
            <v>7.55219724649501</v>
          </cell>
          <cell r="O209">
            <v>2.78207026996293</v>
          </cell>
          <cell r="P209">
            <v>-1.77555345319868</v>
          </cell>
          <cell r="Q209">
            <v>-2.64872322070143</v>
          </cell>
          <cell r="R209">
            <v>0.435812223987611</v>
          </cell>
          <cell r="S209">
            <v>-1.58982851766764</v>
          </cell>
          <cell r="T209">
            <v>-5.09949673062539</v>
          </cell>
          <cell r="U209">
            <v>15.7545686369351</v>
          </cell>
          <cell r="V209">
            <v>-1.27637650663027</v>
          </cell>
          <cell r="W209">
            <v>5.57922509092774</v>
          </cell>
          <cell r="X209">
            <v>8.14136947502588</v>
          </cell>
          <cell r="Y209">
            <v>5.26228265652786</v>
          </cell>
          <cell r="Z209">
            <v>1.95540514717551</v>
          </cell>
          <cell r="AA209">
            <v>-1.43677863726558</v>
          </cell>
          <cell r="AB209">
            <v>2.51392357210098</v>
          </cell>
          <cell r="AC209">
            <v>-7.67765013632729</v>
          </cell>
          <cell r="AD209">
            <v>0.257862322958573</v>
          </cell>
          <cell r="AE209">
            <v>0.613027444419046</v>
          </cell>
          <cell r="AF209">
            <v>-4.98204679752608</v>
          </cell>
          <cell r="AG209">
            <v>-0.0450540749031774</v>
          </cell>
          <cell r="AH209">
            <v>-2.62991709833932</v>
          </cell>
          <cell r="AI209">
            <v>-2.55863628612701</v>
          </cell>
          <cell r="AJ209">
            <v>0.306112780035676</v>
          </cell>
          <cell r="AK209">
            <v>11.9021214771473</v>
          </cell>
          <cell r="AL209">
            <v>-1.67603712285947</v>
          </cell>
          <cell r="AM209">
            <v>-47.5032368584122</v>
          </cell>
          <cell r="AN209">
            <v>37.5354606127752</v>
          </cell>
          <cell r="AO209">
            <v>9.43403779328054</v>
          </cell>
          <cell r="AP209">
            <v>6.63585509817966</v>
          </cell>
          <cell r="AQ209">
            <v>0.370763851621888</v>
          </cell>
          <cell r="AR209">
            <v>-3.13847820402955</v>
          </cell>
          <cell r="AS209">
            <v>2.46382892791692</v>
          </cell>
          <cell r="AT209">
            <v>4.56404392693801</v>
          </cell>
          <cell r="AU209">
            <v>10.5606063167847</v>
          </cell>
          <cell r="AV209">
            <v>0.648565887665484</v>
          </cell>
          <cell r="AW209">
            <v>5.92077551840858</v>
          </cell>
          <cell r="AX209">
            <v>7.40192054077488</v>
          </cell>
          <cell r="AY209">
            <v>6.77370495838467</v>
          </cell>
          <cell r="AZ209">
            <v>4.95904007424186</v>
          </cell>
          <cell r="BA209">
            <v>8.23446022854868</v>
          </cell>
          <cell r="BB209">
            <v>3.44360049750725</v>
          </cell>
          <cell r="BC209">
            <v>4.59158300389504</v>
          </cell>
          <cell r="BD209">
            <v>5.29443904759788</v>
          </cell>
          <cell r="BE209">
            <v>6.00175753557919</v>
          </cell>
          <cell r="BF209">
            <v>2.18338148870272</v>
          </cell>
          <cell r="BG209">
            <v>3.56087957937355</v>
          </cell>
          <cell r="BH209">
            <v>6.12385089745358</v>
          </cell>
          <cell r="BI209">
            <v>3.24843958156001</v>
          </cell>
          <cell r="BJ209">
            <v>1.26747309893398</v>
          </cell>
          <cell r="BK209">
            <v>5.74615315290697</v>
          </cell>
          <cell r="BL209">
            <v>6.64350121310768</v>
          </cell>
          <cell r="BM209">
            <v>-5.78581866754789</v>
          </cell>
          <cell r="BN209">
            <v>8.17592197074852</v>
          </cell>
        </row>
        <row r="210">
          <cell r="A210" t="str">
            <v>South Asia</v>
          </cell>
          <cell r="B210" t="str">
            <v>SAS</v>
          </cell>
          <cell r="C210" t="str">
            <v>GDP per capita growth (annual %)</v>
          </cell>
          <cell r="D210" t="str">
            <v>NY.GDP.PCAP.KD.ZG</v>
          </cell>
        </row>
        <row r="210">
          <cell r="F210">
            <v>2.03981406411803</v>
          </cell>
          <cell r="G210">
            <v>1.22364155684397</v>
          </cell>
          <cell r="H210">
            <v>3.01833332703494</v>
          </cell>
          <cell r="I210">
            <v>5.44441239109987</v>
          </cell>
          <cell r="J210">
            <v>-2.82484329222056</v>
          </cell>
          <cell r="K210">
            <v>-1.03886400641629</v>
          </cell>
          <cell r="L210">
            <v>3.76824232297723</v>
          </cell>
          <cell r="M210">
            <v>2.23845947155586</v>
          </cell>
          <cell r="N210">
            <v>3.41219250875524</v>
          </cell>
          <cell r="O210">
            <v>3.46798372702577</v>
          </cell>
          <cell r="P210">
            <v>-1.6428919059084</v>
          </cell>
          <cell r="Q210">
            <v>-4.0074900750319</v>
          </cell>
          <cell r="R210">
            <v>1.49051930562318</v>
          </cell>
          <cell r="S210">
            <v>0.12760822200579</v>
          </cell>
          <cell r="T210">
            <v>4.47900385189305</v>
          </cell>
          <cell r="U210">
            <v>0.195692977048068</v>
          </cell>
          <cell r="V210">
            <v>3.7816958514114</v>
          </cell>
          <cell r="W210">
            <v>3.63062180752895</v>
          </cell>
          <cell r="X210">
            <v>-4.92228936810474</v>
          </cell>
          <cell r="Y210">
            <v>3.96430939293262</v>
          </cell>
          <cell r="Z210">
            <v>3.92461531720707</v>
          </cell>
          <cell r="AA210">
            <v>1.39150227961839</v>
          </cell>
          <cell r="AB210">
            <v>4.17753828345029</v>
          </cell>
          <cell r="AC210">
            <v>1.80545746325349</v>
          </cell>
          <cell r="AD210">
            <v>3.01508401890295</v>
          </cell>
          <cell r="AE210">
            <v>2.44177560039955</v>
          </cell>
          <cell r="AF210">
            <v>1.89225548335958</v>
          </cell>
          <cell r="AG210">
            <v>5.98406574790704</v>
          </cell>
          <cell r="AH210">
            <v>3.06799964024655</v>
          </cell>
          <cell r="AI210">
            <v>3.08904692324678</v>
          </cell>
          <cell r="AJ210">
            <v>-0.160713019607712</v>
          </cell>
          <cell r="AK210">
            <v>3.4988597827701</v>
          </cell>
          <cell r="AL210">
            <v>2.10766611120827</v>
          </cell>
          <cell r="AM210">
            <v>3.73732405543575</v>
          </cell>
          <cell r="AN210">
            <v>4.65418045013722</v>
          </cell>
          <cell r="AO210">
            <v>4.59723297658961</v>
          </cell>
          <cell r="AP210">
            <v>1.69032520100252</v>
          </cell>
          <cell r="AQ210">
            <v>3.4552604595637</v>
          </cell>
          <cell r="AR210">
            <v>5.53861515374759</v>
          </cell>
          <cell r="AS210">
            <v>2.1705733918665</v>
          </cell>
          <cell r="AT210">
            <v>2.53767834608692</v>
          </cell>
          <cell r="AU210">
            <v>1.74755992784861</v>
          </cell>
          <cell r="AV210">
            <v>5.37756662134004</v>
          </cell>
          <cell r="AW210">
            <v>5.68148750261763</v>
          </cell>
          <cell r="AX210">
            <v>5.74128880246334</v>
          </cell>
          <cell r="AY210">
            <v>5.90088268423723</v>
          </cell>
          <cell r="AZ210">
            <v>5.56372034092443</v>
          </cell>
          <cell r="BA210">
            <v>1.70304814837783</v>
          </cell>
          <cell r="BB210">
            <v>5.36696427023983</v>
          </cell>
          <cell r="BC210">
            <v>5.94554628067452</v>
          </cell>
          <cell r="BD210">
            <v>3.66071567282074</v>
          </cell>
          <cell r="BE210">
            <v>4.08540133516829</v>
          </cell>
          <cell r="BF210">
            <v>4.64713361031602</v>
          </cell>
          <cell r="BG210">
            <v>5.54368134982606</v>
          </cell>
          <cell r="BH210">
            <v>6.03166330375757</v>
          </cell>
          <cell r="BI210">
            <v>6.34803142693066</v>
          </cell>
          <cell r="BJ210">
            <v>5.15669121318012</v>
          </cell>
          <cell r="BK210">
            <v>5.10859919169835</v>
          </cell>
          <cell r="BL210">
            <v>2.70693016013108</v>
          </cell>
          <cell r="BM210">
            <v>-6.31689274683876</v>
          </cell>
          <cell r="BN210">
            <v>7.10999818929625</v>
          </cell>
        </row>
        <row r="211">
          <cell r="A211" t="str">
            <v>Saudi Arabia</v>
          </cell>
          <cell r="B211" t="str">
            <v>SAU</v>
          </cell>
          <cell r="C211" t="str">
            <v>GDP per capita growth (annual %)</v>
          </cell>
          <cell r="D211" t="str">
            <v>NY.GDP.PCAP.KD.ZG</v>
          </cell>
        </row>
        <row r="211">
          <cell r="N211">
            <v>2.02188249499365</v>
          </cell>
          <cell r="O211">
            <v>52.2192518282772</v>
          </cell>
          <cell r="P211">
            <v>15.2923452791015</v>
          </cell>
          <cell r="Q211">
            <v>17.3091885027035</v>
          </cell>
          <cell r="R211">
            <v>18.2699733903888</v>
          </cell>
          <cell r="S211">
            <v>10.5833396570786</v>
          </cell>
          <cell r="T211">
            <v>-13.408286688339</v>
          </cell>
          <cell r="U211">
            <v>12.0311591457015</v>
          </cell>
          <cell r="V211">
            <v>1.8119918640426</v>
          </cell>
          <cell r="W211">
            <v>-10.0333612505915</v>
          </cell>
          <cell r="X211">
            <v>5.9047496518067</v>
          </cell>
          <cell r="Y211">
            <v>-0.3820420412045</v>
          </cell>
          <cell r="Z211">
            <v>-4.18933165649541</v>
          </cell>
          <cell r="AA211">
            <v>-25.6141302775122</v>
          </cell>
          <cell r="AB211">
            <v>-21.1615757711118</v>
          </cell>
          <cell r="AC211">
            <v>-10.1712160705614</v>
          </cell>
          <cell r="AD211">
            <v>-14.6087770823238</v>
          </cell>
          <cell r="AE211">
            <v>11.2854429085483</v>
          </cell>
          <cell r="AF211">
            <v>-10.8433484605015</v>
          </cell>
          <cell r="AG211">
            <v>8.42270247012567</v>
          </cell>
          <cell r="AH211">
            <v>-4.28954110201349</v>
          </cell>
          <cell r="AI211">
            <v>11.1665202949153</v>
          </cell>
          <cell r="AJ211">
            <v>11.3126612217163</v>
          </cell>
          <cell r="AK211">
            <v>0.9189945965189</v>
          </cell>
          <cell r="AL211">
            <v>-4.0324842233283</v>
          </cell>
          <cell r="AM211">
            <v>-1.93214942550016</v>
          </cell>
          <cell r="AN211">
            <v>-2.06925274940758</v>
          </cell>
          <cell r="AO211">
            <v>0.50715434190856</v>
          </cell>
          <cell r="AP211">
            <v>-0.840942429621251</v>
          </cell>
          <cell r="AQ211">
            <v>0.936930884232538</v>
          </cell>
          <cell r="AR211">
            <v>-5.72299520943008</v>
          </cell>
          <cell r="AS211">
            <v>3.22649326936822</v>
          </cell>
          <cell r="AT211">
            <v>-3.72119675359191</v>
          </cell>
          <cell r="AU211">
            <v>-5.50514947251813</v>
          </cell>
          <cell r="AV211">
            <v>8.01564385311802</v>
          </cell>
          <cell r="AW211">
            <v>4.80341103469091</v>
          </cell>
          <cell r="AX211">
            <v>2.54403675947441</v>
          </cell>
          <cell r="AY211">
            <v>-0.0736673000176751</v>
          </cell>
          <cell r="AZ211">
            <v>-0.928187668429203</v>
          </cell>
          <cell r="BA211">
            <v>3.36069067534564</v>
          </cell>
          <cell r="BB211">
            <v>-4.78731859443883</v>
          </cell>
          <cell r="BC211">
            <v>2.00888174855088</v>
          </cell>
          <cell r="BD211">
            <v>6.70437103178014</v>
          </cell>
          <cell r="BE211">
            <v>2.20327878525978</v>
          </cell>
          <cell r="BF211">
            <v>-0.366627607055563</v>
          </cell>
          <cell r="BG211">
            <v>0.753970644078976</v>
          </cell>
          <cell r="BH211">
            <v>1.47704544517767</v>
          </cell>
          <cell r="BI211">
            <v>-0.603731003501579</v>
          </cell>
          <cell r="BJ211">
            <v>-2.71385270338631</v>
          </cell>
          <cell r="BK211">
            <v>0.684349420670699</v>
          </cell>
          <cell r="BL211">
            <v>-1.32272582558558</v>
          </cell>
          <cell r="BM211">
            <v>-5.63929532034349</v>
          </cell>
          <cell r="BN211">
            <v>1.70194795109265</v>
          </cell>
        </row>
        <row r="212">
          <cell r="A212" t="str">
            <v>Sudan</v>
          </cell>
          <cell r="B212" t="str">
            <v>SDN</v>
          </cell>
          <cell r="C212" t="str">
            <v>GDP per capita growth (annual %)</v>
          </cell>
          <cell r="D212" t="str">
            <v>NY.GDP.PCAP.KD.ZG</v>
          </cell>
        </row>
        <row r="212">
          <cell r="F212">
            <v>-2.58359112566421</v>
          </cell>
          <cell r="G212">
            <v>4.08484451624372</v>
          </cell>
          <cell r="H212">
            <v>-5.45934441201959</v>
          </cell>
          <cell r="I212">
            <v>-3.81885559046211</v>
          </cell>
          <cell r="J212">
            <v>3.8210983275107</v>
          </cell>
          <cell r="K212">
            <v>-6.28277309027106</v>
          </cell>
          <cell r="L212">
            <v>-1.46353184732772</v>
          </cell>
          <cell r="M212">
            <v>-0.976353367858266</v>
          </cell>
          <cell r="N212">
            <v>-1.56596704062301</v>
          </cell>
          <cell r="O212">
            <v>2.80536244067891</v>
          </cell>
          <cell r="P212">
            <v>-0.78942536738586</v>
          </cell>
          <cell r="Q212">
            <v>-7.91638547408921</v>
          </cell>
          <cell r="R212">
            <v>-2.42539699663593</v>
          </cell>
          <cell r="S212">
            <v>7.99435274113773</v>
          </cell>
          <cell r="T212">
            <v>12.054183159629</v>
          </cell>
          <cell r="U212">
            <v>12.9136615403074</v>
          </cell>
          <cell r="V212">
            <v>2.76743849734756</v>
          </cell>
          <cell r="W212">
            <v>-9.02538801007412</v>
          </cell>
          <cell r="X212">
            <v>-8.17447225285271</v>
          </cell>
          <cell r="Y212">
            <v>-1.8725816050401</v>
          </cell>
          <cell r="Z212">
            <v>3.81332318001746</v>
          </cell>
          <cell r="AA212">
            <v>2.3792870965498</v>
          </cell>
          <cell r="AB212">
            <v>-1.32590326638974</v>
          </cell>
          <cell r="AC212">
            <v>-8.03781511318596</v>
          </cell>
          <cell r="AD212">
            <v>-9.10752019659598</v>
          </cell>
          <cell r="AE212">
            <v>2.42417645479426</v>
          </cell>
          <cell r="AF212">
            <v>11.1511262056431</v>
          </cell>
          <cell r="AG212">
            <v>-2.90789286387988</v>
          </cell>
          <cell r="AH212">
            <v>6.16154217996218</v>
          </cell>
          <cell r="AI212">
            <v>-7.87375272954807</v>
          </cell>
          <cell r="AJ212">
            <v>4.76749192916938</v>
          </cell>
          <cell r="AK212">
            <v>3.85410689503757</v>
          </cell>
          <cell r="AL212">
            <v>1.88275939451619</v>
          </cell>
          <cell r="AM212">
            <v>-1.60783156341134</v>
          </cell>
          <cell r="AN212">
            <v>3.22862965107262</v>
          </cell>
          <cell r="AO212">
            <v>3.1250829907663</v>
          </cell>
          <cell r="AP212">
            <v>7.6210126677037</v>
          </cell>
          <cell r="AQ212">
            <v>1.50338396217322</v>
          </cell>
          <cell r="AR212">
            <v>0.308210069234448</v>
          </cell>
          <cell r="AS212">
            <v>3.44209353658556</v>
          </cell>
          <cell r="AT212">
            <v>3.57799281405792</v>
          </cell>
          <cell r="AU212">
            <v>3.08879204863702</v>
          </cell>
          <cell r="AV212">
            <v>3.3592192839246</v>
          </cell>
          <cell r="AW212">
            <v>2.24360477334167</v>
          </cell>
          <cell r="AX212">
            <v>2.73954788752758</v>
          </cell>
          <cell r="AY212">
            <v>3.61355740153301</v>
          </cell>
          <cell r="AZ212">
            <v>2.8588816174917</v>
          </cell>
          <cell r="BA212">
            <v>1.05909886229884</v>
          </cell>
          <cell r="BB212">
            <v>-5.32334226716355</v>
          </cell>
          <cell r="BC212">
            <v>1.20045566530176</v>
          </cell>
          <cell r="BD212">
            <v>5.89268947785978</v>
          </cell>
          <cell r="BE212">
            <v>-7.668995074962</v>
          </cell>
          <cell r="BF212">
            <v>-0.461617046060084</v>
          </cell>
          <cell r="BG212">
            <v>2.16703862109627</v>
          </cell>
          <cell r="BH212">
            <v>-0.513715753423682</v>
          </cell>
          <cell r="BI212">
            <v>1.01519722915089</v>
          </cell>
          <cell r="BJ212">
            <v>-1.67431434434694</v>
          </cell>
          <cell r="BK212">
            <v>-4.98142712901878</v>
          </cell>
          <cell r="BL212">
            <v>-4.48984342796072</v>
          </cell>
          <cell r="BM212">
            <v>-5.90675590365227</v>
          </cell>
        </row>
        <row r="213">
          <cell r="A213" t="str">
            <v>Senegal</v>
          </cell>
          <cell r="B213" t="str">
            <v>SEN</v>
          </cell>
          <cell r="C213" t="str">
            <v>GDP per capita growth (annual %)</v>
          </cell>
          <cell r="D213" t="str">
            <v>NY.GDP.PCAP.KD.ZG</v>
          </cell>
        </row>
        <row r="213">
          <cell r="F213">
            <v>0.226676079098212</v>
          </cell>
          <cell r="G213">
            <v>-2.83489581736961</v>
          </cell>
          <cell r="H213">
            <v>-0.910624199902571</v>
          </cell>
          <cell r="I213">
            <v>1.0233362304815</v>
          </cell>
          <cell r="J213">
            <v>-1.49183303684305</v>
          </cell>
          <cell r="K213">
            <v>-0.0146296759717046</v>
          </cell>
          <cell r="L213">
            <v>-4.01291601386747</v>
          </cell>
          <cell r="M213">
            <v>3.25997847585593</v>
          </cell>
          <cell r="N213">
            <v>-9.24939128512825</v>
          </cell>
          <cell r="O213">
            <v>5.39548210230399</v>
          </cell>
          <cell r="P213">
            <v>-3.09977559452113</v>
          </cell>
          <cell r="Q213">
            <v>3.199535292238</v>
          </cell>
          <cell r="R213">
            <v>-8.375596102176</v>
          </cell>
          <cell r="S213">
            <v>1.23665441369</v>
          </cell>
          <cell r="T213">
            <v>4.64196857061805</v>
          </cell>
          <cell r="U213">
            <v>6.17391621200147</v>
          </cell>
          <cell r="V213">
            <v>-5.01426867603918</v>
          </cell>
          <cell r="W213">
            <v>-6.21957297146152</v>
          </cell>
          <cell r="X213">
            <v>4.39732241279145</v>
          </cell>
          <cell r="Y213">
            <v>1.3040852190926</v>
          </cell>
          <cell r="Z213">
            <v>2.29836619587121</v>
          </cell>
          <cell r="AA213">
            <v>4.91626845997155</v>
          </cell>
          <cell r="AB213">
            <v>-8.43381607216401</v>
          </cell>
          <cell r="AC213">
            <v>0.825542381818977</v>
          </cell>
          <cell r="AD213">
            <v>0.362883062077984</v>
          </cell>
          <cell r="AE213">
            <v>0.0452956737662049</v>
          </cell>
          <cell r="AF213">
            <v>3.08659875908297</v>
          </cell>
          <cell r="AG213">
            <v>-3.76799526078828</v>
          </cell>
          <cell r="AH213">
            <v>0.886150265220323</v>
          </cell>
          <cell r="AI213">
            <v>-3.68440778702475</v>
          </cell>
          <cell r="AJ213">
            <v>-0.373928949789743</v>
          </cell>
          <cell r="AK213">
            <v>-1.65450310620334</v>
          </cell>
          <cell r="AL213">
            <v>-1.5556176150247</v>
          </cell>
          <cell r="AM213">
            <v>-2.81556046447126</v>
          </cell>
          <cell r="AN213">
            <v>2.68823253576021</v>
          </cell>
          <cell r="AO213">
            <v>-0.529322642724907</v>
          </cell>
          <cell r="AP213">
            <v>0.585338382289208</v>
          </cell>
          <cell r="AQ213">
            <v>3.4412655798711</v>
          </cell>
          <cell r="AR213">
            <v>3.82924527354682</v>
          </cell>
          <cell r="AS213">
            <v>1.4589318259511</v>
          </cell>
          <cell r="AT213">
            <v>1.8333276252696</v>
          </cell>
          <cell r="AU213">
            <v>-2.34057471652108</v>
          </cell>
          <cell r="AV213">
            <v>3.01180762881084</v>
          </cell>
          <cell r="AW213">
            <v>2.04304977188046</v>
          </cell>
          <cell r="AX213">
            <v>1.67629783284258</v>
          </cell>
          <cell r="AY213">
            <v>-0.295754934546068</v>
          </cell>
          <cell r="AZ213">
            <v>0.145326293364661</v>
          </cell>
          <cell r="BA213">
            <v>0.959376385677956</v>
          </cell>
          <cell r="BB213">
            <v>-8.19851458260246e-5</v>
          </cell>
          <cell r="BC213">
            <v>0.593291217967206</v>
          </cell>
          <cell r="BD213">
            <v>-1.43114690125601</v>
          </cell>
          <cell r="BE213">
            <v>1.1458521796627</v>
          </cell>
          <cell r="BF213">
            <v>-0.41452320589886</v>
          </cell>
          <cell r="BG213">
            <v>3.28413530203781</v>
          </cell>
          <cell r="BH213">
            <v>3.42150148451282</v>
          </cell>
          <cell r="BI213">
            <v>3.42506271629223</v>
          </cell>
          <cell r="BJ213">
            <v>4.42781887493737</v>
          </cell>
          <cell r="BK213">
            <v>3.29534615117551</v>
          </cell>
          <cell r="BL213">
            <v>1.77598869448423</v>
          </cell>
          <cell r="BM213">
            <v>-1.38294225975996</v>
          </cell>
          <cell r="BN213">
            <v>3.27428980484999</v>
          </cell>
        </row>
        <row r="214">
          <cell r="A214" t="str">
            <v>Singapore</v>
          </cell>
          <cell r="B214" t="str">
            <v>SGP</v>
          </cell>
          <cell r="C214" t="str">
            <v>GDP per capita growth (annual %)</v>
          </cell>
          <cell r="D214" t="str">
            <v>NY.GDP.PCAP.KD.ZG</v>
          </cell>
        </row>
        <row r="214">
          <cell r="F214">
            <v>4.58037393224981</v>
          </cell>
          <cell r="G214">
            <v>4.61603438059741</v>
          </cell>
          <cell r="H214">
            <v>7.29376675914222</v>
          </cell>
          <cell r="I214">
            <v>-5.55505367070347</v>
          </cell>
          <cell r="J214">
            <v>5.24541526942724</v>
          </cell>
          <cell r="K214">
            <v>7.47457704436121</v>
          </cell>
          <cell r="L214">
            <v>10.0509003316789</v>
          </cell>
          <cell r="M214">
            <v>11.5859760311582</v>
          </cell>
          <cell r="N214">
            <v>12.1339809710738</v>
          </cell>
          <cell r="O214">
            <v>12.1840230638021</v>
          </cell>
          <cell r="P214">
            <v>10.3707995076184</v>
          </cell>
          <cell r="Q214">
            <v>11.2360398788484</v>
          </cell>
          <cell r="R214">
            <v>8.5553596416668</v>
          </cell>
          <cell r="S214">
            <v>4.36607219742567</v>
          </cell>
          <cell r="T214">
            <v>2.48125580622293</v>
          </cell>
          <cell r="U214">
            <v>5.99892453789093</v>
          </cell>
          <cell r="V214">
            <v>5.38197485991432</v>
          </cell>
          <cell r="W214">
            <v>6.48125475788075</v>
          </cell>
          <cell r="X214">
            <v>8.18013448869861</v>
          </cell>
          <cell r="Y214">
            <v>8.72460740268357</v>
          </cell>
          <cell r="Z214">
            <v>5.61427963812113</v>
          </cell>
          <cell r="AA214">
            <v>2.50351262717827</v>
          </cell>
          <cell r="AB214">
            <v>7.15375220538392</v>
          </cell>
          <cell r="AC214">
            <v>6.75518405595601</v>
          </cell>
          <cell r="AD214">
            <v>-0.758403193169272</v>
          </cell>
          <cell r="AE214">
            <v>1.43861505659832</v>
          </cell>
          <cell r="AF214">
            <v>9.14418251985718</v>
          </cell>
          <cell r="AG214">
            <v>8.47550112413526</v>
          </cell>
          <cell r="AH214">
            <v>6.97185727511311</v>
          </cell>
          <cell r="AI214">
            <v>5.63184802412309</v>
          </cell>
          <cell r="AJ214">
            <v>3.69538228225123</v>
          </cell>
          <cell r="AK214">
            <v>3.48371824424044</v>
          </cell>
          <cell r="AL214">
            <v>8.67530488824424</v>
          </cell>
          <cell r="AM214">
            <v>7.66515847504049</v>
          </cell>
          <cell r="AN214">
            <v>3.9685677515225</v>
          </cell>
          <cell r="AO214">
            <v>3.1909851392228</v>
          </cell>
          <cell r="AP214">
            <v>4.73992674717256</v>
          </cell>
          <cell r="AQ214">
            <v>-5.45798667446206</v>
          </cell>
          <cell r="AR214">
            <v>4.87689184197752</v>
          </cell>
          <cell r="AS214">
            <v>7.16598820156491</v>
          </cell>
          <cell r="AT214">
            <v>-3.70366595204537</v>
          </cell>
          <cell r="AU214">
            <v>2.97922962062731</v>
          </cell>
          <cell r="AV214">
            <v>6.10127554555405</v>
          </cell>
          <cell r="AW214">
            <v>8.5722052915981</v>
          </cell>
          <cell r="AX214">
            <v>4.87209326850753</v>
          </cell>
          <cell r="AY214">
            <v>5.64834329383781</v>
          </cell>
          <cell r="AZ214">
            <v>4.57298627096552</v>
          </cell>
          <cell r="BA214">
            <v>-3.41549269446281</v>
          </cell>
          <cell r="BB214">
            <v>-2.84677194924208</v>
          </cell>
          <cell r="BC214">
            <v>12.5085215498552</v>
          </cell>
          <cell r="BD214">
            <v>4.02338164865897</v>
          </cell>
          <cell r="BE214">
            <v>1.90446223662212</v>
          </cell>
          <cell r="BF214">
            <v>3.13397914899265</v>
          </cell>
          <cell r="BG214">
            <v>2.59472315486744</v>
          </cell>
          <cell r="BH214">
            <v>1.76232468638902</v>
          </cell>
          <cell r="BI214">
            <v>2.22673004020686</v>
          </cell>
          <cell r="BJ214">
            <v>4.56875082144181</v>
          </cell>
          <cell r="BK214">
            <v>3.17554509933274</v>
          </cell>
          <cell r="BL214">
            <v>-0.0545548569257619</v>
          </cell>
          <cell r="BM214">
            <v>-3.8436564563571</v>
          </cell>
          <cell r="BN214">
            <v>12.1967208124475</v>
          </cell>
        </row>
        <row r="215">
          <cell r="A215" t="str">
            <v>Solomon Islands</v>
          </cell>
          <cell r="B215" t="str">
            <v>SLB</v>
          </cell>
          <cell r="C215" t="str">
            <v>GDP per capita growth (annual %)</v>
          </cell>
          <cell r="D215" t="str">
            <v>NY.GDP.PCAP.KD.ZG</v>
          </cell>
        </row>
        <row r="215">
          <cell r="Z215">
            <v>-5.03979404440264</v>
          </cell>
          <cell r="AA215">
            <v>-4.87262307598246</v>
          </cell>
          <cell r="AB215">
            <v>0.578789776936446</v>
          </cell>
          <cell r="AC215">
            <v>-2.92805154968595</v>
          </cell>
          <cell r="AD215">
            <v>-6.02847638803439</v>
          </cell>
          <cell r="AE215">
            <v>-3.08156347168983</v>
          </cell>
          <cell r="AF215">
            <v>5.38377041614551</v>
          </cell>
          <cell r="AG215">
            <v>-1.5318362529249</v>
          </cell>
          <cell r="AH215">
            <v>1.41210989250156</v>
          </cell>
          <cell r="AI215">
            <v>-0.617251474034902</v>
          </cell>
          <cell r="AJ215">
            <v>3.05508806784458</v>
          </cell>
          <cell r="AK215">
            <v>9.55024290535</v>
          </cell>
          <cell r="AL215">
            <v>1.09076607100842</v>
          </cell>
          <cell r="AM215">
            <v>5.0755663240452</v>
          </cell>
          <cell r="AN215">
            <v>7.02351612024717</v>
          </cell>
          <cell r="AO215">
            <v>-1.20616569769643</v>
          </cell>
          <cell r="AP215">
            <v>-3.64703697269067</v>
          </cell>
          <cell r="AQ215">
            <v>-1.48355499173344</v>
          </cell>
          <cell r="AR215">
            <v>-3.18426720124941</v>
          </cell>
          <cell r="AS215">
            <v>-16.5771960073575</v>
          </cell>
          <cell r="AT215">
            <v>-10.4064705949188</v>
          </cell>
          <cell r="AU215">
            <v>-5.36373031228023</v>
          </cell>
          <cell r="AV215">
            <v>3.76348842173542</v>
          </cell>
          <cell r="AW215">
            <v>3.98428594184037</v>
          </cell>
          <cell r="AX215">
            <v>2.97322349858224</v>
          </cell>
          <cell r="AY215">
            <v>2.43967312070563</v>
          </cell>
          <cell r="AZ215">
            <v>2.09782245162249</v>
          </cell>
          <cell r="BA215">
            <v>3.44448344439812</v>
          </cell>
          <cell r="BB215">
            <v>0.216989587072987</v>
          </cell>
          <cell r="BC215">
            <v>6.00702972559762</v>
          </cell>
          <cell r="BD215">
            <v>4.56067168120909</v>
          </cell>
          <cell r="BE215">
            <v>-0.799651385948181</v>
          </cell>
          <cell r="BF215">
            <v>2.51779368540338</v>
          </cell>
          <cell r="BG215">
            <v>-1.66095215920392</v>
          </cell>
          <cell r="BH215">
            <v>-1.28246484618998</v>
          </cell>
          <cell r="BI215">
            <v>3.08632544203216</v>
          </cell>
          <cell r="BJ215">
            <v>2.59843183252795</v>
          </cell>
          <cell r="BK215">
            <v>1.26420680687451</v>
          </cell>
          <cell r="BL215">
            <v>-1.35880348421169</v>
          </cell>
          <cell r="BM215">
            <v>-6.69569440787635</v>
          </cell>
          <cell r="BN215">
            <v>-2.60435941366552</v>
          </cell>
        </row>
        <row r="216">
          <cell r="A216" t="str">
            <v>Sierra Leone</v>
          </cell>
          <cell r="B216" t="str">
            <v>SLE</v>
          </cell>
          <cell r="C216" t="str">
            <v>GDP per capita growth (annual %)</v>
          </cell>
          <cell r="D216" t="str">
            <v>NY.GDP.PCAP.KD.ZG</v>
          </cell>
        </row>
        <row r="216">
          <cell r="F216">
            <v>0.305865180761316</v>
          </cell>
          <cell r="G216">
            <v>2.9484492546096</v>
          </cell>
          <cell r="H216">
            <v>0.102894071013381</v>
          </cell>
          <cell r="I216">
            <v>4.9635583148827</v>
          </cell>
          <cell r="J216">
            <v>5.404450024215</v>
          </cell>
          <cell r="K216">
            <v>-0.0279888559229278</v>
          </cell>
          <cell r="L216">
            <v>-1.70564853876873</v>
          </cell>
          <cell r="M216">
            <v>0.198196667735303</v>
          </cell>
          <cell r="N216">
            <v>6.53762576321601</v>
          </cell>
          <cell r="O216">
            <v>6.58072044571259</v>
          </cell>
          <cell r="P216">
            <v>1.47562070916021</v>
          </cell>
          <cell r="Q216">
            <v>-1.0838999021142</v>
          </cell>
          <cell r="R216">
            <v>0.203972515646342</v>
          </cell>
          <cell r="S216">
            <v>1.38543001564469</v>
          </cell>
          <cell r="T216">
            <v>-0.44148996867672</v>
          </cell>
          <cell r="U216">
            <v>-2.54880818124683</v>
          </cell>
          <cell r="V216">
            <v>-2.09619226531788</v>
          </cell>
          <cell r="W216">
            <v>0.183743464098157</v>
          </cell>
          <cell r="X216">
            <v>2.21933943762693</v>
          </cell>
          <cell r="Y216">
            <v>2.52329759400334</v>
          </cell>
          <cell r="Z216">
            <v>0.635603805069024</v>
          </cell>
          <cell r="AA216">
            <v>2.53079843488027</v>
          </cell>
          <cell r="AB216">
            <v>-4.25797907461487</v>
          </cell>
          <cell r="AC216">
            <v>1.63189892077644</v>
          </cell>
          <cell r="AD216">
            <v>-7.74470684747615</v>
          </cell>
          <cell r="AE216">
            <v>-1.64286016020174</v>
          </cell>
          <cell r="AF216">
            <v>4.0057169119865</v>
          </cell>
          <cell r="AG216">
            <v>-9.72861956593515</v>
          </cell>
          <cell r="AH216">
            <v>-1.58551189780387</v>
          </cell>
          <cell r="AI216">
            <v>1.78700667664845</v>
          </cell>
          <cell r="AJ216">
            <v>1.67175809447807</v>
          </cell>
          <cell r="AK216">
            <v>-18.9954743355204</v>
          </cell>
          <cell r="AL216">
            <v>1.81391289757475</v>
          </cell>
          <cell r="AM216">
            <v>-1.51090278990881</v>
          </cell>
          <cell r="AN216">
            <v>-7.87519675876925</v>
          </cell>
          <cell r="AO216">
            <v>1.54838658100249</v>
          </cell>
          <cell r="AP216">
            <v>-6.36850699253657</v>
          </cell>
          <cell r="AQ216">
            <v>0.712010699716473</v>
          </cell>
          <cell r="AR216">
            <v>-3.75611908294337</v>
          </cell>
          <cell r="AS216">
            <v>3.81003233493691</v>
          </cell>
          <cell r="AT216">
            <v>-9.68456354593671</v>
          </cell>
          <cell r="AU216">
            <v>21.0278860905552</v>
          </cell>
          <cell r="AV216">
            <v>4.36763959023388</v>
          </cell>
          <cell r="AW216">
            <v>2.02876511042942</v>
          </cell>
          <cell r="AX216">
            <v>0.587581535025876</v>
          </cell>
          <cell r="AY216">
            <v>0.94104084716102</v>
          </cell>
          <cell r="AZ216">
            <v>5.16437663751863</v>
          </cell>
          <cell r="BA216">
            <v>2.92454567394411</v>
          </cell>
          <cell r="BB216">
            <v>0.899229402758749</v>
          </cell>
          <cell r="BC216">
            <v>2.99999325601492</v>
          </cell>
          <cell r="BD216">
            <v>3.92410427246401</v>
          </cell>
          <cell r="BE216">
            <v>12.6190954950772</v>
          </cell>
          <cell r="BF216">
            <v>18.0533111170996</v>
          </cell>
          <cell r="BG216">
            <v>2.27439413134707</v>
          </cell>
          <cell r="BH216">
            <v>-22.3120965034419</v>
          </cell>
          <cell r="BI216">
            <v>3.78444419301765</v>
          </cell>
          <cell r="BJ216">
            <v>1.97222909064014</v>
          </cell>
          <cell r="BK216">
            <v>1.27738952655478</v>
          </cell>
          <cell r="BL216">
            <v>3.05763409073658</v>
          </cell>
          <cell r="BM216">
            <v>-3.98165433349067</v>
          </cell>
          <cell r="BN216">
            <v>0.969818019237636</v>
          </cell>
        </row>
        <row r="217">
          <cell r="A217" t="str">
            <v>El Salvador</v>
          </cell>
          <cell r="B217" t="str">
            <v>SLV</v>
          </cell>
          <cell r="C217" t="str">
            <v>GDP per capita growth (annual %)</v>
          </cell>
          <cell r="D217" t="str">
            <v>NY.GDP.PCAP.KD.ZG</v>
          </cell>
        </row>
        <row r="217">
          <cell r="K217">
            <v>4.14718051847092</v>
          </cell>
          <cell r="L217">
            <v>2.52871538068669</v>
          </cell>
          <cell r="M217">
            <v>0.442299339247427</v>
          </cell>
          <cell r="N217">
            <v>0.730790917194369</v>
          </cell>
          <cell r="O217">
            <v>0.279355262335955</v>
          </cell>
          <cell r="P217">
            <v>1.18625021672231</v>
          </cell>
          <cell r="Q217">
            <v>3.44903021806886</v>
          </cell>
          <cell r="R217">
            <v>2.29683943539945</v>
          </cell>
          <cell r="S217">
            <v>2.84592103587589</v>
          </cell>
          <cell r="T217">
            <v>0.584131560274173</v>
          </cell>
          <cell r="U217">
            <v>2.75366301889402</v>
          </cell>
          <cell r="V217">
            <v>4.54172847203525</v>
          </cell>
          <cell r="W217">
            <v>3.22358109961012</v>
          </cell>
          <cell r="X217">
            <v>-5.97400454650867</v>
          </cell>
          <cell r="Y217">
            <v>-17.3035439201647</v>
          </cell>
          <cell r="Z217">
            <v>-7.24085416809423</v>
          </cell>
          <cell r="AA217">
            <v>-7.71060394411268</v>
          </cell>
          <cell r="AB217">
            <v>0.108795780155702</v>
          </cell>
          <cell r="AC217">
            <v>-0.0399648913493706</v>
          </cell>
          <cell r="AD217">
            <v>-0.725943573467447</v>
          </cell>
          <cell r="AE217">
            <v>-1.11798451945131</v>
          </cell>
          <cell r="AF217">
            <v>1.18943775051794</v>
          </cell>
          <cell r="AG217">
            <v>0.573419722528442</v>
          </cell>
          <cell r="AH217">
            <v>-0.343175443256342</v>
          </cell>
          <cell r="AI217">
            <v>3.45107514786855</v>
          </cell>
          <cell r="AJ217">
            <v>0.123985115726285</v>
          </cell>
          <cell r="AK217">
            <v>5.55707995580366</v>
          </cell>
          <cell r="AL217">
            <v>4.3891988360447</v>
          </cell>
          <cell r="AM217">
            <v>3.34738275173008</v>
          </cell>
          <cell r="AN217">
            <v>3.49322320120339</v>
          </cell>
          <cell r="AO217">
            <v>-0.275346155579868</v>
          </cell>
          <cell r="AP217">
            <v>2.12665477522043</v>
          </cell>
          <cell r="AQ217">
            <v>1.74086927695029</v>
          </cell>
          <cell r="AR217">
            <v>1.33929575561874</v>
          </cell>
          <cell r="AS217">
            <v>0.387713346882791</v>
          </cell>
          <cell r="AT217">
            <v>0.214611682439951</v>
          </cell>
          <cell r="AU217">
            <v>0.974296173207478</v>
          </cell>
          <cell r="AV217">
            <v>1.0242599305635</v>
          </cell>
          <cell r="AW217">
            <v>0.391539692724805</v>
          </cell>
          <cell r="AX217">
            <v>2.22972936776591</v>
          </cell>
          <cell r="AY217">
            <v>3.87674206159927</v>
          </cell>
          <cell r="AZ217">
            <v>1.41903849378535</v>
          </cell>
          <cell r="BA217">
            <v>1.69437629398375</v>
          </cell>
          <cell r="BB217">
            <v>-2.49933225279713</v>
          </cell>
          <cell r="BC217">
            <v>1.67414976655505</v>
          </cell>
          <cell r="BD217">
            <v>3.37090111995344</v>
          </cell>
          <cell r="BE217">
            <v>2.36462762805975</v>
          </cell>
          <cell r="BF217">
            <v>1.7728053467137</v>
          </cell>
          <cell r="BG217">
            <v>1.24137960221096</v>
          </cell>
          <cell r="BH217">
            <v>1.91334416315701</v>
          </cell>
          <cell r="BI217">
            <v>2.04553340356148</v>
          </cell>
          <cell r="BJ217">
            <v>1.73469434223202</v>
          </cell>
          <cell r="BK217">
            <v>1.9119532499339</v>
          </cell>
          <cell r="BL217">
            <v>1.86206594609182</v>
          </cell>
          <cell r="BM217">
            <v>-9.04150628086718</v>
          </cell>
          <cell r="BN217">
            <v>10.2518531363224</v>
          </cell>
        </row>
        <row r="218">
          <cell r="A218" t="str">
            <v>San Marino</v>
          </cell>
          <cell r="B218" t="str">
            <v>SMR</v>
          </cell>
          <cell r="C218" t="str">
            <v>GDP per capita growth (annual %)</v>
          </cell>
          <cell r="D218" t="str">
            <v>NY.GDP.PCAP.KD.ZG</v>
          </cell>
        </row>
        <row r="218">
          <cell r="AQ218">
            <v>6.31295794539301</v>
          </cell>
          <cell r="AR218">
            <v>7.884174101434</v>
          </cell>
          <cell r="AS218">
            <v>0.992372354148884</v>
          </cell>
          <cell r="AT218">
            <v>4.21961665627941</v>
          </cell>
          <cell r="AU218">
            <v>-0.960218525435906</v>
          </cell>
          <cell r="AV218">
            <v>2.46913051226517</v>
          </cell>
          <cell r="AW218">
            <v>3.1725360257917</v>
          </cell>
          <cell r="AX218">
            <v>1.09082821255603</v>
          </cell>
          <cell r="AY218">
            <v>2.53631610674002</v>
          </cell>
          <cell r="AZ218">
            <v>5.77704620700121</v>
          </cell>
          <cell r="BA218">
            <v>-1.69751730640709</v>
          </cell>
          <cell r="BB218">
            <v>-11.4584912391916</v>
          </cell>
          <cell r="BC218">
            <v>-6.67263430990275</v>
          </cell>
          <cell r="BD218">
            <v>-9.5718068443221</v>
          </cell>
          <cell r="BE218">
            <v>-8.34173556496606</v>
          </cell>
          <cell r="BF218">
            <v>-2.1585014788615</v>
          </cell>
          <cell r="BG218">
            <v>-1.86894657937799</v>
          </cell>
          <cell r="BH218">
            <v>1.27996403484923</v>
          </cell>
          <cell r="BI218">
            <v>1.63264755900488</v>
          </cell>
          <cell r="BJ218">
            <v>-0.24197435716296</v>
          </cell>
          <cell r="BK218">
            <v>1.15442936050604</v>
          </cell>
          <cell r="BL218">
            <v>1.82457178638127</v>
          </cell>
          <cell r="BM218">
            <v>-6.85146151170714</v>
          </cell>
        </row>
        <row r="219">
          <cell r="A219" t="str">
            <v>Somalia</v>
          </cell>
          <cell r="B219" t="str">
            <v>SOM</v>
          </cell>
          <cell r="C219" t="str">
            <v>GDP per capita growth (annual %)</v>
          </cell>
          <cell r="D219" t="str">
            <v>NY.GDP.PCAP.KD.ZG</v>
          </cell>
        </row>
        <row r="219">
          <cell r="F219">
            <v>-5.26121353823017</v>
          </cell>
          <cell r="G219">
            <v>4.83804898856921</v>
          </cell>
          <cell r="H219">
            <v>0.628917526030335</v>
          </cell>
          <cell r="I219">
            <v>-8.13415845067841</v>
          </cell>
          <cell r="J219">
            <v>-8.00675228433386</v>
          </cell>
          <cell r="K219">
            <v>6.48926488657102</v>
          </cell>
          <cell r="L219">
            <v>3.17803455385506</v>
          </cell>
          <cell r="M219">
            <v>-0.584884737743167</v>
          </cell>
          <cell r="N219">
            <v>-3.84745787316901</v>
          </cell>
          <cell r="O219">
            <v>2.82552596225048</v>
          </cell>
          <cell r="P219">
            <v>1.80771990087092</v>
          </cell>
          <cell r="Q219">
            <v>9.8656021637964</v>
          </cell>
          <cell r="R219">
            <v>-2.86780113562223</v>
          </cell>
          <cell r="S219">
            <v>-20.9741950270132</v>
          </cell>
          <cell r="T219">
            <v>21.7838189532125</v>
          </cell>
          <cell r="U219">
            <v>-10.2393822828655</v>
          </cell>
          <cell r="V219">
            <v>9.87397392597194</v>
          </cell>
          <cell r="W219">
            <v>-7.32806809552984</v>
          </cell>
          <cell r="X219">
            <v>-11.2566130165131</v>
          </cell>
          <cell r="Y219">
            <v>-9.84335432555929</v>
          </cell>
          <cell r="Z219">
            <v>1.93062140973311</v>
          </cell>
          <cell r="AA219">
            <v>2.54578941897825</v>
          </cell>
          <cell r="AB219">
            <v>-8.89917053620715</v>
          </cell>
          <cell r="AC219">
            <v>3.61570415106691</v>
          </cell>
          <cell r="AD219">
            <v>7.60074546421528</v>
          </cell>
          <cell r="AE219">
            <v>2.00080439846941</v>
          </cell>
          <cell r="AF219">
            <v>3.17460343688225</v>
          </cell>
          <cell r="AG219">
            <v>-2.58272694845904</v>
          </cell>
          <cell r="AH219">
            <v>-1.96768323823105</v>
          </cell>
          <cell r="AI219">
            <v>-2.73614652602961</v>
          </cell>
        </row>
        <row r="219">
          <cell r="BG219">
            <v>4.62504242391472</v>
          </cell>
          <cell r="BH219">
            <v>11.7838973867199</v>
          </cell>
          <cell r="BI219">
            <v>5.43115533466543</v>
          </cell>
          <cell r="BJ219">
            <v>-0.245105662672273</v>
          </cell>
          <cell r="BK219">
            <v>4.67226766969245</v>
          </cell>
          <cell r="BL219">
            <v>5.03920506754916</v>
          </cell>
          <cell r="BM219">
            <v>-0.462294726390766</v>
          </cell>
          <cell r="BN219">
            <v>0.389176872661935</v>
          </cell>
        </row>
        <row r="220">
          <cell r="A220" t="str">
            <v>Serbia</v>
          </cell>
          <cell r="B220" t="str">
            <v>SRB</v>
          </cell>
          <cell r="C220" t="str">
            <v>GDP per capita growth (annual %)</v>
          </cell>
          <cell r="D220" t="str">
            <v>NY.GDP.PCAP.KD.ZG</v>
          </cell>
        </row>
        <row r="220">
          <cell r="AO220">
            <v>6.36958237907767</v>
          </cell>
          <cell r="AP220">
            <v>7.50788223373337</v>
          </cell>
          <cell r="AQ220">
            <v>3.73355315095354</v>
          </cell>
          <cell r="AR220">
            <v>-9.09570351412837</v>
          </cell>
          <cell r="AS220">
            <v>6.47147291411601</v>
          </cell>
          <cell r="AT220">
            <v>7.06270732214276</v>
          </cell>
          <cell r="AU220">
            <v>6.47847678049133</v>
          </cell>
          <cell r="AV220">
            <v>4.61006584286503</v>
          </cell>
          <cell r="AW220">
            <v>9.28288774951476</v>
          </cell>
          <cell r="AX220">
            <v>5.84786986827727</v>
          </cell>
          <cell r="AY220">
            <v>5.52189240110543</v>
          </cell>
          <cell r="AZ220">
            <v>6.87196980103251</v>
          </cell>
          <cell r="BA220">
            <v>6.10631700958608</v>
          </cell>
          <cell r="BB220">
            <v>-2.34092820223162</v>
          </cell>
          <cell r="BC220">
            <v>1.13680433834465</v>
          </cell>
          <cell r="BD220">
            <v>2.84500960707238</v>
          </cell>
          <cell r="BE220">
            <v>-0.198378899470342</v>
          </cell>
          <cell r="BF220">
            <v>3.39452352049253</v>
          </cell>
          <cell r="BG220">
            <v>-1.12639732710853</v>
          </cell>
          <cell r="BH220">
            <v>2.31101588882194</v>
          </cell>
          <cell r="BI220">
            <v>3.88118476026682</v>
          </cell>
          <cell r="BJ220">
            <v>2.64598586238259</v>
          </cell>
          <cell r="BK220">
            <v>5.0675948814029</v>
          </cell>
          <cell r="BL220">
            <v>4.89309425558007</v>
          </cell>
          <cell r="BM220">
            <v>-0.282578515072402</v>
          </cell>
          <cell r="BN220">
            <v>8.25301975222746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GDP per capita growth (annual %)</v>
          </cell>
          <cell r="D221" t="str">
            <v>NY.GDP.PCAP.KD.ZG</v>
          </cell>
        </row>
        <row r="221">
          <cell r="F221">
            <v>-1.35036547496603</v>
          </cell>
          <cell r="G221">
            <v>3.58870385503269</v>
          </cell>
          <cell r="H221">
            <v>3.58999361141639</v>
          </cell>
          <cell r="I221">
            <v>2.43526179037575</v>
          </cell>
          <cell r="J221">
            <v>2.22265258546908</v>
          </cell>
          <cell r="K221">
            <v>-1.12431680683369</v>
          </cell>
          <cell r="L221">
            <v>-3.62528853094042</v>
          </cell>
          <cell r="M221">
            <v>0.427000272065385</v>
          </cell>
          <cell r="N221">
            <v>6.58397203267454</v>
          </cell>
          <cell r="O221">
            <v>7.41857214768437</v>
          </cell>
          <cell r="P221">
            <v>5.00236333990918</v>
          </cell>
          <cell r="Q221">
            <v>-0.0974190711360308</v>
          </cell>
          <cell r="R221">
            <v>1.54513038541468</v>
          </cell>
          <cell r="S221">
            <v>4.99816364799497</v>
          </cell>
          <cell r="T221">
            <v>-2.84309117911926</v>
          </cell>
          <cell r="U221">
            <v>2.58531170672049</v>
          </cell>
          <cell r="V221">
            <v>0.0338727093669178</v>
          </cell>
          <cell r="W221">
            <v>-3.32568008125915</v>
          </cell>
          <cell r="X221">
            <v>1.02160490343968</v>
          </cell>
          <cell r="Y221">
            <v>0.858961453750865</v>
          </cell>
          <cell r="Z221">
            <v>-3.49983242693726</v>
          </cell>
          <cell r="AA221">
            <v>-3.86011465196852</v>
          </cell>
          <cell r="AB221">
            <v>-5.2517177098614</v>
          </cell>
          <cell r="AC221">
            <v>-0.804553208516666</v>
          </cell>
          <cell r="AD221">
            <v>-1.07053477843567</v>
          </cell>
          <cell r="AE221">
            <v>-0.931813153724192</v>
          </cell>
          <cell r="AF221">
            <v>0.230330401442629</v>
          </cell>
          <cell r="AG221">
            <v>1.38879205875098</v>
          </cell>
          <cell r="AH221">
            <v>-0.208783008362502</v>
          </cell>
          <cell r="AI221">
            <v>-0.37671381462836</v>
          </cell>
          <cell r="AJ221">
            <v>-2.23762188384426</v>
          </cell>
          <cell r="AK221">
            <v>-2.83457797310976</v>
          </cell>
          <cell r="AL221">
            <v>-3.3632457185963</v>
          </cell>
          <cell r="AM221">
            <v>-1.5889770630089</v>
          </cell>
          <cell r="AN221">
            <v>0.636547406790001</v>
          </cell>
          <cell r="AO221">
            <v>2.37279375560489</v>
          </cell>
          <cell r="AP221">
            <v>1.63005743445437</v>
          </cell>
          <cell r="AQ221">
            <v>-0.164537355229939</v>
          </cell>
          <cell r="AR221">
            <v>-0.48194391826641</v>
          </cell>
          <cell r="AS221">
            <v>0.830501196360942</v>
          </cell>
          <cell r="AT221">
            <v>1.58604118609456</v>
          </cell>
          <cell r="AU221">
            <v>3.53923304097914</v>
          </cell>
          <cell r="AV221">
            <v>1.39414503794019</v>
          </cell>
          <cell r="AW221">
            <v>3.7815217546306</v>
          </cell>
          <cell r="AX221">
            <v>3.2154751350409</v>
          </cell>
          <cell r="AY221">
            <v>3.24613793059223</v>
          </cell>
          <cell r="AZ221">
            <v>3.32212530077022</v>
          </cell>
          <cell r="BA221">
            <v>2.34019692683457</v>
          </cell>
          <cell r="BB221">
            <v>0.280560961178608</v>
          </cell>
          <cell r="BC221">
            <v>3.07458443023359</v>
          </cell>
          <cell r="BD221">
            <v>1.37868867391029</v>
          </cell>
          <cell r="BE221">
            <v>-0.00748983087373745</v>
          </cell>
          <cell r="BF221">
            <v>2.22532322338851</v>
          </cell>
          <cell r="BG221">
            <v>2.04907485218757</v>
          </cell>
          <cell r="BH221">
            <v>0.118827601125531</v>
          </cell>
          <cell r="BI221">
            <v>-1.4109119169289</v>
          </cell>
          <cell r="BJ221">
            <v>-0.247376132733052</v>
          </cell>
          <cell r="BK221">
            <v>0.0113178582366231</v>
          </cell>
          <cell r="BL221">
            <v>-0.101980038319653</v>
          </cell>
          <cell r="BM221">
            <v>-4.49656558090025</v>
          </cell>
          <cell r="BN221">
            <v>1.49159790970927</v>
          </cell>
        </row>
        <row r="222">
          <cell r="A222" t="str">
            <v>South Sudan</v>
          </cell>
          <cell r="B222" t="str">
            <v>SSD</v>
          </cell>
          <cell r="C222" t="str">
            <v>GDP per capita growth (annual %)</v>
          </cell>
          <cell r="D222" t="str">
            <v>NY.GDP.PCAP.KD.ZG</v>
          </cell>
        </row>
        <row r="222">
          <cell r="BB222">
            <v>0.384574825218991</v>
          </cell>
          <cell r="BC222">
            <v>1.43145745530965</v>
          </cell>
          <cell r="BD222">
            <v>-7.76691350141525</v>
          </cell>
          <cell r="BE222">
            <v>-47.5906013353862</v>
          </cell>
          <cell r="BF222">
            <v>10.4926088182865</v>
          </cell>
          <cell r="BG222">
            <v>1.41631438327958</v>
          </cell>
          <cell r="BH222">
            <v>-12.1317983603027</v>
          </cell>
        </row>
        <row r="223">
          <cell r="A223" t="str">
            <v>Sub-Saharan Africa</v>
          </cell>
          <cell r="B223" t="str">
            <v>SSF</v>
          </cell>
          <cell r="C223" t="str">
            <v>GDP per capita growth (annual %)</v>
          </cell>
          <cell r="D223" t="str">
            <v>NY.GDP.PCAP.KD.ZG</v>
          </cell>
        </row>
        <row r="223">
          <cell r="F223">
            <v>-1.35393303657048</v>
          </cell>
          <cell r="G223">
            <v>3.58995579340819</v>
          </cell>
          <cell r="H223">
            <v>3.59226385720773</v>
          </cell>
          <cell r="I223">
            <v>2.43582086876897</v>
          </cell>
          <cell r="J223">
            <v>2.21917212208862</v>
          </cell>
          <cell r="K223">
            <v>-1.11725143407337</v>
          </cell>
          <cell r="L223">
            <v>-3.62420799048515</v>
          </cell>
          <cell r="M223">
            <v>0.429932131549734</v>
          </cell>
          <cell r="N223">
            <v>6.57778065786709</v>
          </cell>
          <cell r="O223">
            <v>7.41778880622776</v>
          </cell>
          <cell r="P223">
            <v>5.00730964228437</v>
          </cell>
          <cell r="Q223">
            <v>-0.094985451310265</v>
          </cell>
          <cell r="R223">
            <v>1.548501532312</v>
          </cell>
          <cell r="S223">
            <v>4.99372566014273</v>
          </cell>
          <cell r="T223">
            <v>-2.8408562393447</v>
          </cell>
          <cell r="U223">
            <v>2.59274191890381</v>
          </cell>
          <cell r="V223">
            <v>0.0272624911108039</v>
          </cell>
          <cell r="W223">
            <v>-3.31063923964618</v>
          </cell>
          <cell r="X223">
            <v>1.03170231510843</v>
          </cell>
          <cell r="Y223">
            <v>0.851927061082193</v>
          </cell>
          <cell r="Z223">
            <v>-3.50558182308951</v>
          </cell>
          <cell r="AA223">
            <v>-3.85979365206055</v>
          </cell>
          <cell r="AB223">
            <v>-5.25070201393686</v>
          </cell>
          <cell r="AC223">
            <v>-0.802444322183774</v>
          </cell>
          <cell r="AD223">
            <v>-1.06332275926016</v>
          </cell>
          <cell r="AE223">
            <v>-0.93320755312179</v>
          </cell>
          <cell r="AF223">
            <v>0.231122885708274</v>
          </cell>
          <cell r="AG223">
            <v>1.3900121846798</v>
          </cell>
          <cell r="AH223">
            <v>-0.201719786300799</v>
          </cell>
          <cell r="AI223">
            <v>-0.372505054753233</v>
          </cell>
          <cell r="AJ223">
            <v>-2.23541315740455</v>
          </cell>
          <cell r="AK223">
            <v>-2.82760737916496</v>
          </cell>
          <cell r="AL223">
            <v>-3.35639981995115</v>
          </cell>
          <cell r="AM223">
            <v>-1.59095334238366</v>
          </cell>
          <cell r="AN223">
            <v>0.632403699312903</v>
          </cell>
          <cell r="AO223">
            <v>2.3727490993162</v>
          </cell>
          <cell r="AP223">
            <v>1.63775402996487</v>
          </cell>
          <cell r="AQ223">
            <v>-0.15819937677847</v>
          </cell>
          <cell r="AR223">
            <v>-0.482182610386744</v>
          </cell>
          <cell r="AS223">
            <v>0.828496541216239</v>
          </cell>
          <cell r="AT223">
            <v>1.57920526615504</v>
          </cell>
          <cell r="AU223">
            <v>3.53399345062209</v>
          </cell>
          <cell r="AV223">
            <v>1.38487668556158</v>
          </cell>
          <cell r="AW223">
            <v>3.77359334688721</v>
          </cell>
          <cell r="AX223">
            <v>3.21813650576756</v>
          </cell>
          <cell r="AY223">
            <v>3.24897038735325</v>
          </cell>
          <cell r="AZ223">
            <v>3.32600139296504</v>
          </cell>
          <cell r="BA223">
            <v>2.33378678581533</v>
          </cell>
          <cell r="BB223">
            <v>0.277439610654895</v>
          </cell>
          <cell r="BC223">
            <v>3.07460217217421</v>
          </cell>
          <cell r="BD223">
            <v>1.38211734857099</v>
          </cell>
          <cell r="BE223">
            <v>-0.00852483609943988</v>
          </cell>
          <cell r="BF223">
            <v>2.22618121146745</v>
          </cell>
          <cell r="BG223">
            <v>2.04890773900519</v>
          </cell>
          <cell r="BH223">
            <v>0.12108615267141</v>
          </cell>
          <cell r="BI223">
            <v>-1.40744813489803</v>
          </cell>
          <cell r="BJ223">
            <v>-0.245488103769588</v>
          </cell>
          <cell r="BK223">
            <v>0.0119103778418719</v>
          </cell>
          <cell r="BL223">
            <v>-0.101357905489493</v>
          </cell>
          <cell r="BM223">
            <v>-4.50145600008615</v>
          </cell>
          <cell r="BN223">
            <v>1.48986983145826</v>
          </cell>
        </row>
        <row r="224">
          <cell r="A224" t="str">
            <v>Small states</v>
          </cell>
          <cell r="B224" t="str">
            <v>SST</v>
          </cell>
          <cell r="C224" t="str">
            <v>GDP per capita growth (annual %)</v>
          </cell>
          <cell r="D224" t="str">
            <v>NY.GDP.PCAP.KD.ZG</v>
          </cell>
        </row>
        <row r="224">
          <cell r="AT224">
            <v>2.0474234931372</v>
          </cell>
          <cell r="AU224">
            <v>2.74921857741779</v>
          </cell>
          <cell r="AV224">
            <v>3.16935112772818</v>
          </cell>
          <cell r="AW224">
            <v>5.98403728628614</v>
          </cell>
          <cell r="AX224">
            <v>3.3239143968076</v>
          </cell>
          <cell r="AY224">
            <v>7.5767941734417</v>
          </cell>
          <cell r="AZ224">
            <v>5.98583376767291</v>
          </cell>
          <cell r="BA224">
            <v>3.71522136688054</v>
          </cell>
          <cell r="BB224">
            <v>-1.40212701855289</v>
          </cell>
          <cell r="BC224">
            <v>4.94004215966785</v>
          </cell>
          <cell r="BD224">
            <v>4.26728991075957</v>
          </cell>
          <cell r="BE224">
            <v>1.27682353997743</v>
          </cell>
          <cell r="BF224">
            <v>1.40216108868015</v>
          </cell>
          <cell r="BG224">
            <v>1.49183570201363</v>
          </cell>
          <cell r="BH224">
            <v>1.00168301279065</v>
          </cell>
          <cell r="BI224">
            <v>0.477239667607108</v>
          </cell>
          <cell r="BJ224">
            <v>-0.493970973679282</v>
          </cell>
          <cell r="BK224">
            <v>0.372207350239236</v>
          </cell>
          <cell r="BL224">
            <v>0.30613866747693</v>
          </cell>
          <cell r="BM224">
            <v>-7.30883425674779</v>
          </cell>
          <cell r="BN224">
            <v>2.16010991828794</v>
          </cell>
        </row>
        <row r="225">
          <cell r="A225" t="str">
            <v>Sao Tome and Principe</v>
          </cell>
          <cell r="B225" t="str">
            <v>STP</v>
          </cell>
          <cell r="C225" t="str">
            <v>GDP per capita growth (annual %)</v>
          </cell>
          <cell r="D225" t="str">
            <v>NY.GDP.PCAP.KD.ZG</v>
          </cell>
        </row>
        <row r="225">
          <cell r="AU225">
            <v>0.509168491392771</v>
          </cell>
          <cell r="AV225">
            <v>4.47963280586636</v>
          </cell>
          <cell r="AW225">
            <v>1.58248969687659</v>
          </cell>
          <cell r="AX225">
            <v>4.55298974318102</v>
          </cell>
          <cell r="AY225">
            <v>6.27834925146476</v>
          </cell>
          <cell r="AZ225">
            <v>0.384431866102091</v>
          </cell>
          <cell r="BA225">
            <v>5.13572881876063</v>
          </cell>
          <cell r="BB225">
            <v>-0.342908452043091</v>
          </cell>
          <cell r="BC225">
            <v>4.01364108375579</v>
          </cell>
          <cell r="BD225">
            <v>2.05078280401887</v>
          </cell>
          <cell r="BE225">
            <v>1.02158581635973</v>
          </cell>
          <cell r="BF225">
            <v>2.80554596764333</v>
          </cell>
          <cell r="BG225">
            <v>4.56240225630265</v>
          </cell>
          <cell r="BH225">
            <v>1.97731863125929</v>
          </cell>
          <cell r="BI225">
            <v>2.22623330931071</v>
          </cell>
          <cell r="BJ225">
            <v>1.91077016859155</v>
          </cell>
          <cell r="BK225">
            <v>1.02033794510234</v>
          </cell>
          <cell r="BL225">
            <v>0.302078271457091</v>
          </cell>
          <cell r="BM225">
            <v>1.15503808250499</v>
          </cell>
          <cell r="BN225">
            <v>-0.115552192833221</v>
          </cell>
        </row>
        <row r="226">
          <cell r="A226" t="str">
            <v>Suriname</v>
          </cell>
          <cell r="B226" t="str">
            <v>SUR</v>
          </cell>
          <cell r="C226" t="str">
            <v>GDP per capita growth (annual %)</v>
          </cell>
          <cell r="D226" t="str">
            <v>NY.GDP.PCAP.KD.ZG</v>
          </cell>
        </row>
        <row r="226">
          <cell r="F226">
            <v>1.95150601548167</v>
          </cell>
          <cell r="G226">
            <v>1.17133178087153</v>
          </cell>
          <cell r="H226">
            <v>2.87456570910156</v>
          </cell>
          <cell r="I226">
            <v>3.73264338745773</v>
          </cell>
          <cell r="J226">
            <v>9.04728232232522</v>
          </cell>
          <cell r="K226">
            <v>15.9513501218004</v>
          </cell>
          <cell r="L226">
            <v>9.03111688227717</v>
          </cell>
          <cell r="M226">
            <v>4.92079618324949</v>
          </cell>
          <cell r="N226">
            <v>2.48141918781693</v>
          </cell>
          <cell r="O226">
            <v>1.48521659280843</v>
          </cell>
          <cell r="P226">
            <v>3.53305906875379</v>
          </cell>
          <cell r="Q226">
            <v>-0.242555863610704</v>
          </cell>
          <cell r="R226">
            <v>-0.992671009278922</v>
          </cell>
          <cell r="S226">
            <v>1.29999529969747</v>
          </cell>
          <cell r="T226">
            <v>3.49566577866392</v>
          </cell>
          <cell r="U226">
            <v>9.19058078066313</v>
          </cell>
          <cell r="V226">
            <v>10.2924369985689</v>
          </cell>
          <cell r="W226">
            <v>6.46485340523375</v>
          </cell>
          <cell r="X226">
            <v>-0.800281470773342</v>
          </cell>
          <cell r="Y226">
            <v>-8.97883297966374</v>
          </cell>
          <cell r="Z226">
            <v>6.91770541726359</v>
          </cell>
          <cell r="AA226">
            <v>-4.40782983823006</v>
          </cell>
          <cell r="AB226">
            <v>-4.25943132695494</v>
          </cell>
          <cell r="AC226">
            <v>-2.55629164165177</v>
          </cell>
          <cell r="AD226">
            <v>0.917012988691354</v>
          </cell>
          <cell r="AE226">
            <v>-0.681017712382868</v>
          </cell>
          <cell r="AF226">
            <v>-7.89859303511685</v>
          </cell>
          <cell r="AG226">
            <v>5.62557672393334</v>
          </cell>
          <cell r="AH226">
            <v>2.04689056708762</v>
          </cell>
          <cell r="AI226">
            <v>-6.40613916715267</v>
          </cell>
          <cell r="AJ226">
            <v>0.750482312091762</v>
          </cell>
          <cell r="AK226">
            <v>-1.42561509937879</v>
          </cell>
          <cell r="AL226">
            <v>-8.30648420585311</v>
          </cell>
          <cell r="AM226">
            <v>1.71959652410017</v>
          </cell>
          <cell r="AN226">
            <v>-1.5281169443998</v>
          </cell>
          <cell r="AO226">
            <v>-0.432274506418167</v>
          </cell>
          <cell r="AP226">
            <v>4.31336378108517</v>
          </cell>
          <cell r="AQ226">
            <v>1.03793129287031</v>
          </cell>
          <cell r="AR226">
            <v>-2.57418328280239</v>
          </cell>
          <cell r="AS226">
            <v>0.893731469048191</v>
          </cell>
          <cell r="AT226">
            <v>2.96903523522036</v>
          </cell>
          <cell r="AU226">
            <v>1.59469696517928</v>
          </cell>
          <cell r="AV226">
            <v>5.05604426514208</v>
          </cell>
          <cell r="AW226">
            <v>7.23803494200308</v>
          </cell>
          <cell r="AX226">
            <v>3.29046733198737</v>
          </cell>
          <cell r="AY226">
            <v>4.57270068064486</v>
          </cell>
          <cell r="AZ226">
            <v>3.90056336637524</v>
          </cell>
          <cell r="BA226">
            <v>2.94694644085777</v>
          </cell>
          <cell r="BB226">
            <v>1.8339250703236</v>
          </cell>
          <cell r="BC226">
            <v>3.97368421108246</v>
          </cell>
          <cell r="BD226">
            <v>4.65257759334176</v>
          </cell>
          <cell r="BE226">
            <v>1.53869362118127</v>
          </cell>
          <cell r="BF226">
            <v>1.79595372467301</v>
          </cell>
          <cell r="BG226">
            <v>-0.828633107218408</v>
          </cell>
          <cell r="BH226">
            <v>-4.42304623547729</v>
          </cell>
          <cell r="BI226">
            <v>-5.88315311840861</v>
          </cell>
          <cell r="BJ226">
            <v>0.567009681821375</v>
          </cell>
          <cell r="BK226">
            <v>3.94868880728451</v>
          </cell>
          <cell r="BL226">
            <v>0.163586537511492</v>
          </cell>
          <cell r="BM226">
            <v>-16.6635316525252</v>
          </cell>
          <cell r="BN226">
            <v>-4.32090458258895</v>
          </cell>
        </row>
        <row r="227">
          <cell r="A227" t="str">
            <v>Slovak Republic</v>
          </cell>
          <cell r="B227" t="str">
            <v>SVK</v>
          </cell>
          <cell r="C227" t="str">
            <v>GDP per capita growth (annual %)</v>
          </cell>
          <cell r="D227" t="str">
            <v>NY.GDP.PCAP.KD.ZG</v>
          </cell>
        </row>
        <row r="227">
          <cell r="AL227">
            <v>1.51309224574238</v>
          </cell>
          <cell r="AM227">
            <v>5.78784497513725</v>
          </cell>
          <cell r="AN227">
            <v>5.53421584244236</v>
          </cell>
          <cell r="AO227">
            <v>6.39444813673144</v>
          </cell>
          <cell r="AP227">
            <v>5.73044771553153</v>
          </cell>
          <cell r="AQ227">
            <v>3.9366032128456</v>
          </cell>
          <cell r="AR227">
            <v>-0.207810381226537</v>
          </cell>
          <cell r="AS227">
            <v>1.30357751151602</v>
          </cell>
          <cell r="AT227">
            <v>3.44292462508275</v>
          </cell>
          <cell r="AU227">
            <v>4.54744136182994</v>
          </cell>
          <cell r="AV227">
            <v>5.56854796419191</v>
          </cell>
          <cell r="AW227">
            <v>5.3003183193201</v>
          </cell>
          <cell r="AX227">
            <v>6.61300408169996</v>
          </cell>
          <cell r="AY227">
            <v>8.48818887389908</v>
          </cell>
          <cell r="AZ227">
            <v>10.7996946550561</v>
          </cell>
          <cell r="BA227">
            <v>5.48439001468644</v>
          </cell>
          <cell r="BB227">
            <v>-5.58143723800742</v>
          </cell>
          <cell r="BC227">
            <v>6.19427604167075</v>
          </cell>
          <cell r="BD227">
            <v>2.50514667560948</v>
          </cell>
          <cell r="BE227">
            <v>1.18587816416603</v>
          </cell>
          <cell r="BF227">
            <v>0.546661779902763</v>
          </cell>
          <cell r="BG227">
            <v>2.62473287209883</v>
          </cell>
          <cell r="BH227">
            <v>5.11570678786038</v>
          </cell>
          <cell r="BI227">
            <v>1.80035277956956</v>
          </cell>
          <cell r="BJ227">
            <v>2.82050737986216</v>
          </cell>
          <cell r="BK227">
            <v>3.6507463416053</v>
          </cell>
          <cell r="BL227">
            <v>2.46660937052457</v>
          </cell>
          <cell r="BM227">
            <v>-4.44074963453588</v>
          </cell>
          <cell r="BN227">
            <v>3.23947725279518</v>
          </cell>
        </row>
        <row r="228">
          <cell r="A228" t="str">
            <v>Slovenia</v>
          </cell>
          <cell r="B228" t="str">
            <v>SVN</v>
          </cell>
          <cell r="C228" t="str">
            <v>GDP per capita growth (annual %)</v>
          </cell>
          <cell r="D228" t="str">
            <v>NY.GDP.PCAP.KD.ZG</v>
          </cell>
        </row>
        <row r="228">
          <cell r="AO228">
            <v>3.26756516262765</v>
          </cell>
          <cell r="AP228">
            <v>5.19113246320715</v>
          </cell>
          <cell r="AQ228">
            <v>3.50488183143129</v>
          </cell>
          <cell r="AR228">
            <v>5.25745342445383</v>
          </cell>
          <cell r="AS228">
            <v>3.36587756689673</v>
          </cell>
          <cell r="AT228">
            <v>3.05412350197929</v>
          </cell>
          <cell r="AU228">
            <v>3.3774180710591</v>
          </cell>
          <cell r="AV228">
            <v>2.89819727780511</v>
          </cell>
          <cell r="AW228">
            <v>4.29235521934484</v>
          </cell>
          <cell r="AX228">
            <v>3.61834092406035</v>
          </cell>
          <cell r="AY228">
            <v>5.40948263334755</v>
          </cell>
          <cell r="AZ228">
            <v>6.38358892726794</v>
          </cell>
          <cell r="BA228">
            <v>3.34627954360531</v>
          </cell>
          <cell r="BB228">
            <v>-8.38031959236709</v>
          </cell>
          <cell r="BC228">
            <v>0.902771380289735</v>
          </cell>
          <cell r="BD228">
            <v>0.652023243217954</v>
          </cell>
          <cell r="BE228">
            <v>-2.84370502025251</v>
          </cell>
          <cell r="BF228">
            <v>-1.16352087549969</v>
          </cell>
          <cell r="BG228">
            <v>2.66713405933845</v>
          </cell>
          <cell r="BH228">
            <v>2.13325802761534</v>
          </cell>
          <cell r="BI228">
            <v>3.11634660116351</v>
          </cell>
          <cell r="BJ228">
            <v>4.74710618321161</v>
          </cell>
          <cell r="BK228">
            <v>4.04458737932572</v>
          </cell>
          <cell r="BL228">
            <v>2.53409090453896</v>
          </cell>
          <cell r="BM228">
            <v>-4.86854715736274</v>
          </cell>
          <cell r="BN228">
            <v>7.87913904556541</v>
          </cell>
        </row>
        <row r="229">
          <cell r="A229" t="str">
            <v>Sweden</v>
          </cell>
          <cell r="B229" t="str">
            <v>SWE</v>
          </cell>
          <cell r="C229" t="str">
            <v>GDP per capita growth (annual %)</v>
          </cell>
          <cell r="D229" t="str">
            <v>NY.GDP.PCAP.KD.ZG</v>
          </cell>
        </row>
        <row r="229">
          <cell r="F229">
            <v>5.18461870799318</v>
          </cell>
          <cell r="G229">
            <v>3.68560501298462</v>
          </cell>
          <cell r="H229">
            <v>4.73593987507049</v>
          </cell>
          <cell r="I229">
            <v>6.02605912784644</v>
          </cell>
          <cell r="J229">
            <v>2.84825977766513</v>
          </cell>
          <cell r="K229">
            <v>1.12398956848681</v>
          </cell>
          <cell r="L229">
            <v>2.57537475620553</v>
          </cell>
          <cell r="M229">
            <v>3.05769423138615</v>
          </cell>
          <cell r="N229">
            <v>4.27371521964648</v>
          </cell>
          <cell r="O229">
            <v>6.2923377448294</v>
          </cell>
          <cell r="P229">
            <v>0.25243485508129</v>
          </cell>
          <cell r="Q229">
            <v>1.98692133889853</v>
          </cell>
          <cell r="R229">
            <v>3.78893205282098</v>
          </cell>
          <cell r="S229">
            <v>2.89918481310438</v>
          </cell>
          <cell r="T229">
            <v>2.14625321936035</v>
          </cell>
          <cell r="U229">
            <v>0.69123812295868</v>
          </cell>
          <cell r="V229">
            <v>-1.94512714746683</v>
          </cell>
          <cell r="W229">
            <v>1.45573375348818</v>
          </cell>
          <cell r="X229">
            <v>3.61364751934548</v>
          </cell>
          <cell r="Y229">
            <v>1.49373315947172</v>
          </cell>
          <cell r="Z229">
            <v>0.334436785515663</v>
          </cell>
          <cell r="AA229">
            <v>1.19077537964918</v>
          </cell>
          <cell r="AB229">
            <v>1.85451507959307</v>
          </cell>
          <cell r="AC229">
            <v>4.13486528743741</v>
          </cell>
          <cell r="AD229">
            <v>1.99177410120959</v>
          </cell>
          <cell r="AE229">
            <v>2.45277261321839</v>
          </cell>
          <cell r="AF229">
            <v>3.00954776641653</v>
          </cell>
          <cell r="AG229">
            <v>2.08876051884084</v>
          </cell>
          <cell r="AH229">
            <v>1.97219126778978</v>
          </cell>
          <cell r="AI229">
            <v>-0.0207591755191316</v>
          </cell>
          <cell r="AJ229">
            <v>-1.81751517304615</v>
          </cell>
          <cell r="AK229">
            <v>-1.73663035667379</v>
          </cell>
          <cell r="AL229">
            <v>-2.63280845177026</v>
          </cell>
          <cell r="AM229">
            <v>3.19395539969921</v>
          </cell>
          <cell r="AN229">
            <v>3.39126911487388</v>
          </cell>
          <cell r="AO229">
            <v>1.41792423811522</v>
          </cell>
          <cell r="AP229">
            <v>3.01152303333838</v>
          </cell>
          <cell r="AQ229">
            <v>4.2539467085561</v>
          </cell>
          <cell r="AR229">
            <v>4.16597892777474</v>
          </cell>
          <cell r="AS229">
            <v>4.59825479417304</v>
          </cell>
          <cell r="AT229">
            <v>1.17750189231714</v>
          </cell>
          <cell r="AU229">
            <v>1.86487397389017</v>
          </cell>
          <cell r="AV229">
            <v>1.92983038350924</v>
          </cell>
          <cell r="AW229">
            <v>3.92730625670833</v>
          </cell>
          <cell r="AX229">
            <v>2.44824843978924</v>
          </cell>
          <cell r="AY229">
            <v>4.07571489749014</v>
          </cell>
          <cell r="AZ229">
            <v>2.67500267083921</v>
          </cell>
          <cell r="BA229">
            <v>-1.22306957770027</v>
          </cell>
          <cell r="BB229">
            <v>-5.15126272885315</v>
          </cell>
          <cell r="BC229">
            <v>5.0526785726024</v>
          </cell>
          <cell r="BD229">
            <v>2.41898851140094</v>
          </cell>
          <cell r="BE229">
            <v>-1.32100232444557</v>
          </cell>
          <cell r="BF229">
            <v>0.333984863287881</v>
          </cell>
          <cell r="BG229">
            <v>1.64424400595537</v>
          </cell>
          <cell r="BH229">
            <v>3.39017629600058</v>
          </cell>
          <cell r="BI229">
            <v>0.79614630049835</v>
          </cell>
          <cell r="BJ229">
            <v>1.19514757132167</v>
          </cell>
          <cell r="BK229">
            <v>0.772577449000039</v>
          </cell>
          <cell r="BL229">
            <v>0.957561656419784</v>
          </cell>
          <cell r="BM229">
            <v>-3.64307959210592</v>
          </cell>
          <cell r="BN229">
            <v>4.173074336513</v>
          </cell>
        </row>
        <row r="230">
          <cell r="A230" t="str">
            <v>Eswatini</v>
          </cell>
          <cell r="B230" t="str">
            <v>SWZ</v>
          </cell>
          <cell r="C230" t="str">
            <v>GDP per capita growth (annual %)</v>
          </cell>
          <cell r="D230" t="str">
            <v>NY.GDP.PCAP.KD.ZG</v>
          </cell>
        </row>
        <row r="230">
          <cell r="P230">
            <v>10.4828286697774</v>
          </cell>
          <cell r="Q230">
            <v>2.41176956739768</v>
          </cell>
          <cell r="R230">
            <v>5.88592260474321</v>
          </cell>
          <cell r="S230">
            <v>2.64893014581233</v>
          </cell>
          <cell r="T230">
            <v>10.4868077520267</v>
          </cell>
          <cell r="U230">
            <v>-5.1270322813366</v>
          </cell>
          <cell r="V230">
            <v>-2.15039065541265</v>
          </cell>
          <cell r="W230">
            <v>-1.90443163063497</v>
          </cell>
          <cell r="X230">
            <v>-0.254685775365843</v>
          </cell>
          <cell r="Y230">
            <v>8.71204917903725</v>
          </cell>
          <cell r="Z230">
            <v>10.7742941318674</v>
          </cell>
          <cell r="AA230">
            <v>-2.27121774231476</v>
          </cell>
          <cell r="AB230">
            <v>-2.25841949958294</v>
          </cell>
          <cell r="AC230">
            <v>2.52555303778502</v>
          </cell>
          <cell r="AD230">
            <v>0.253320838234657</v>
          </cell>
          <cell r="AE230">
            <v>8.45995435964933</v>
          </cell>
          <cell r="AF230">
            <v>10.7740419066532</v>
          </cell>
          <cell r="AG230">
            <v>3.1073566726522</v>
          </cell>
          <cell r="AH230">
            <v>9.41502250830719</v>
          </cell>
          <cell r="AI230">
            <v>17.4974816999358</v>
          </cell>
          <cell r="AJ230">
            <v>-0.98977719663732</v>
          </cell>
          <cell r="AK230">
            <v>0.639226537353949</v>
          </cell>
          <cell r="AL230">
            <v>0.700553385184151</v>
          </cell>
          <cell r="AM230">
            <v>0.153706983184748</v>
          </cell>
          <cell r="AN230">
            <v>2.65253778562989</v>
          </cell>
          <cell r="AO230">
            <v>1.79158421561445</v>
          </cell>
          <cell r="AP230">
            <v>1.18611386527914</v>
          </cell>
          <cell r="AQ230">
            <v>0.875756666215537</v>
          </cell>
          <cell r="AR230">
            <v>1.48206430808536</v>
          </cell>
          <cell r="AS230">
            <v>0.613763572181654</v>
          </cell>
          <cell r="AT230">
            <v>0.23963345695644</v>
          </cell>
          <cell r="AU230">
            <v>3.82227386997064</v>
          </cell>
          <cell r="AV230">
            <v>3.50015758336788</v>
          </cell>
          <cell r="AW230">
            <v>3.27142892257368</v>
          </cell>
          <cell r="AX230">
            <v>5.55773853338761</v>
          </cell>
          <cell r="AY230">
            <v>5.42747271138448</v>
          </cell>
          <cell r="AZ230">
            <v>3.77870491498773</v>
          </cell>
          <cell r="BA230">
            <v>0.120966658717904</v>
          </cell>
          <cell r="BB230">
            <v>0.843358827566917</v>
          </cell>
          <cell r="BC230">
            <v>3.07449817979295</v>
          </cell>
          <cell r="BD230">
            <v>1.56165774060719</v>
          </cell>
          <cell r="BE230">
            <v>4.68805237645064</v>
          </cell>
          <cell r="BF230">
            <v>3.13895395527615</v>
          </cell>
          <cell r="BG230">
            <v>0.16940906899589</v>
          </cell>
          <cell r="BH230">
            <v>1.39265165153255</v>
          </cell>
          <cell r="BI230">
            <v>0.159392270274722</v>
          </cell>
          <cell r="BJ230">
            <v>1.04568593576538</v>
          </cell>
          <cell r="BK230">
            <v>1.34983062778223</v>
          </cell>
          <cell r="BL230">
            <v>1.54188924686865</v>
          </cell>
          <cell r="BM230">
            <v>-2.86834317136054</v>
          </cell>
          <cell r="BN230">
            <v>6.30776772175355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GDP per capita growth (annual %)</v>
          </cell>
          <cell r="D231" t="str">
            <v>NY.GDP.PCAP.KD.ZG</v>
          </cell>
        </row>
        <row r="231">
          <cell r="BC231">
            <v>3.75150914111006</v>
          </cell>
          <cell r="BD231">
            <v>6.54277559581442</v>
          </cell>
          <cell r="BE231">
            <v>-2.13646282025343</v>
          </cell>
          <cell r="BF231">
            <v>-4.13677564787119</v>
          </cell>
          <cell r="BG231">
            <v>-1.32537772499819</v>
          </cell>
          <cell r="BH231">
            <v>-2.54799742433998</v>
          </cell>
          <cell r="BI231">
            <v>-2.37652742865819</v>
          </cell>
          <cell r="BJ231">
            <v>-7.20462192667024</v>
          </cell>
          <cell r="BK231">
            <v>-7.33312894472255</v>
          </cell>
        </row>
        <row r="232">
          <cell r="A232" t="str">
            <v>Seychelles</v>
          </cell>
          <cell r="B232" t="str">
            <v>SYC</v>
          </cell>
          <cell r="C232" t="str">
            <v>GDP per capita growth (annual %)</v>
          </cell>
          <cell r="D232" t="str">
            <v>NY.GDP.PCAP.KD.ZG</v>
          </cell>
        </row>
        <row r="232">
          <cell r="F232">
            <v>-7.51919896167074</v>
          </cell>
          <cell r="G232">
            <v>5.57049276060924</v>
          </cell>
          <cell r="H232">
            <v>7.37099843911884</v>
          </cell>
          <cell r="I232">
            <v>3.29881865857682</v>
          </cell>
          <cell r="J232">
            <v>-3.5142689334097</v>
          </cell>
          <cell r="K232">
            <v>11.0923039403415</v>
          </cell>
          <cell r="L232">
            <v>-1.93583965289467</v>
          </cell>
          <cell r="M232">
            <v>4.98082575136422</v>
          </cell>
          <cell r="N232">
            <v>-2.35080683662751</v>
          </cell>
          <cell r="O232">
            <v>6.36334823645946</v>
          </cell>
          <cell r="P232">
            <v>13.5324102714795</v>
          </cell>
          <cell r="Q232">
            <v>3.77720295244286</v>
          </cell>
          <cell r="R232">
            <v>7.39993329199775</v>
          </cell>
          <cell r="S232">
            <v>-0.524332917714659</v>
          </cell>
          <cell r="T232">
            <v>0.819491965939108</v>
          </cell>
          <cell r="U232">
            <v>13.9484048792944</v>
          </cell>
          <cell r="V232">
            <v>-8.13668926815687</v>
          </cell>
          <cell r="W232">
            <v>20.4421315251716</v>
          </cell>
          <cell r="X232">
            <v>14.8042349096081</v>
          </cell>
          <cell r="Y232">
            <v>-5.11883920581822</v>
          </cell>
          <cell r="Z232">
            <v>-9.32459483909061</v>
          </cell>
          <cell r="AA232">
            <v>-1.69795274904244</v>
          </cell>
          <cell r="AB232">
            <v>-1.59007745281983</v>
          </cell>
          <cell r="AC232">
            <v>3.89424261255087</v>
          </cell>
          <cell r="AD232">
            <v>10.2281337567971</v>
          </cell>
          <cell r="AE232">
            <v>-0.797161115784775</v>
          </cell>
          <cell r="AF232">
            <v>0.064795863620958</v>
          </cell>
          <cell r="AG232">
            <v>5.0043154369275</v>
          </cell>
          <cell r="AH232">
            <v>10.536456407444</v>
          </cell>
          <cell r="AI232">
            <v>6.47216596278869</v>
          </cell>
          <cell r="AJ232">
            <v>1.40077140344373</v>
          </cell>
          <cell r="AK232">
            <v>6.67081038787944</v>
          </cell>
          <cell r="AL232">
            <v>4.00666446424709</v>
          </cell>
          <cell r="AM232">
            <v>-3.40823737318838</v>
          </cell>
          <cell r="AN232">
            <v>-2.27301061732953</v>
          </cell>
          <cell r="AO232">
            <v>3.38942027073628</v>
          </cell>
          <cell r="AP232">
            <v>10.6554174735211</v>
          </cell>
          <cell r="AQ232">
            <v>6.30396431751259</v>
          </cell>
          <cell r="AR232">
            <v>-0.109436246878758</v>
          </cell>
          <cell r="AS232">
            <v>0.612194895809949</v>
          </cell>
          <cell r="AT232">
            <v>-2.35661321154957</v>
          </cell>
          <cell r="AU232">
            <v>-1.8348085405931</v>
          </cell>
          <cell r="AV232">
            <v>-4.81617735940146</v>
          </cell>
          <cell r="AW232">
            <v>-2.49000793387167</v>
          </cell>
          <cell r="AX232">
            <v>8.50189690552199</v>
          </cell>
          <cell r="AY232">
            <v>7.1533444898598</v>
          </cell>
          <cell r="AZ232">
            <v>9.85915462193267</v>
          </cell>
          <cell r="BA232">
            <v>-4.31087818165278</v>
          </cell>
          <cell r="BB232">
            <v>-1.49267741777348</v>
          </cell>
          <cell r="BC232">
            <v>3.03727652439234</v>
          </cell>
          <cell r="BD232">
            <v>10.760868350323</v>
          </cell>
          <cell r="BE232">
            <v>0.272336546679796</v>
          </cell>
          <cell r="BF232">
            <v>4.07802463446416</v>
          </cell>
          <cell r="BG232">
            <v>2.89189820261745</v>
          </cell>
          <cell r="BH232">
            <v>3.30788612889903</v>
          </cell>
          <cell r="BI232">
            <v>3.95321554035245</v>
          </cell>
          <cell r="BJ232">
            <v>3.23964115875587</v>
          </cell>
          <cell r="BK232">
            <v>2.2187494646011</v>
          </cell>
          <cell r="BL232">
            <v>2.17619293078664</v>
          </cell>
          <cell r="BM232">
            <v>-8.5079363137402</v>
          </cell>
          <cell r="BN232">
            <v>1.08717067047486</v>
          </cell>
        </row>
        <row r="233">
          <cell r="A233" t="str">
            <v>Syrian Arab Republic</v>
          </cell>
          <cell r="B233" t="str">
            <v>SYR</v>
          </cell>
          <cell r="C233" t="str">
            <v>GDP per capita growth (annual %)</v>
          </cell>
          <cell r="D233" t="str">
            <v>NY.GDP.PCAP.KD.ZG</v>
          </cell>
        </row>
        <row r="233">
          <cell r="F233">
            <v>7.35028714321682</v>
          </cell>
          <cell r="G233">
            <v>20.5998982789762</v>
          </cell>
          <cell r="H233">
            <v>-11.541413804512</v>
          </cell>
          <cell r="I233">
            <v>5.78957606471369</v>
          </cell>
          <cell r="J233">
            <v>-0.990496196458295</v>
          </cell>
          <cell r="K233">
            <v>-10.6539846468725</v>
          </cell>
          <cell r="L233">
            <v>4.72267178938866</v>
          </cell>
          <cell r="M233">
            <v>0.31886558507621</v>
          </cell>
          <cell r="N233">
            <v>14.836671824381</v>
          </cell>
          <cell r="O233">
            <v>-5.06727877665465</v>
          </cell>
          <cell r="P233">
            <v>5.30262396994789</v>
          </cell>
          <cell r="Q233">
            <v>21.4236574576783</v>
          </cell>
          <cell r="R233">
            <v>-13.4938409057058</v>
          </cell>
          <cell r="S233">
            <v>21.5585659538668</v>
          </cell>
          <cell r="T233">
            <v>12.4524465226781</v>
          </cell>
          <cell r="U233">
            <v>8.52528963746086</v>
          </cell>
          <cell r="V233">
            <v>-5.04004222244315</v>
          </cell>
          <cell r="W233">
            <v>6.30568669307614</v>
          </cell>
          <cell r="X233">
            <v>-2.49539965382669</v>
          </cell>
          <cell r="Y233">
            <v>10.5964210553192</v>
          </cell>
          <cell r="Z233">
            <v>4.00454161039762</v>
          </cell>
          <cell r="AA233">
            <v>-0.826903187717505</v>
          </cell>
          <cell r="AB233">
            <v>-1.26875977278843</v>
          </cell>
          <cell r="AC233">
            <v>-10.7898580967002</v>
          </cell>
          <cell r="AD233">
            <v>5.6993051319223</v>
          </cell>
          <cell r="AE233">
            <v>-10.9277388630325</v>
          </cell>
          <cell r="AF233">
            <v>-1.50914841981225</v>
          </cell>
          <cell r="AG233">
            <v>14.4038999177151</v>
          </cell>
          <cell r="AH233">
            <v>-16.2304427227341</v>
          </cell>
          <cell r="AI233">
            <v>0.69118277732376</v>
          </cell>
          <cell r="AJ233">
            <v>4.56442647311877</v>
          </cell>
          <cell r="AK233">
            <v>9.78373007729428</v>
          </cell>
          <cell r="AL233">
            <v>3.19758483231409</v>
          </cell>
          <cell r="AM233">
            <v>4.25104006654013</v>
          </cell>
          <cell r="AN233">
            <v>4.07959818508843</v>
          </cell>
          <cell r="AO233">
            <v>6.78364602721469</v>
          </cell>
          <cell r="AP233">
            <v>2.109081096458</v>
          </cell>
          <cell r="AQ233">
            <v>3.88094134477353</v>
          </cell>
          <cell r="AR233">
            <v>-6.0492570476904</v>
          </cell>
          <cell r="AS233">
            <v>-1.75894425061185</v>
          </cell>
          <cell r="AT233">
            <v>-1.09646445589571</v>
          </cell>
          <cell r="AU233">
            <v>2.0194532195996</v>
          </cell>
          <cell r="AV233">
            <v>5.16941639800083</v>
          </cell>
          <cell r="AW233">
            <v>4.42876273098027</v>
          </cell>
          <cell r="AX233">
            <v>3.12976827744482</v>
          </cell>
          <cell r="AY233">
            <v>1.1986928359205</v>
          </cell>
          <cell r="AZ233">
            <v>1.32071453977196</v>
          </cell>
          <cell r="BA233">
            <v>0.503795611317173</v>
          </cell>
          <cell r="BB233">
            <v>3.205860519297</v>
          </cell>
          <cell r="BC233">
            <v>4.42045241186304</v>
          </cell>
          <cell r="BD233">
            <v>4.21956111538067</v>
          </cell>
          <cell r="BE233">
            <v>-24.0218356084263</v>
          </cell>
          <cell r="BF233">
            <v>-23.0612723183389</v>
          </cell>
          <cell r="BG233">
            <v>-6.15076248881388</v>
          </cell>
          <cell r="BH233">
            <v>0.649743497767503</v>
          </cell>
          <cell r="BI233">
            <v>-2.75679041479127</v>
          </cell>
          <cell r="BJ233">
            <v>1.42046689646867</v>
          </cell>
          <cell r="BK233">
            <v>2.37767882977195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GDP per capita growth (annual %)</v>
          </cell>
          <cell r="D234" t="str">
            <v>NY.GDP.PCAP.KD.ZG</v>
          </cell>
        </row>
        <row r="234">
          <cell r="BE234">
            <v>-2.9954678071679</v>
          </cell>
          <cell r="BF234">
            <v>-0.867141703329281</v>
          </cell>
          <cell r="BG234">
            <v>6.7504301310727</v>
          </cell>
          <cell r="BH234">
            <v>9.43375297092011</v>
          </cell>
          <cell r="BI234">
            <v>5.55255279278839</v>
          </cell>
          <cell r="BJ234">
            <v>-3.9561759329205</v>
          </cell>
          <cell r="BK234">
            <v>4.06605933027708</v>
          </cell>
          <cell r="BL234">
            <v>3.87128556099196</v>
          </cell>
          <cell r="BM234">
            <v>-27.7737796726561</v>
          </cell>
          <cell r="BN234">
            <v>0.777744353235093</v>
          </cell>
        </row>
        <row r="235">
          <cell r="A235" t="str">
            <v>Chad</v>
          </cell>
          <cell r="B235" t="str">
            <v>TCD</v>
          </cell>
          <cell r="C235" t="str">
            <v>GDP per capita growth (annual %)</v>
          </cell>
          <cell r="D235" t="str">
            <v>NY.GDP.PCAP.KD.ZG</v>
          </cell>
        </row>
        <row r="235">
          <cell r="F235">
            <v>-0.549159007773866</v>
          </cell>
          <cell r="G235">
            <v>3.30569197351794</v>
          </cell>
          <cell r="H235">
            <v>-3.52661832419636</v>
          </cell>
          <cell r="I235">
            <v>-4.4012777528265</v>
          </cell>
          <cell r="J235">
            <v>-1.31057753304364</v>
          </cell>
          <cell r="K235">
            <v>-3.62988185690666</v>
          </cell>
          <cell r="L235">
            <v>-1.07032115779856</v>
          </cell>
          <cell r="M235">
            <v>-2.29348800941479</v>
          </cell>
          <cell r="N235">
            <v>4.81365343866284</v>
          </cell>
          <cell r="O235">
            <v>-0.242780810287513</v>
          </cell>
          <cell r="P235">
            <v>-4.41404594122</v>
          </cell>
          <cell r="Q235">
            <v>-1.21164000217321</v>
          </cell>
          <cell r="R235">
            <v>-10.552748026737</v>
          </cell>
          <cell r="S235">
            <v>2.54697197558291</v>
          </cell>
          <cell r="T235">
            <v>6.64666220057954</v>
          </cell>
          <cell r="U235">
            <v>0.893995778349364</v>
          </cell>
          <cell r="V235">
            <v>0.26186107189838</v>
          </cell>
          <cell r="W235">
            <v>-2.35248332866445</v>
          </cell>
          <cell r="X235">
            <v>-22.9589099127888</v>
          </cell>
          <cell r="Y235">
            <v>-7.95575905071868</v>
          </cell>
          <cell r="Z235">
            <v>-1.11317590067672</v>
          </cell>
          <cell r="AA235">
            <v>2.99550186558264</v>
          </cell>
          <cell r="AB235">
            <v>12.9459149688797</v>
          </cell>
          <cell r="AC235">
            <v>-0.529206400260094</v>
          </cell>
          <cell r="AD235">
            <v>18.4980775083612</v>
          </cell>
          <cell r="AE235">
            <v>-6.85799534416293</v>
          </cell>
          <cell r="AF235">
            <v>-5.37444815343781</v>
          </cell>
          <cell r="AG235">
            <v>11.8300612703049</v>
          </cell>
          <cell r="AH235">
            <v>1.53677522287845</v>
          </cell>
          <cell r="AI235">
            <v>-7.22059396928637</v>
          </cell>
          <cell r="AJ235">
            <v>5.11827540272103</v>
          </cell>
          <cell r="AK235">
            <v>4.60927491083436</v>
          </cell>
          <cell r="AL235">
            <v>-18.3703752325919</v>
          </cell>
          <cell r="AM235">
            <v>6.61026299584535</v>
          </cell>
          <cell r="AN235">
            <v>-2.07200558489869</v>
          </cell>
          <cell r="AO235">
            <v>-1.1802127446216</v>
          </cell>
          <cell r="AP235">
            <v>2.09776948995804</v>
          </cell>
          <cell r="AQ235">
            <v>3.28250504491649</v>
          </cell>
          <cell r="AR235">
            <v>-4.1787482038272</v>
          </cell>
          <cell r="AS235">
            <v>-4.46365290954039</v>
          </cell>
          <cell r="AT235">
            <v>7.50996444669651</v>
          </cell>
          <cell r="AU235">
            <v>4.38723177336885</v>
          </cell>
          <cell r="AV235">
            <v>10.3808667606478</v>
          </cell>
          <cell r="AW235">
            <v>28.6759999541503</v>
          </cell>
          <cell r="AX235">
            <v>13.1272685475725</v>
          </cell>
          <cell r="AY235">
            <v>-2.82142049223802</v>
          </cell>
          <cell r="AZ235">
            <v>-0.173823663533213</v>
          </cell>
          <cell r="BA235">
            <v>-0.315792039007306</v>
          </cell>
          <cell r="BB235">
            <v>0.822972034386481</v>
          </cell>
          <cell r="BC235">
            <v>9.82601852110325</v>
          </cell>
          <cell r="BD235">
            <v>-3.22747142214331</v>
          </cell>
          <cell r="BE235">
            <v>5.27356491236728</v>
          </cell>
          <cell r="BF235">
            <v>2.21661280109389</v>
          </cell>
          <cell r="BG235">
            <v>3.43306452539073</v>
          </cell>
          <cell r="BH235">
            <v>-0.490723968196917</v>
          </cell>
          <cell r="BI235">
            <v>-9.15694224466328</v>
          </cell>
          <cell r="BJ235">
            <v>-5.92875313174368</v>
          </cell>
          <cell r="BK235">
            <v>-0.674920920026565</v>
          </cell>
          <cell r="BL235">
            <v>0.209664512309331</v>
          </cell>
          <cell r="BM235">
            <v>-4.4693442598664</v>
          </cell>
          <cell r="BN235">
            <v>-4.05696340603151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GDP per capita growth (annual %)</v>
          </cell>
          <cell r="D236" t="str">
            <v>NY.GDP.PCAP.KD.ZG</v>
          </cell>
        </row>
        <row r="236">
          <cell r="F236">
            <v>-13.4085828621121</v>
          </cell>
          <cell r="G236">
            <v>-1.9593984304106</v>
          </cell>
          <cell r="H236">
            <v>3.71666487461214</v>
          </cell>
          <cell r="I236">
            <v>8.2261917289668</v>
          </cell>
          <cell r="J236">
            <v>7.95886036492608</v>
          </cell>
          <cell r="K236">
            <v>5.12184137159282</v>
          </cell>
          <cell r="L236">
            <v>-3.95940597215493</v>
          </cell>
          <cell r="M236">
            <v>-0.953103825485314</v>
          </cell>
          <cell r="N236">
            <v>8.43316362561448</v>
          </cell>
          <cell r="O236">
            <v>10.3671868776604</v>
          </cell>
          <cell r="P236">
            <v>3.91180225149897</v>
          </cell>
          <cell r="Q236">
            <v>2.33063061299308</v>
          </cell>
          <cell r="R236">
            <v>5.74843462637646</v>
          </cell>
          <cell r="S236">
            <v>1.60610464091637</v>
          </cell>
          <cell r="T236">
            <v>4.79452142420101</v>
          </cell>
          <cell r="U236">
            <v>1.05054902970376</v>
          </cell>
          <cell r="V236">
            <v>5.86206462817272</v>
          </cell>
          <cell r="W236">
            <v>7.54680699437273</v>
          </cell>
          <cell r="X236">
            <v>5.43154345887784</v>
          </cell>
          <cell r="Y236">
            <v>5.92709995292921</v>
          </cell>
          <cell r="Z236">
            <v>3.97603491983179</v>
          </cell>
          <cell r="AA236">
            <v>4.64727936523755</v>
          </cell>
          <cell r="AB236">
            <v>5.94454138009586</v>
          </cell>
          <cell r="AC236">
            <v>8.22841469241948</v>
          </cell>
          <cell r="AD236">
            <v>6.18683314328854</v>
          </cell>
          <cell r="AE236">
            <v>5.35405476997859</v>
          </cell>
          <cell r="AF236">
            <v>7.24707499947692</v>
          </cell>
          <cell r="AG236">
            <v>7.84050845098906</v>
          </cell>
          <cell r="AH236">
            <v>3.96462375201419</v>
          </cell>
          <cell r="AI236">
            <v>3.49103204451755</v>
          </cell>
          <cell r="AJ236">
            <v>6.38799155507941</v>
          </cell>
          <cell r="AK236">
            <v>9.63213030266326</v>
          </cell>
          <cell r="AL236">
            <v>9.82919561232727</v>
          </cell>
          <cell r="AM236">
            <v>9.50364856427419</v>
          </cell>
          <cell r="AN236">
            <v>8.50440878164879</v>
          </cell>
          <cell r="AO236">
            <v>7.74216225557116</v>
          </cell>
          <cell r="AP236">
            <v>6.07282329834294</v>
          </cell>
          <cell r="AQ236">
            <v>1.73422627186117</v>
          </cell>
          <cell r="AR236">
            <v>5.26444073713219</v>
          </cell>
          <cell r="AS236">
            <v>6.57834825055453</v>
          </cell>
          <cell r="AT236">
            <v>5.99405730679099</v>
          </cell>
          <cell r="AU236">
            <v>7.11437322903625</v>
          </cell>
          <cell r="AV236">
            <v>8.03569480548244</v>
          </cell>
          <cell r="AW236">
            <v>8.24541535480181</v>
          </cell>
          <cell r="AX236">
            <v>9.10443300119678</v>
          </cell>
          <cell r="AY236">
            <v>10.227511732544</v>
          </cell>
          <cell r="AZ236">
            <v>11.6597796216812</v>
          </cell>
          <cell r="BA236">
            <v>7.82965506970336</v>
          </cell>
          <cell r="BB236">
            <v>7.20928218984571</v>
          </cell>
          <cell r="BC236">
            <v>9.1404253628974</v>
          </cell>
          <cell r="BD236">
            <v>7.82565236434303</v>
          </cell>
          <cell r="BE236">
            <v>6.65882013193273</v>
          </cell>
          <cell r="BF236">
            <v>6.39238856238933</v>
          </cell>
          <cell r="BG236">
            <v>6.1168530849182</v>
          </cell>
          <cell r="BH236">
            <v>5.8701596543322</v>
          </cell>
          <cell r="BI236">
            <v>5.78681135712611</v>
          </cell>
          <cell r="BJ236">
            <v>5.89359593697796</v>
          </cell>
          <cell r="BK236">
            <v>5.82008693878797</v>
          </cell>
          <cell r="BL236">
            <v>5.1739162437426</v>
          </cell>
          <cell r="BM236">
            <v>0.800081201478605</v>
          </cell>
          <cell r="BN236">
            <v>6.85934029190656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GDP per capita growth (annual %)</v>
          </cell>
          <cell r="D237" t="str">
            <v>NY.GDP.PCAP.KD.ZG</v>
          </cell>
        </row>
        <row r="237">
          <cell r="AI237">
            <v>-2.02803842974863</v>
          </cell>
          <cell r="AJ237">
            <v>-5.97908467195538</v>
          </cell>
          <cell r="AK237">
            <v>-9.78008455029024</v>
          </cell>
          <cell r="AL237">
            <v>-4.94470278159386</v>
          </cell>
          <cell r="AM237">
            <v>-8.79974129846197</v>
          </cell>
          <cell r="AN237">
            <v>-0.344976037167413</v>
          </cell>
          <cell r="AO237">
            <v>0.974796371485169</v>
          </cell>
          <cell r="AP237">
            <v>2.84319125398649</v>
          </cell>
          <cell r="AQ237">
            <v>-0.704175477940268</v>
          </cell>
          <cell r="AR237">
            <v>2.48042529162467</v>
          </cell>
          <cell r="AS237">
            <v>7.48695928716387</v>
          </cell>
          <cell r="AT237">
            <v>2.6966502488557</v>
          </cell>
          <cell r="AU237">
            <v>5.09183399970148</v>
          </cell>
          <cell r="AV237">
            <v>6.1456051735306</v>
          </cell>
          <cell r="AW237">
            <v>7.7815410624914</v>
          </cell>
          <cell r="AX237">
            <v>6.54376583674829</v>
          </cell>
          <cell r="AY237">
            <v>7.71756890729478</v>
          </cell>
          <cell r="AZ237">
            <v>7.45543748573625</v>
          </cell>
          <cell r="BA237">
            <v>4.17027455578773</v>
          </cell>
          <cell r="BB237">
            <v>-5.0332832107915</v>
          </cell>
          <cell r="BC237">
            <v>4.28740968733791</v>
          </cell>
          <cell r="BD237">
            <v>5.22493041699366</v>
          </cell>
          <cell r="BE237">
            <v>2.91428938115963</v>
          </cell>
          <cell r="BF237">
            <v>3.01872864269765</v>
          </cell>
          <cell r="BG237">
            <v>1.70202541703081</v>
          </cell>
          <cell r="BH237">
            <v>0.896587134463985</v>
          </cell>
          <cell r="BI237">
            <v>1.42012274764585</v>
          </cell>
          <cell r="BJ237">
            <v>3.69545459913958</v>
          </cell>
          <cell r="BK237">
            <v>3.05793843968812</v>
          </cell>
          <cell r="BL237">
            <v>2.30984843549513</v>
          </cell>
          <cell r="BM237">
            <v>-1.94093408868063</v>
          </cell>
          <cell r="BN237">
            <v>6.60754343459192</v>
          </cell>
        </row>
        <row r="238">
          <cell r="A238" t="str">
            <v>Togo</v>
          </cell>
          <cell r="B238" t="str">
            <v>TGO</v>
          </cell>
          <cell r="C238" t="str">
            <v>GDP per capita growth (annual %)</v>
          </cell>
          <cell r="D238" t="str">
            <v>NY.GDP.PCAP.KD.ZG</v>
          </cell>
        </row>
        <row r="238">
          <cell r="F238">
            <v>10.974617242092</v>
          </cell>
          <cell r="G238">
            <v>2.79315856040276</v>
          </cell>
          <cell r="H238">
            <v>3.77728310934984</v>
          </cell>
          <cell r="I238">
            <v>12.2015177230944</v>
          </cell>
          <cell r="J238">
            <v>12.313583843959</v>
          </cell>
          <cell r="K238">
            <v>5.37599865035065</v>
          </cell>
          <cell r="L238">
            <v>0.870284378847174</v>
          </cell>
          <cell r="M238">
            <v>0.14827446706245</v>
          </cell>
          <cell r="N238">
            <v>5.97667824493737</v>
          </cell>
          <cell r="O238">
            <v>-1.38277526705525</v>
          </cell>
          <cell r="P238">
            <v>-3.20931779635232</v>
          </cell>
          <cell r="Q238">
            <v>4.66055247913026</v>
          </cell>
          <cell r="R238">
            <v>1.32348646976564</v>
          </cell>
          <cell r="S238">
            <v>2.46289771794285</v>
          </cell>
          <cell r="T238">
            <v>0.152804667655857</v>
          </cell>
          <cell r="U238">
            <v>-4.19667827925009</v>
          </cell>
          <cell r="V238">
            <v>4.66442389306397</v>
          </cell>
          <cell r="W238">
            <v>8.55241182457141</v>
          </cell>
          <cell r="X238">
            <v>-7.55048702344678</v>
          </cell>
          <cell r="Y238">
            <v>11.2863219828764</v>
          </cell>
          <cell r="Z238">
            <v>-6.46008490927102</v>
          </cell>
          <cell r="AA238">
            <v>-6.99866500678314</v>
          </cell>
          <cell r="AB238">
            <v>-8.89380787092151</v>
          </cell>
          <cell r="AC238">
            <v>1.72901325712671</v>
          </cell>
          <cell r="AD238">
            <v>1.91620233812549</v>
          </cell>
          <cell r="AE238">
            <v>-1.73753693805426</v>
          </cell>
          <cell r="AF238">
            <v>-2.63674971440149</v>
          </cell>
          <cell r="AG238">
            <v>3.49058721169597</v>
          </cell>
          <cell r="AH238">
            <v>1.20014171611483</v>
          </cell>
          <cell r="AI238">
            <v>-2.77417737694547</v>
          </cell>
          <cell r="AJ238">
            <v>-2.97973084931481</v>
          </cell>
          <cell r="AK238">
            <v>-5.9980671593275</v>
          </cell>
          <cell r="AL238">
            <v>-16.8478814994716</v>
          </cell>
          <cell r="AM238">
            <v>12.4271999794559</v>
          </cell>
          <cell r="AN238">
            <v>5.14915892996142</v>
          </cell>
          <cell r="AO238">
            <v>5.77006834166649</v>
          </cell>
          <cell r="AP238">
            <v>10.8808187790924</v>
          </cell>
          <cell r="AQ238">
            <v>-5.38974287912536</v>
          </cell>
          <cell r="AR238">
            <v>-0.691107453003767</v>
          </cell>
          <cell r="AS238">
            <v>-3.68379231967563</v>
          </cell>
          <cell r="AT238">
            <v>-1.92818101412701</v>
          </cell>
          <cell r="AU238">
            <v>1.14019682348845</v>
          </cell>
          <cell r="AV238">
            <v>4.04569511257506</v>
          </cell>
          <cell r="AW238">
            <v>-3.46228934613906</v>
          </cell>
          <cell r="AX238">
            <v>-7.11049362445368</v>
          </cell>
          <cell r="AY238">
            <v>-0.0437636582447283</v>
          </cell>
          <cell r="AZ238">
            <v>-3.80381918899066</v>
          </cell>
          <cell r="BA238">
            <v>1.2730179680502</v>
          </cell>
          <cell r="BB238">
            <v>2.71117509929229</v>
          </cell>
          <cell r="BC238">
            <v>3.27673020218909</v>
          </cell>
          <cell r="BD238">
            <v>3.58715393000078</v>
          </cell>
          <cell r="BE238">
            <v>3.7458659821737</v>
          </cell>
          <cell r="BF238">
            <v>3.35202983973069</v>
          </cell>
          <cell r="BG238">
            <v>3.20095983265402</v>
          </cell>
          <cell r="BH238">
            <v>3.06917664636548</v>
          </cell>
          <cell r="BI238">
            <v>2.93357911261434</v>
          </cell>
          <cell r="BJ238">
            <v>1.79243016113288</v>
          </cell>
          <cell r="BK238">
            <v>2.43974208945798</v>
          </cell>
          <cell r="BL238">
            <v>2.93818166189259</v>
          </cell>
          <cell r="BM238">
            <v>-0.660830190764798</v>
          </cell>
          <cell r="BN238">
            <v>2.78366456693213</v>
          </cell>
        </row>
        <row r="239">
          <cell r="A239" t="str">
            <v>Thailand</v>
          </cell>
          <cell r="B239" t="str">
            <v>THA</v>
          </cell>
          <cell r="C239" t="str">
            <v>GDP per capita growth (annual %)</v>
          </cell>
          <cell r="D239" t="str">
            <v>NY.GDP.PCAP.KD.ZG</v>
          </cell>
        </row>
        <row r="239">
          <cell r="F239">
            <v>2.27500051033442</v>
          </cell>
          <cell r="G239">
            <v>4.38557903215275</v>
          </cell>
          <cell r="H239">
            <v>4.8069693199454</v>
          </cell>
          <cell r="I239">
            <v>3.66817120658742</v>
          </cell>
          <cell r="J239">
            <v>4.98094824803366</v>
          </cell>
          <cell r="K239">
            <v>7.8471367723288</v>
          </cell>
          <cell r="L239">
            <v>5.43367539560322</v>
          </cell>
          <cell r="M239">
            <v>4.97534118893957</v>
          </cell>
          <cell r="N239">
            <v>3.47054839608643</v>
          </cell>
          <cell r="O239">
            <v>8.21401404796632</v>
          </cell>
          <cell r="P239">
            <v>1.91469324684341</v>
          </cell>
          <cell r="Q239">
            <v>1.35424226105071</v>
          </cell>
          <cell r="R239">
            <v>7.21426802576417</v>
          </cell>
          <cell r="S239">
            <v>1.69903085721563</v>
          </cell>
          <cell r="T239">
            <v>2.30688793570646</v>
          </cell>
          <cell r="U239">
            <v>6.67799446988269</v>
          </cell>
          <cell r="V239">
            <v>7.29901298242184</v>
          </cell>
          <cell r="W239">
            <v>7.84958884629464</v>
          </cell>
          <cell r="X239">
            <v>3.12664227359831</v>
          </cell>
          <cell r="Y239">
            <v>3.01407229380388</v>
          </cell>
          <cell r="Z239">
            <v>3.82098788312956</v>
          </cell>
          <cell r="AA239">
            <v>3.36400476918747</v>
          </cell>
          <cell r="AB239">
            <v>3.652326740094</v>
          </cell>
          <cell r="AC239">
            <v>3.8463193418184</v>
          </cell>
          <cell r="AD239">
            <v>2.77254726125027</v>
          </cell>
          <cell r="AE239">
            <v>3.63509112331219</v>
          </cell>
          <cell r="AF239">
            <v>7.55828100694357</v>
          </cell>
          <cell r="AG239">
            <v>11.3364341311153</v>
          </cell>
          <cell r="AH239">
            <v>10.4190049193563</v>
          </cell>
          <cell r="AI239">
            <v>9.62219917489031</v>
          </cell>
          <cell r="AJ239">
            <v>7.27929892574173</v>
          </cell>
          <cell r="AK239">
            <v>7.0017245090195</v>
          </cell>
          <cell r="AL239">
            <v>7.27447921733659</v>
          </cell>
          <cell r="AM239">
            <v>7.01106550603402</v>
          </cell>
          <cell r="AN239">
            <v>7.04397704837393</v>
          </cell>
          <cell r="AO239">
            <v>4.48716225291712</v>
          </cell>
          <cell r="AP239">
            <v>-3.89853901319228</v>
          </cell>
          <cell r="AQ239">
            <v>-8.74166760466028</v>
          </cell>
          <cell r="AR239">
            <v>3.3747074319252</v>
          </cell>
          <cell r="AS239">
            <v>3.36997016665489</v>
          </cell>
          <cell r="AT239">
            <v>2.48932138626141</v>
          </cell>
          <cell r="AU239">
            <v>5.27109803210817</v>
          </cell>
          <cell r="AV239">
            <v>6.39088687519344</v>
          </cell>
          <cell r="AW239">
            <v>5.56090336003167</v>
          </cell>
          <cell r="AX239">
            <v>3.51729796636606</v>
          </cell>
          <cell r="AY239">
            <v>4.33565026144703</v>
          </cell>
          <cell r="AZ239">
            <v>4.84646018349673</v>
          </cell>
          <cell r="BA239">
            <v>1.19220717396561</v>
          </cell>
          <cell r="BB239">
            <v>-1.18942236446884</v>
          </cell>
          <cell r="BC239">
            <v>6.98826719096766</v>
          </cell>
          <cell r="BD239">
            <v>0.357206475661911</v>
          </cell>
          <cell r="BE239">
            <v>6.74071389796048</v>
          </cell>
          <cell r="BF239">
            <v>2.22253921424331</v>
          </cell>
          <cell r="BG239">
            <v>0.550320663110654</v>
          </cell>
          <cell r="BH239">
            <v>2.72014084683276</v>
          </cell>
          <cell r="BI239">
            <v>3.05004792655492</v>
          </cell>
          <cell r="BJ239">
            <v>3.81867425078065</v>
          </cell>
          <cell r="BK239">
            <v>3.89466226354247</v>
          </cell>
          <cell r="BL239">
            <v>1.86243987072478</v>
          </cell>
          <cell r="BM239">
            <v>-6.42986208842373</v>
          </cell>
          <cell r="BN239">
            <v>1.34724293142257</v>
          </cell>
        </row>
        <row r="240">
          <cell r="A240" t="str">
            <v>Tajikistan</v>
          </cell>
          <cell r="B240" t="str">
            <v>TJK</v>
          </cell>
          <cell r="C240" t="str">
            <v>GDP per capita growth (annual %)</v>
          </cell>
          <cell r="D240" t="str">
            <v>NY.GDP.PCAP.KD.ZG</v>
          </cell>
        </row>
        <row r="240">
          <cell r="AE240">
            <v>0.198742102991602</v>
          </cell>
          <cell r="AF240">
            <v>-4.39548038716609</v>
          </cell>
          <cell r="AG240">
            <v>10.320393619945</v>
          </cell>
          <cell r="AH240">
            <v>-9.19976677459418</v>
          </cell>
          <cell r="AI240">
            <v>-3.11968412598992</v>
          </cell>
          <cell r="AJ240">
            <v>-9.10958511638721</v>
          </cell>
          <cell r="AK240">
            <v>-30.3142485856559</v>
          </cell>
          <cell r="AL240">
            <v>-17.7575372800194</v>
          </cell>
          <cell r="AM240">
            <v>-22.4897059739919</v>
          </cell>
          <cell r="AN240">
            <v>-13.7173900237773</v>
          </cell>
          <cell r="AO240">
            <v>-17.9320976273239</v>
          </cell>
          <cell r="AP240">
            <v>0.190155356166727</v>
          </cell>
          <cell r="AQ240">
            <v>3.75798409761667</v>
          </cell>
          <cell r="AR240">
            <v>2.1360247052508</v>
          </cell>
          <cell r="AS240">
            <v>6.63986235843853</v>
          </cell>
          <cell r="AT240">
            <v>7.80872860535484</v>
          </cell>
          <cell r="AU240">
            <v>8.9320170067987</v>
          </cell>
          <cell r="AV240">
            <v>9.05390390271448</v>
          </cell>
          <cell r="AW240">
            <v>8.29940153205879</v>
          </cell>
          <cell r="AX240">
            <v>4.70523104333944</v>
          </cell>
          <cell r="AY240">
            <v>4.94006546698719</v>
          </cell>
          <cell r="AZ240">
            <v>5.66195501244233</v>
          </cell>
          <cell r="BA240">
            <v>5.69622607568803</v>
          </cell>
          <cell r="BB240">
            <v>1.71572808954097</v>
          </cell>
          <cell r="BC240">
            <v>4.19884606425427</v>
          </cell>
          <cell r="BD240">
            <v>5.02652901948379</v>
          </cell>
          <cell r="BE240">
            <v>5.07924078794962</v>
          </cell>
          <cell r="BF240">
            <v>4.93554282332893</v>
          </cell>
          <cell r="BG240">
            <v>4.20412796226452</v>
          </cell>
          <cell r="BH240">
            <v>3.49622764757275</v>
          </cell>
          <cell r="BI240">
            <v>4.31356303499966</v>
          </cell>
          <cell r="BJ240">
            <v>4.48645870613372</v>
          </cell>
          <cell r="BK240">
            <v>4.9913978253976</v>
          </cell>
          <cell r="BL240">
            <v>4.86369419771948</v>
          </cell>
          <cell r="BM240">
            <v>2.02891495381321</v>
          </cell>
          <cell r="BN240">
            <v>6.82588537110618</v>
          </cell>
        </row>
        <row r="241">
          <cell r="A241" t="str">
            <v>Turkmenistan</v>
          </cell>
          <cell r="B241" t="str">
            <v>TKM</v>
          </cell>
          <cell r="C241" t="str">
            <v>GDP per capita growth (annual %)</v>
          </cell>
          <cell r="D241" t="str">
            <v>NY.GDP.PCAP.KD.ZG</v>
          </cell>
        </row>
        <row r="241">
          <cell r="AG241">
            <v>8.27235016811247</v>
          </cell>
          <cell r="AH241">
            <v>-6.7111041158502</v>
          </cell>
          <cell r="AI241">
            <v>31.7790223586189</v>
          </cell>
          <cell r="AJ241">
            <v>-7.2539785207416</v>
          </cell>
          <cell r="AK241">
            <v>-17.3787603287735</v>
          </cell>
          <cell r="AL241">
            <v>-1.30768156134538</v>
          </cell>
          <cell r="AM241">
            <v>-19.3962705892486</v>
          </cell>
          <cell r="AN241">
            <v>-9.24524582786755</v>
          </cell>
          <cell r="AO241">
            <v>4.7215559946072</v>
          </cell>
          <cell r="AP241">
            <v>-12.7790689764497</v>
          </cell>
          <cell r="AQ241">
            <v>5.68399676662523</v>
          </cell>
          <cell r="AR241">
            <v>15.1264568881005</v>
          </cell>
          <cell r="AS241">
            <v>4.30148742493617</v>
          </cell>
          <cell r="AT241">
            <v>3.247410327225</v>
          </cell>
          <cell r="AU241">
            <v>-0.741712602340755</v>
          </cell>
          <cell r="AV241">
            <v>2.25440669916597</v>
          </cell>
          <cell r="AW241">
            <v>3.93678459749832</v>
          </cell>
          <cell r="AX241">
            <v>11.8155077325369</v>
          </cell>
          <cell r="AY241">
            <v>9.69375411393325</v>
          </cell>
          <cell r="AZ241">
            <v>9.69041379347956</v>
          </cell>
          <cell r="BA241">
            <v>13.1750169224021</v>
          </cell>
          <cell r="BB241">
            <v>4.57060341159439</v>
          </cell>
          <cell r="BC241">
            <v>7.49868003119573</v>
          </cell>
          <cell r="BD241">
            <v>12.7743584232376</v>
          </cell>
          <cell r="BE241">
            <v>9.12112771205105</v>
          </cell>
          <cell r="BF241">
            <v>8.1778916971454</v>
          </cell>
          <cell r="BG241">
            <v>8.28323982294835</v>
          </cell>
          <cell r="BH241">
            <v>4.60627168562475</v>
          </cell>
          <cell r="BI241">
            <v>4.37907625854506</v>
          </cell>
          <cell r="BJ241">
            <v>4.73730275911537</v>
          </cell>
          <cell r="BK241">
            <v>4.50768703055272</v>
          </cell>
          <cell r="BL241">
            <v>4.66863745339606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GDP per capita growth (annual %)</v>
          </cell>
          <cell r="D242" t="str">
            <v>NY.GDP.PCAP.KD.ZG</v>
          </cell>
        </row>
        <row r="242">
          <cell r="F242">
            <v>3.22444823769305</v>
          </cell>
          <cell r="G242">
            <v>1.3481942699366</v>
          </cell>
          <cell r="H242">
            <v>-0.953550482990877</v>
          </cell>
          <cell r="I242">
            <v>4.30545909670496</v>
          </cell>
          <cell r="J242">
            <v>2.72880759511401</v>
          </cell>
          <cell r="K242">
            <v>2.09571660177998</v>
          </cell>
          <cell r="L242">
            <v>1.54318710706598</v>
          </cell>
          <cell r="M242">
            <v>4.38585412813812</v>
          </cell>
          <cell r="N242">
            <v>4.13551035879931</v>
          </cell>
          <cell r="O242">
            <v>3.89247188372126</v>
          </cell>
          <cell r="P242">
            <v>4.34906474815028</v>
          </cell>
          <cell r="Q242">
            <v>4.68983160120122</v>
          </cell>
          <cell r="R242">
            <v>5.60552177321318</v>
          </cell>
          <cell r="S242">
            <v>4.0656422313978</v>
          </cell>
          <cell r="T242">
            <v>1.20614501529441</v>
          </cell>
          <cell r="U242">
            <v>3.00646251174115</v>
          </cell>
          <cell r="V242">
            <v>2.38474557752906</v>
          </cell>
          <cell r="W242">
            <v>1.94645339482335</v>
          </cell>
          <cell r="X242">
            <v>4.98206182211472</v>
          </cell>
          <cell r="Y242">
            <v>4.60574685123036</v>
          </cell>
          <cell r="Z242">
            <v>-1.73684309765223</v>
          </cell>
          <cell r="AA242">
            <v>-2.66596293545443</v>
          </cell>
          <cell r="AB242">
            <v>-4.23807885712885</v>
          </cell>
          <cell r="AC242">
            <v>1.46125724448385</v>
          </cell>
          <cell r="AD242">
            <v>1.10328518181058</v>
          </cell>
          <cell r="AE242">
            <v>1.7764743824597</v>
          </cell>
          <cell r="AF242">
            <v>1.23311970662937</v>
          </cell>
          <cell r="AG242">
            <v>-1.57576464501666</v>
          </cell>
          <cell r="AH242">
            <v>-0.225593735324665</v>
          </cell>
          <cell r="AI242">
            <v>-2.21377533233817</v>
          </cell>
          <cell r="AJ242">
            <v>1.4602024686492</v>
          </cell>
          <cell r="AK242">
            <v>0.946380733030267</v>
          </cell>
          <cell r="AL242">
            <v>2.65840114917124</v>
          </cell>
          <cell r="AM242">
            <v>3.66871077040838</v>
          </cell>
          <cell r="AN242">
            <v>-0.994912145667101</v>
          </cell>
          <cell r="AO242">
            <v>2.34364390065957</v>
          </cell>
          <cell r="AP242">
            <v>3.62865691978278</v>
          </cell>
          <cell r="AQ242">
            <v>0.998983702722199</v>
          </cell>
          <cell r="AR242">
            <v>-1.14327279109864</v>
          </cell>
          <cell r="AS242">
            <v>1.99674732223893</v>
          </cell>
          <cell r="AT242">
            <v>-1.17272757610385</v>
          </cell>
          <cell r="AU242">
            <v>-0.893629874204336</v>
          </cell>
          <cell r="AV242">
            <v>1.2596242997885</v>
          </cell>
          <cell r="AW242">
            <v>4.13372558893677</v>
          </cell>
          <cell r="AX242">
            <v>2.78424776452904</v>
          </cell>
          <cell r="AY242">
            <v>3.85260227205282</v>
          </cell>
          <cell r="AZ242">
            <v>4.18042072853029</v>
          </cell>
          <cell r="BA242">
            <v>2.66777660934478</v>
          </cell>
          <cell r="BB242">
            <v>-3.17642773743471</v>
          </cell>
          <cell r="BC242">
            <v>5.52328447809049</v>
          </cell>
          <cell r="BD242">
            <v>3.43849966647056</v>
          </cell>
          <cell r="BE242">
            <v>1.47140674774981</v>
          </cell>
          <cell r="BF242">
            <v>1.81897232274304</v>
          </cell>
          <cell r="BG242">
            <v>0.343839222836877</v>
          </cell>
          <cell r="BH242">
            <v>-0.554602737414314</v>
          </cell>
          <cell r="BI242">
            <v>-1.17204912778008</v>
          </cell>
          <cell r="BJ242">
            <v>0.982585019790733</v>
          </cell>
          <cell r="BK242">
            <v>0.754990227889365</v>
          </cell>
          <cell r="BL242">
            <v>-0.225894690434231</v>
          </cell>
          <cell r="BM242">
            <v>-7.44153389324488</v>
          </cell>
          <cell r="BN242">
            <v>5.78859776425182</v>
          </cell>
        </row>
        <row r="243">
          <cell r="A243" t="str">
            <v>Timor-Leste</v>
          </cell>
          <cell r="B243" t="str">
            <v>TLS</v>
          </cell>
          <cell r="C243" t="str">
            <v>GDP per capita growth (annual %)</v>
          </cell>
          <cell r="D243" t="str">
            <v>NY.GDP.PCAP.KD.ZG</v>
          </cell>
        </row>
        <row r="243">
          <cell r="AT243">
            <v>14.1725973144853</v>
          </cell>
          <cell r="AU243">
            <v>-8.87315928749872</v>
          </cell>
          <cell r="AV243">
            <v>-4.70344569773214</v>
          </cell>
          <cell r="AW243">
            <v>-2.15976671710236</v>
          </cell>
          <cell r="AX243">
            <v>0.582400986806533</v>
          </cell>
          <cell r="AY243">
            <v>-6.12929666707926</v>
          </cell>
          <cell r="AZ243">
            <v>8.13981176311111</v>
          </cell>
          <cell r="BA243">
            <v>9.38104854044855</v>
          </cell>
          <cell r="BB243">
            <v>8.21083404989096</v>
          </cell>
          <cell r="BC243">
            <v>7.40672023350079</v>
          </cell>
          <cell r="BD243">
            <v>4.0868909474445</v>
          </cell>
          <cell r="BE243">
            <v>3.01653669459749</v>
          </cell>
          <cell r="BF243">
            <v>1.25532377710469</v>
          </cell>
          <cell r="BG243">
            <v>2.6390991217784</v>
          </cell>
          <cell r="BH243">
            <v>0.874639774779823</v>
          </cell>
          <cell r="BI243">
            <v>1.4355266984744</v>
          </cell>
          <cell r="BJ243">
            <v>-4.93996280439322</v>
          </cell>
          <cell r="BK243">
            <v>-2.62331202144843</v>
          </cell>
          <cell r="BL243">
            <v>17.211410382627</v>
          </cell>
          <cell r="BM243">
            <v>8.25205313717632</v>
          </cell>
          <cell r="BN243">
            <v>2.42421562095257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GDP per capita growth (annual %)</v>
          </cell>
          <cell r="D244" t="str">
            <v>NY.GDP.PCAP.KD.ZG</v>
          </cell>
        </row>
        <row r="244">
          <cell r="K244">
            <v>3.76662773948296</v>
          </cell>
          <cell r="L244">
            <v>5.67434741211363</v>
          </cell>
          <cell r="M244">
            <v>7.55017723058403</v>
          </cell>
          <cell r="N244">
            <v>8.74002225086561</v>
          </cell>
          <cell r="O244">
            <v>5.99211108534988</v>
          </cell>
          <cell r="P244">
            <v>5.24786802106169</v>
          </cell>
          <cell r="Q244">
            <v>10.6929281382733</v>
          </cell>
          <cell r="R244">
            <v>2.99498194872197</v>
          </cell>
          <cell r="S244">
            <v>3.65155771868628</v>
          </cell>
          <cell r="T244">
            <v>0.178386683379998</v>
          </cell>
          <cell r="U244">
            <v>12.5556484845442</v>
          </cell>
          <cell r="V244">
            <v>-2.23839191204169</v>
          </cell>
          <cell r="W244">
            <v>-6.50439879389909</v>
          </cell>
          <cell r="X244">
            <v>-5.38851326607397</v>
          </cell>
          <cell r="Y244">
            <v>-8.65808452893161</v>
          </cell>
          <cell r="Z244">
            <v>-2.91094983740685</v>
          </cell>
          <cell r="AA244">
            <v>9.49927440222811</v>
          </cell>
          <cell r="AB244">
            <v>2.09542821973525</v>
          </cell>
          <cell r="AC244">
            <v>-3.2488906837475</v>
          </cell>
          <cell r="AD244">
            <v>0.233662103200388</v>
          </cell>
          <cell r="AE244">
            <v>-4.99798786648637</v>
          </cell>
          <cell r="AF244">
            <v>-1.24924296767524</v>
          </cell>
          <cell r="AG244">
            <v>-2.68331904108085</v>
          </cell>
          <cell r="AH244">
            <v>-0.860861172474642</v>
          </cell>
          <cell r="AI244">
            <v>9.00020132816306</v>
          </cell>
          <cell r="AJ244">
            <v>-3.28682565291277</v>
          </cell>
          <cell r="AK244">
            <v>2.78034911411014</v>
          </cell>
          <cell r="AL244">
            <v>-0.242196563617469</v>
          </cell>
          <cell r="AM244">
            <v>-0.157093870797738</v>
          </cell>
          <cell r="AN244">
            <v>0.856583710148115</v>
          </cell>
          <cell r="AO244">
            <v>4.46656093278908</v>
          </cell>
          <cell r="AP244">
            <v>1.86740347670921</v>
          </cell>
          <cell r="AQ244">
            <v>4.72726871857591</v>
          </cell>
          <cell r="AR244">
            <v>2.65946422668112</v>
          </cell>
          <cell r="AS244">
            <v>4.30850273626537</v>
          </cell>
          <cell r="AT244">
            <v>1.02584456419272</v>
          </cell>
          <cell r="AU244">
            <v>1.42192555805576</v>
          </cell>
          <cell r="AV244">
            <v>0.441010734624797</v>
          </cell>
          <cell r="AW244">
            <v>5.84755165262774</v>
          </cell>
          <cell r="AX244">
            <v>2.6881973740213</v>
          </cell>
          <cell r="AY244">
            <v>3.38754570229449</v>
          </cell>
          <cell r="AZ244">
            <v>4.3045628374683</v>
          </cell>
          <cell r="BA244">
            <v>1.90346052253267</v>
          </cell>
          <cell r="BB244">
            <v>0.806900488656865</v>
          </cell>
          <cell r="BC244">
            <v>3.41689070937986</v>
          </cell>
          <cell r="BD244">
            <v>-2.89983878329313</v>
          </cell>
          <cell r="BE244">
            <v>1.7641963772198</v>
          </cell>
          <cell r="BF244">
            <v>-1.41025284453086</v>
          </cell>
          <cell r="BG244">
            <v>-0.0381826889749135</v>
          </cell>
          <cell r="BH244">
            <v>-1.03800868956041</v>
          </cell>
          <cell r="BI244">
            <v>3.58658569277588</v>
          </cell>
          <cell r="BJ244">
            <v>1.34325432414639</v>
          </cell>
          <cell r="BK244">
            <v>-0.012217938664179</v>
          </cell>
          <cell r="BL244">
            <v>-0.293641478600264</v>
          </cell>
          <cell r="BM244">
            <v>-4.92521273300592</v>
          </cell>
          <cell r="BN244">
            <v>2.42077154597212</v>
          </cell>
        </row>
        <row r="245">
          <cell r="A245" t="str">
            <v>Tonga</v>
          </cell>
          <cell r="B245" t="str">
            <v>TON</v>
          </cell>
          <cell r="C245" t="str">
            <v>GDP per capita growth (annual %)</v>
          </cell>
          <cell r="D245" t="str">
            <v>NY.GDP.PCAP.KD.ZG</v>
          </cell>
        </row>
        <row r="245">
          <cell r="AA245">
            <v>4.49405472540609</v>
          </cell>
          <cell r="AB245">
            <v>1.87360523688469</v>
          </cell>
          <cell r="AC245">
            <v>1.67656337644272</v>
          </cell>
          <cell r="AD245">
            <v>6.4415732652718</v>
          </cell>
          <cell r="AE245">
            <v>1.91785568317759</v>
          </cell>
          <cell r="AF245">
            <v>2.72685795563976</v>
          </cell>
          <cell r="AG245">
            <v>-2.1660860106188</v>
          </cell>
          <cell r="AH245">
            <v>0.118948897241239</v>
          </cell>
          <cell r="AI245">
            <v>-2.27180242189368</v>
          </cell>
          <cell r="AJ245">
            <v>6.22053747737405</v>
          </cell>
          <cell r="AK245">
            <v>0.0890890603475754</v>
          </cell>
          <cell r="AL245">
            <v>3.56652651238774</v>
          </cell>
          <cell r="AM245">
            <v>4.75191016571816</v>
          </cell>
          <cell r="AN245">
            <v>7.11784313607933</v>
          </cell>
          <cell r="AO245">
            <v>1.49355897611628</v>
          </cell>
          <cell r="AP245">
            <v>0.852587163412878</v>
          </cell>
          <cell r="AQ245">
            <v>2.02056724608958</v>
          </cell>
          <cell r="AR245">
            <v>3.24379631210687</v>
          </cell>
          <cell r="AS245">
            <v>0.3745036993094</v>
          </cell>
          <cell r="AT245">
            <v>3.20111552096674</v>
          </cell>
          <cell r="AU245">
            <v>4.27518857221784</v>
          </cell>
          <cell r="AV245">
            <v>1.72454929585089</v>
          </cell>
          <cell r="AW245">
            <v>-3.0173836427132</v>
          </cell>
          <cell r="AX245">
            <v>-0.607278604009949</v>
          </cell>
          <cell r="AY245">
            <v>-0.939875466138972</v>
          </cell>
          <cell r="AZ245">
            <v>-0.572504689758688</v>
          </cell>
          <cell r="BA245">
            <v>3.93250554036216</v>
          </cell>
          <cell r="BB245">
            <v>-5.66719624910031</v>
          </cell>
          <cell r="BC245">
            <v>0.722057101717425</v>
          </cell>
          <cell r="BD245">
            <v>7.25459328857687</v>
          </cell>
          <cell r="BE245">
            <v>1.62979745431981</v>
          </cell>
          <cell r="BF245">
            <v>1.26646161238604</v>
          </cell>
          <cell r="BG245">
            <v>2.77104331145559</v>
          </cell>
          <cell r="BH245">
            <v>1.41583317399663</v>
          </cell>
          <cell r="BI245">
            <v>6.18851952679165</v>
          </cell>
          <cell r="BJ245">
            <v>2.452312649135</v>
          </cell>
          <cell r="BK245">
            <v>-0.863365350326134</v>
          </cell>
          <cell r="BL245">
            <v>-0.517228592727164</v>
          </cell>
          <cell r="BM245">
            <v>-0.488055108897129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GDP per capita growth (annual %)</v>
          </cell>
          <cell r="D246" t="str">
            <v>NY.GDP.PCAP.KD.ZG</v>
          </cell>
        </row>
        <row r="246">
          <cell r="F246">
            <v>2.03981406411803</v>
          </cell>
          <cell r="G246">
            <v>1.22364155684393</v>
          </cell>
          <cell r="H246">
            <v>3.01833332703501</v>
          </cell>
          <cell r="I246">
            <v>5.44441239109987</v>
          </cell>
          <cell r="J246">
            <v>-2.82484329222059</v>
          </cell>
          <cell r="K246">
            <v>-1.03886400641629</v>
          </cell>
          <cell r="L246">
            <v>3.76824232297723</v>
          </cell>
          <cell r="M246">
            <v>2.23845947155583</v>
          </cell>
          <cell r="N246">
            <v>3.41219250875527</v>
          </cell>
          <cell r="O246">
            <v>3.4679837270258</v>
          </cell>
          <cell r="P246">
            <v>-1.64289190590843</v>
          </cell>
          <cell r="Q246">
            <v>-4.0074900750319</v>
          </cell>
          <cell r="R246">
            <v>1.49051930562321</v>
          </cell>
          <cell r="S246">
            <v>0.127608222005776</v>
          </cell>
          <cell r="T246">
            <v>4.47900385189301</v>
          </cell>
          <cell r="U246">
            <v>0.195692977048083</v>
          </cell>
          <cell r="V246">
            <v>3.7816958514114</v>
          </cell>
          <cell r="W246">
            <v>3.63062180752898</v>
          </cell>
          <cell r="X246">
            <v>-4.92228936810476</v>
          </cell>
          <cell r="Y246">
            <v>3.96430939293265</v>
          </cell>
          <cell r="Z246">
            <v>3.92461531720704</v>
          </cell>
          <cell r="AA246">
            <v>1.39150227961842</v>
          </cell>
          <cell r="AB246">
            <v>4.17753828345026</v>
          </cell>
          <cell r="AC246">
            <v>1.80545746325353</v>
          </cell>
          <cell r="AD246">
            <v>3.01508401890291</v>
          </cell>
          <cell r="AE246">
            <v>2.44177560039954</v>
          </cell>
          <cell r="AF246">
            <v>1.89225548335961</v>
          </cell>
          <cell r="AG246">
            <v>5.98406574790702</v>
          </cell>
          <cell r="AH246">
            <v>3.06799964024658</v>
          </cell>
          <cell r="AI246">
            <v>3.08904692324678</v>
          </cell>
          <cell r="AJ246">
            <v>-0.160713019607755</v>
          </cell>
          <cell r="AK246">
            <v>3.49885978277014</v>
          </cell>
          <cell r="AL246">
            <v>2.10766611120827</v>
          </cell>
          <cell r="AM246">
            <v>3.73732405543572</v>
          </cell>
          <cell r="AN246">
            <v>4.65418045013723</v>
          </cell>
          <cell r="AO246">
            <v>4.59723297658961</v>
          </cell>
          <cell r="AP246">
            <v>1.69032520100254</v>
          </cell>
          <cell r="AQ246">
            <v>3.45526045956373</v>
          </cell>
          <cell r="AR246">
            <v>5.53861515374756</v>
          </cell>
          <cell r="AS246">
            <v>2.1705733918665</v>
          </cell>
          <cell r="AT246">
            <v>2.53767834608692</v>
          </cell>
          <cell r="AU246">
            <v>1.74755992784863</v>
          </cell>
          <cell r="AV246">
            <v>5.37756662134004</v>
          </cell>
          <cell r="AW246">
            <v>5.68148750261763</v>
          </cell>
          <cell r="AX246">
            <v>5.74128880246332</v>
          </cell>
          <cell r="AY246">
            <v>5.90088268423727</v>
          </cell>
          <cell r="AZ246">
            <v>5.56372034092443</v>
          </cell>
          <cell r="BA246">
            <v>1.70304814837785</v>
          </cell>
          <cell r="BB246">
            <v>5.36696427023983</v>
          </cell>
          <cell r="BC246">
            <v>5.94554628067452</v>
          </cell>
          <cell r="BD246">
            <v>3.66071567282074</v>
          </cell>
          <cell r="BE246">
            <v>4.08540133516829</v>
          </cell>
          <cell r="BF246">
            <v>4.64713361031602</v>
          </cell>
          <cell r="BG246">
            <v>5.54368134982606</v>
          </cell>
          <cell r="BH246">
            <v>6.0316633037576</v>
          </cell>
          <cell r="BI246">
            <v>6.34803142693062</v>
          </cell>
          <cell r="BJ246">
            <v>5.15669121318014</v>
          </cell>
          <cell r="BK246">
            <v>5.10859919169835</v>
          </cell>
          <cell r="BL246">
            <v>2.70693016013111</v>
          </cell>
          <cell r="BM246">
            <v>-6.31689274683876</v>
          </cell>
          <cell r="BN246">
            <v>7.10999818929625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GDP per capita growth (annual %)</v>
          </cell>
          <cell r="D247" t="str">
            <v>NY.GDP.PCAP.KD.ZG</v>
          </cell>
        </row>
        <row r="247">
          <cell r="F247">
            <v>-1.35393303657048</v>
          </cell>
          <cell r="G247">
            <v>3.58995579340822</v>
          </cell>
          <cell r="H247">
            <v>3.5922638572077</v>
          </cell>
          <cell r="I247">
            <v>2.43582086876897</v>
          </cell>
          <cell r="J247">
            <v>2.21917212208864</v>
          </cell>
          <cell r="K247">
            <v>-1.11725143407341</v>
          </cell>
          <cell r="L247">
            <v>-3.62420799048516</v>
          </cell>
          <cell r="M247">
            <v>0.429932131549734</v>
          </cell>
          <cell r="N247">
            <v>6.57778065786714</v>
          </cell>
          <cell r="O247">
            <v>7.41778880622772</v>
          </cell>
          <cell r="P247">
            <v>5.00730964228433</v>
          </cell>
          <cell r="Q247">
            <v>-0.094985451310265</v>
          </cell>
          <cell r="R247">
            <v>1.548501532312</v>
          </cell>
          <cell r="S247">
            <v>4.99372566014276</v>
          </cell>
          <cell r="T247">
            <v>-2.84085623934469</v>
          </cell>
          <cell r="U247">
            <v>2.59274191890381</v>
          </cell>
          <cell r="V247">
            <v>0.0272624911108181</v>
          </cell>
          <cell r="W247">
            <v>-3.31063923964616</v>
          </cell>
          <cell r="X247">
            <v>1.0317023151084</v>
          </cell>
          <cell r="Y247">
            <v>0.851927061082208</v>
          </cell>
          <cell r="Z247">
            <v>-3.50558182308953</v>
          </cell>
          <cell r="AA247">
            <v>-3.85979365206053</v>
          </cell>
          <cell r="AB247">
            <v>-5.25070201393684</v>
          </cell>
          <cell r="AC247">
            <v>-0.802444322183774</v>
          </cell>
          <cell r="AD247">
            <v>-1.06332275926019</v>
          </cell>
          <cell r="AE247">
            <v>-0.933207553121761</v>
          </cell>
          <cell r="AF247">
            <v>0.23112288570826</v>
          </cell>
          <cell r="AG247">
            <v>1.39001218467976</v>
          </cell>
          <cell r="AH247">
            <v>-0.201719786300828</v>
          </cell>
          <cell r="AI247">
            <v>-0.372505054753205</v>
          </cell>
          <cell r="AJ247">
            <v>-2.23541315740459</v>
          </cell>
          <cell r="AK247">
            <v>-2.8276073791649</v>
          </cell>
          <cell r="AL247">
            <v>-3.35639981995122</v>
          </cell>
          <cell r="AM247">
            <v>-1.59095334238364</v>
          </cell>
          <cell r="AN247">
            <v>0.632403699312917</v>
          </cell>
          <cell r="AO247">
            <v>2.37274909931617</v>
          </cell>
          <cell r="AP247">
            <v>1.6377540299649</v>
          </cell>
          <cell r="AQ247">
            <v>-0.158199376778427</v>
          </cell>
          <cell r="AR247">
            <v>-0.482182610386829</v>
          </cell>
          <cell r="AS247">
            <v>0.828496541216282</v>
          </cell>
          <cell r="AT247">
            <v>1.57920526615504</v>
          </cell>
          <cell r="AU247">
            <v>3.53399345062209</v>
          </cell>
          <cell r="AV247">
            <v>1.38487668556155</v>
          </cell>
          <cell r="AW247">
            <v>3.77359334688722</v>
          </cell>
          <cell r="AX247">
            <v>3.21813650576759</v>
          </cell>
          <cell r="AY247">
            <v>3.24897038735321</v>
          </cell>
          <cell r="AZ247">
            <v>3.32600139296508</v>
          </cell>
          <cell r="BA247">
            <v>2.33378678581533</v>
          </cell>
          <cell r="BB247">
            <v>0.277439610654866</v>
          </cell>
          <cell r="BC247">
            <v>3.07460217217424</v>
          </cell>
          <cell r="BD247">
            <v>1.38211734857101</v>
          </cell>
          <cell r="BE247">
            <v>-0.00852483609942567</v>
          </cell>
          <cell r="BF247">
            <v>2.22618121146745</v>
          </cell>
          <cell r="BG247">
            <v>2.04890773900517</v>
          </cell>
          <cell r="BH247">
            <v>0.121086152671438</v>
          </cell>
          <cell r="BI247">
            <v>-1.40744813489805</v>
          </cell>
          <cell r="BJ247">
            <v>-0.24548810376956</v>
          </cell>
          <cell r="BK247">
            <v>0.0119103778418008</v>
          </cell>
          <cell r="BL247">
            <v>-0.101357905489508</v>
          </cell>
          <cell r="BM247">
            <v>-4.50145600008611</v>
          </cell>
          <cell r="BN247">
            <v>1.48986983145826</v>
          </cell>
        </row>
        <row r="248">
          <cell r="A248" t="str">
            <v>Trinidad and Tobago</v>
          </cell>
          <cell r="B248" t="str">
            <v>TTO</v>
          </cell>
          <cell r="C248" t="str">
            <v>GDP per capita growth (annual %)</v>
          </cell>
          <cell r="D248" t="str">
            <v>NY.GDP.PCAP.KD.ZG</v>
          </cell>
        </row>
        <row r="248">
          <cell r="F248">
            <v>11.8163640877521</v>
          </cell>
          <cell r="G248">
            <v>1.03420888332961</v>
          </cell>
          <cell r="H248">
            <v>4.12320514650573</v>
          </cell>
          <cell r="I248">
            <v>6.35794576978937</v>
          </cell>
          <cell r="J248">
            <v>-0.313594042161228</v>
          </cell>
          <cell r="K248">
            <v>3.21052743024448</v>
          </cell>
          <cell r="L248">
            <v>1.37913266038696</v>
          </cell>
          <cell r="M248">
            <v>4.58676172740968</v>
          </cell>
          <cell r="N248">
            <v>2.03001693322098</v>
          </cell>
          <cell r="O248">
            <v>2.63854482404501</v>
          </cell>
          <cell r="P248">
            <v>-0.0587089371625495</v>
          </cell>
          <cell r="Q248">
            <v>4.42735712072778</v>
          </cell>
          <cell r="R248">
            <v>0.22061023570042</v>
          </cell>
          <cell r="S248">
            <v>2.29988788729032</v>
          </cell>
          <cell r="T248">
            <v>0.0269666023334736</v>
          </cell>
          <cell r="U248">
            <v>4.9343083611374</v>
          </cell>
          <cell r="V248">
            <v>7.64059604271488</v>
          </cell>
          <cell r="W248">
            <v>8.51800248512089</v>
          </cell>
          <cell r="X248">
            <v>2.13705371814991</v>
          </cell>
          <cell r="Y248">
            <v>8.75246662882051</v>
          </cell>
          <cell r="Z248">
            <v>2.94114786098969</v>
          </cell>
          <cell r="AA248">
            <v>2.1278066946409</v>
          </cell>
          <cell r="AB248">
            <v>-11.7231381949375</v>
          </cell>
          <cell r="AC248">
            <v>-7.1390017304944</v>
          </cell>
          <cell r="AD248">
            <v>-5.36579762480869</v>
          </cell>
          <cell r="AE248">
            <v>-4.34871529093196</v>
          </cell>
          <cell r="AF248">
            <v>-5.45261793739336</v>
          </cell>
          <cell r="AG248">
            <v>-4.68715343561564</v>
          </cell>
          <cell r="AH248">
            <v>-1.54192922721273</v>
          </cell>
          <cell r="AI248">
            <v>0.822282387795156</v>
          </cell>
          <cell r="AJ248">
            <v>2.44236194495495</v>
          </cell>
          <cell r="AK248">
            <v>9.41845487187626</v>
          </cell>
          <cell r="AL248">
            <v>-1.22183828061061</v>
          </cell>
          <cell r="AM248">
            <v>3.07633499500224</v>
          </cell>
          <cell r="AN248">
            <v>3.42312975653213</v>
          </cell>
          <cell r="AO248">
            <v>6.84933575950886</v>
          </cell>
          <cell r="AP248">
            <v>7.32732562973055</v>
          </cell>
          <cell r="AQ248">
            <v>7.96508078097887</v>
          </cell>
          <cell r="AR248">
            <v>7.83439581240617</v>
          </cell>
          <cell r="AS248">
            <v>6.6286983112854</v>
          </cell>
          <cell r="AT248">
            <v>3.80251652436006</v>
          </cell>
          <cell r="AU248">
            <v>7.46489170093072</v>
          </cell>
          <cell r="AV248">
            <v>13.8744747040835</v>
          </cell>
          <cell r="AW248">
            <v>7.40189821626736</v>
          </cell>
          <cell r="AX248">
            <v>5.68612491387563</v>
          </cell>
          <cell r="AY248">
            <v>12.6818033809258</v>
          </cell>
          <cell r="AZ248">
            <v>4.28201716103951</v>
          </cell>
          <cell r="BA248">
            <v>2.9198686140016</v>
          </cell>
          <cell r="BB248">
            <v>-4.86017265044342</v>
          </cell>
          <cell r="BC248">
            <v>2.76130999915631</v>
          </cell>
          <cell r="BD248">
            <v>-0.894000091488451</v>
          </cell>
          <cell r="BE248">
            <v>0.692044807537371</v>
          </cell>
          <cell r="BF248">
            <v>1.59829701082876</v>
          </cell>
          <cell r="BG248">
            <v>-1.48328803526535</v>
          </cell>
          <cell r="BH248">
            <v>1.18972673923041</v>
          </cell>
          <cell r="BI248">
            <v>-6.80930428623316</v>
          </cell>
          <cell r="BJ248">
            <v>-3.13804082330992</v>
          </cell>
          <cell r="BK248">
            <v>-1.11944377294981</v>
          </cell>
          <cell r="BL248">
            <v>-0.538413534374101</v>
          </cell>
          <cell r="BM248">
            <v>-7.67357513685101</v>
          </cell>
          <cell r="BN248">
            <v>-1.25927174121226</v>
          </cell>
        </row>
        <row r="249">
          <cell r="A249" t="str">
            <v>Tunisia</v>
          </cell>
          <cell r="B249" t="str">
            <v>TUN</v>
          </cell>
          <cell r="C249" t="str">
            <v>GDP per capita growth (annual %)</v>
          </cell>
          <cell r="D249" t="str">
            <v>NY.GDP.PCAP.KD.ZG</v>
          </cell>
        </row>
        <row r="249">
          <cell r="K249">
            <v>1.38055208927102</v>
          </cell>
          <cell r="L249">
            <v>-1.94102498125186</v>
          </cell>
          <cell r="M249">
            <v>8.0240296654634</v>
          </cell>
          <cell r="N249">
            <v>2.46060520505034</v>
          </cell>
          <cell r="O249">
            <v>2.38710929044046</v>
          </cell>
          <cell r="P249">
            <v>8.15763429090848</v>
          </cell>
          <cell r="Q249">
            <v>15.1827384029557</v>
          </cell>
          <cell r="R249">
            <v>-2.82183107730823</v>
          </cell>
          <cell r="S249">
            <v>5.69794834163613</v>
          </cell>
          <cell r="T249">
            <v>4.77059412682479</v>
          </cell>
          <cell r="U249">
            <v>5.46129103891239</v>
          </cell>
          <cell r="V249">
            <v>1.07950845828513</v>
          </cell>
          <cell r="W249">
            <v>3.978004008322</v>
          </cell>
          <cell r="X249">
            <v>3.98347898348821</v>
          </cell>
          <cell r="Y249">
            <v>4.66699008038209</v>
          </cell>
          <cell r="Z249">
            <v>2.66022036392704</v>
          </cell>
          <cell r="AA249">
            <v>-3.28808305458244</v>
          </cell>
          <cell r="AB249">
            <v>1.71209303141052</v>
          </cell>
          <cell r="AC249">
            <v>2.81535925128659</v>
          </cell>
          <cell r="AD249">
            <v>2.84757631941703</v>
          </cell>
          <cell r="AE249">
            <v>-3.91497783951213</v>
          </cell>
          <cell r="AF249">
            <v>4.16739932391769</v>
          </cell>
          <cell r="AG249">
            <v>-2.20857699940393</v>
          </cell>
          <cell r="AH249">
            <v>-0.523960131891258</v>
          </cell>
          <cell r="AI249">
            <v>5.56231386236124</v>
          </cell>
          <cell r="AJ249">
            <v>1.61951721761253</v>
          </cell>
          <cell r="AK249">
            <v>5.4778168338846</v>
          </cell>
          <cell r="AL249">
            <v>0.0744626195940441</v>
          </cell>
          <cell r="AM249">
            <v>1.19970974460458</v>
          </cell>
          <cell r="AN249">
            <v>0.585308883149608</v>
          </cell>
          <cell r="AO249">
            <v>5.50507209070896</v>
          </cell>
          <cell r="AP249">
            <v>4.00683015729035</v>
          </cell>
          <cell r="AQ249">
            <v>3.51947459920616</v>
          </cell>
          <cell r="AR249">
            <v>4.91036679187037</v>
          </cell>
          <cell r="AS249">
            <v>3.6879331130734</v>
          </cell>
          <cell r="AT249">
            <v>2.88941884845913</v>
          </cell>
          <cell r="AU249">
            <v>0.528646977624177</v>
          </cell>
          <cell r="AV249">
            <v>3.92311782763568</v>
          </cell>
          <cell r="AW249">
            <v>5.41963585778859</v>
          </cell>
          <cell r="AX249">
            <v>2.62132290746338</v>
          </cell>
          <cell r="AY249">
            <v>4.26985117910048</v>
          </cell>
          <cell r="AZ249">
            <v>5.63755137764058</v>
          </cell>
          <cell r="BA249">
            <v>3.13983630026486</v>
          </cell>
          <cell r="BB249">
            <v>1.95418838104557</v>
          </cell>
          <cell r="BC249">
            <v>1.91042378344468</v>
          </cell>
          <cell r="BD249">
            <v>-3.0189479682779</v>
          </cell>
          <cell r="BE249">
            <v>3.20668648338641</v>
          </cell>
          <cell r="BF249">
            <v>1.43905021806508</v>
          </cell>
          <cell r="BG249">
            <v>2.06302116669362</v>
          </cell>
          <cell r="BH249">
            <v>-0.086736588822717</v>
          </cell>
          <cell r="BI249">
            <v>0.00828616707624974</v>
          </cell>
          <cell r="BJ249">
            <v>1.07988502881626</v>
          </cell>
          <cell r="BK249">
            <v>1.45560027885776</v>
          </cell>
          <cell r="BL249">
            <v>0.200226885865945</v>
          </cell>
          <cell r="BM249">
            <v>-9.69172572474393</v>
          </cell>
          <cell r="BN249">
            <v>2.32852337118106</v>
          </cell>
        </row>
        <row r="250">
          <cell r="A250" t="str">
            <v>Turkiye</v>
          </cell>
          <cell r="B250" t="str">
            <v>TUR</v>
          </cell>
          <cell r="C250" t="str">
            <v>GDP per capita growth (annual %)</v>
          </cell>
          <cell r="D250" t="str">
            <v>NY.GDP.PCAP.KD.ZG</v>
          </cell>
        </row>
        <row r="250">
          <cell r="F250">
            <v>-1.26824121031736</v>
          </cell>
          <cell r="G250">
            <v>3.05992475355819</v>
          </cell>
          <cell r="H250">
            <v>6.48646533089004</v>
          </cell>
          <cell r="I250">
            <v>2.9732514016892</v>
          </cell>
          <cell r="J250">
            <v>0.404279779146052</v>
          </cell>
          <cell r="K250">
            <v>8.60230600865309</v>
          </cell>
          <cell r="L250">
            <v>2.28014121168091</v>
          </cell>
          <cell r="M250">
            <v>4.27852490507286</v>
          </cell>
          <cell r="N250">
            <v>1.63944312080247</v>
          </cell>
          <cell r="O250">
            <v>0.803637874137436</v>
          </cell>
          <cell r="P250">
            <v>3.07147628902217</v>
          </cell>
          <cell r="Q250">
            <v>4.88113082462014</v>
          </cell>
          <cell r="R250">
            <v>0.823373003268728</v>
          </cell>
          <cell r="S250">
            <v>3.1233311731493</v>
          </cell>
          <cell r="T250">
            <v>4.69930056226298</v>
          </cell>
          <cell r="U250">
            <v>7.95368613923006</v>
          </cell>
          <cell r="V250">
            <v>1.09563457673553</v>
          </cell>
          <cell r="W250">
            <v>-0.746581984204425</v>
          </cell>
          <cell r="X250">
            <v>-2.8293157701461</v>
          </cell>
          <cell r="Y250">
            <v>-4.62558029286949</v>
          </cell>
          <cell r="Z250">
            <v>2.49690859653467</v>
          </cell>
          <cell r="AA250">
            <v>1.22984143044675</v>
          </cell>
          <cell r="AB250">
            <v>2.6339705971983</v>
          </cell>
          <cell r="AC250">
            <v>4.40388191478253</v>
          </cell>
          <cell r="AD250">
            <v>2.07781671332864</v>
          </cell>
          <cell r="AE250">
            <v>4.88876381815864</v>
          </cell>
          <cell r="AF250">
            <v>7.40217622596077</v>
          </cell>
          <cell r="AG250">
            <v>0.447775658566812</v>
          </cell>
          <cell r="AH250">
            <v>-1.48630909947329</v>
          </cell>
          <cell r="AI250">
            <v>7.38307128079958</v>
          </cell>
          <cell r="AJ250">
            <v>-0.967257706619733</v>
          </cell>
          <cell r="AK250">
            <v>3.32422636754058</v>
          </cell>
          <cell r="AL250">
            <v>5.93188317781865</v>
          </cell>
          <cell r="AM250">
            <v>-6.17585876100264</v>
          </cell>
          <cell r="AN250">
            <v>6.17718775010638</v>
          </cell>
          <cell r="AO250">
            <v>5.68679330346184</v>
          </cell>
          <cell r="AP250">
            <v>5.88612191639852</v>
          </cell>
          <cell r="AQ250">
            <v>0.806059059307017</v>
          </cell>
          <cell r="AR250">
            <v>-4.75058628120718</v>
          </cell>
          <cell r="AS250">
            <v>5.32213581967065</v>
          </cell>
          <cell r="AT250">
            <v>-7.14784559743271</v>
          </cell>
          <cell r="AU250">
            <v>4.89033071728603</v>
          </cell>
          <cell r="AV250">
            <v>4.25244605284489</v>
          </cell>
          <cell r="AW250">
            <v>8.28603300972621</v>
          </cell>
          <cell r="AX250">
            <v>7.55969738600983</v>
          </cell>
          <cell r="AY250">
            <v>5.62064533866236</v>
          </cell>
          <cell r="AZ250">
            <v>3.79798749744459</v>
          </cell>
          <cell r="BA250">
            <v>-0.382922616460633</v>
          </cell>
          <cell r="BB250">
            <v>-6.02791266949811</v>
          </cell>
          <cell r="BC250">
            <v>6.91960656691013</v>
          </cell>
          <cell r="BD250">
            <v>9.50998315735163</v>
          </cell>
          <cell r="BE250">
            <v>3.09310182280637</v>
          </cell>
          <cell r="BF250">
            <v>6.66488362329136</v>
          </cell>
          <cell r="BG250">
            <v>3.16809082362309</v>
          </cell>
          <cell r="BH250">
            <v>4.32812777141611</v>
          </cell>
          <cell r="BI250">
            <v>1.6424634093915</v>
          </cell>
          <cell r="BJ250">
            <v>5.79426441255653</v>
          </cell>
          <cell r="BK250">
            <v>1.44952251842886</v>
          </cell>
          <cell r="BL250">
            <v>-0.427943737218101</v>
          </cell>
          <cell r="BM250">
            <v>0.695873101348994</v>
          </cell>
          <cell r="BN250">
            <v>10.0678481817088</v>
          </cell>
        </row>
        <row r="251">
          <cell r="A251" t="str">
            <v>Tuvalu</v>
          </cell>
          <cell r="B251" t="str">
            <v>TUV</v>
          </cell>
          <cell r="C251" t="str">
            <v>GDP per capita growth (annual %)</v>
          </cell>
          <cell r="D251" t="str">
            <v>NY.GDP.PCAP.KD.ZG</v>
          </cell>
        </row>
        <row r="251">
          <cell r="AJ251">
            <v>2.41376303705256</v>
          </cell>
          <cell r="AK251">
            <v>1.70569082164955</v>
          </cell>
          <cell r="AL251">
            <v>3.15949479455932</v>
          </cell>
          <cell r="AM251">
            <v>9.50927525368034</v>
          </cell>
          <cell r="AN251">
            <v>-5.40289149479889</v>
          </cell>
          <cell r="AO251">
            <v>-6.15313256901807</v>
          </cell>
          <cell r="AP251">
            <v>9.87350353318348</v>
          </cell>
          <cell r="AQ251">
            <v>15.4517123805569</v>
          </cell>
          <cell r="AR251">
            <v>-1.69020773484813</v>
          </cell>
          <cell r="AS251">
            <v>-1.47671259174469</v>
          </cell>
          <cell r="AT251">
            <v>-0.907364422874039</v>
          </cell>
          <cell r="AU251">
            <v>8.21084818791479</v>
          </cell>
          <cell r="AV251">
            <v>-5.63643517607713</v>
          </cell>
          <cell r="AW251">
            <v>-3.72809239185491</v>
          </cell>
          <cell r="AX251">
            <v>-5.85291866629755</v>
          </cell>
          <cell r="AY251">
            <v>1.2139678621534</v>
          </cell>
          <cell r="AZ251">
            <v>6.08390533040695</v>
          </cell>
          <cell r="BA251">
            <v>5.67393763128131</v>
          </cell>
          <cell r="BB251">
            <v>-7.1323105733218</v>
          </cell>
          <cell r="BC251">
            <v>-3.22592909419257</v>
          </cell>
          <cell r="BD251">
            <v>5.76266618756738</v>
          </cell>
          <cell r="BE251">
            <v>-3.20257917333376</v>
          </cell>
          <cell r="BF251">
            <v>3.33791533581535</v>
          </cell>
          <cell r="BG251">
            <v>-1.13004647771803</v>
          </cell>
          <cell r="BH251">
            <v>9.16317536114364</v>
          </cell>
          <cell r="BI251">
            <v>4.40923506961244</v>
          </cell>
          <cell r="BJ251">
            <v>0.594557224561626</v>
          </cell>
          <cell r="BK251">
            <v>0.516175270858582</v>
          </cell>
          <cell r="BL251">
            <v>12.3285847423779</v>
          </cell>
          <cell r="BM251">
            <v>0.335743801652882</v>
          </cell>
          <cell r="BN251">
            <v>1.83647798742139</v>
          </cell>
        </row>
        <row r="252">
          <cell r="A252" t="str">
            <v>Tanzania</v>
          </cell>
          <cell r="B252" t="str">
            <v>TZA</v>
          </cell>
          <cell r="C252" t="str">
            <v>GDP per capita growth (annual %)</v>
          </cell>
          <cell r="D252" t="str">
            <v>NY.GDP.PCAP.KD.ZG</v>
          </cell>
        </row>
        <row r="252">
          <cell r="AH252">
            <v>0.62160073949839</v>
          </cell>
          <cell r="AI252">
            <v>3.68766446748272</v>
          </cell>
          <cell r="AJ252">
            <v>-1.26204340248653</v>
          </cell>
          <cell r="AK252">
            <v>-2.78406734702648</v>
          </cell>
          <cell r="AL252">
            <v>-2.14829856061394</v>
          </cell>
          <cell r="AM252">
            <v>-1.61983611824442</v>
          </cell>
          <cell r="AN252">
            <v>0.584744475993972</v>
          </cell>
          <cell r="AO252">
            <v>1.81980404010289</v>
          </cell>
          <cell r="AP252">
            <v>1.0483973317925</v>
          </cell>
          <cell r="AQ252">
            <v>1.33943174201585</v>
          </cell>
          <cell r="AR252">
            <v>2.43848715013939</v>
          </cell>
          <cell r="AS252">
            <v>1.97870441226378</v>
          </cell>
          <cell r="AT252">
            <v>3.34262457216077</v>
          </cell>
          <cell r="AU252">
            <v>4.22415991299678</v>
          </cell>
          <cell r="AV252">
            <v>3.73383757453409</v>
          </cell>
          <cell r="AW252">
            <v>4.51253137178264</v>
          </cell>
          <cell r="AX252">
            <v>4.489368362758</v>
          </cell>
          <cell r="AY252">
            <v>3.57904684905111</v>
          </cell>
          <cell r="AZ252">
            <v>3.80108399914285</v>
          </cell>
          <cell r="BA252">
            <v>2.73104346055565</v>
          </cell>
          <cell r="BB252">
            <v>2.29319451083367</v>
          </cell>
          <cell r="BC252">
            <v>3.2902257923503</v>
          </cell>
          <cell r="BD252">
            <v>4.54940624440488</v>
          </cell>
          <cell r="BE252">
            <v>1.44177013389711</v>
          </cell>
          <cell r="BF252">
            <v>3.63737269412798</v>
          </cell>
          <cell r="BG252">
            <v>3.58168791572304</v>
          </cell>
          <cell r="BH252">
            <v>3.0275004785058</v>
          </cell>
          <cell r="BI252">
            <v>3.71677119545821</v>
          </cell>
          <cell r="BJ252">
            <v>3.64371830176266</v>
          </cell>
          <cell r="BK252">
            <v>2.35508345813247</v>
          </cell>
          <cell r="BL252">
            <v>2.71933648559543</v>
          </cell>
          <cell r="BM252">
            <v>-0.95017651764438</v>
          </cell>
        </row>
        <row r="253">
          <cell r="A253" t="str">
            <v>Uganda</v>
          </cell>
          <cell r="B253" t="str">
            <v>UGA</v>
          </cell>
          <cell r="C253" t="str">
            <v>GDP per capita growth (annual %)</v>
          </cell>
          <cell r="D253" t="str">
            <v>NY.GDP.PCAP.KD.ZG</v>
          </cell>
        </row>
        <row r="253">
          <cell r="AB253">
            <v>2.51348130616249</v>
          </cell>
          <cell r="AC253">
            <v>-3.48757404089515</v>
          </cell>
          <cell r="AD253">
            <v>-6.47089152398766</v>
          </cell>
          <cell r="AE253">
            <v>-3.01365783530602</v>
          </cell>
          <cell r="AF253">
            <v>0.349947157572061</v>
          </cell>
          <cell r="AG253">
            <v>4.47056297079835</v>
          </cell>
          <cell r="AH253">
            <v>2.66334909146867</v>
          </cell>
          <cell r="AI253">
            <v>2.84601548005806</v>
          </cell>
          <cell r="AJ253">
            <v>2.03158147619024</v>
          </cell>
          <cell r="AK253">
            <v>0.0300720104019661</v>
          </cell>
          <cell r="AL253">
            <v>4.8559733740005</v>
          </cell>
          <cell r="AM253">
            <v>3.08386101095573</v>
          </cell>
          <cell r="AN253">
            <v>8.13809440542812</v>
          </cell>
          <cell r="AO253">
            <v>5.85867785937495</v>
          </cell>
          <cell r="AP253">
            <v>2.07846183956816</v>
          </cell>
          <cell r="AQ253">
            <v>1.91495916787964</v>
          </cell>
          <cell r="AR253">
            <v>4.93921847528679</v>
          </cell>
          <cell r="AS253">
            <v>0.0989013582393312</v>
          </cell>
          <cell r="AT253">
            <v>1.9973332965364</v>
          </cell>
          <cell r="AU253">
            <v>5.37017302142576</v>
          </cell>
          <cell r="AV253">
            <v>3.1402568431252</v>
          </cell>
          <cell r="AW253">
            <v>3.45920391038146</v>
          </cell>
          <cell r="AX253">
            <v>3.01679124565821</v>
          </cell>
          <cell r="AY253">
            <v>7.34588349356973</v>
          </cell>
          <cell r="AZ253">
            <v>5.04875964277296</v>
          </cell>
          <cell r="BA253">
            <v>5.33158169674215</v>
          </cell>
          <cell r="BB253">
            <v>3.47156835057277</v>
          </cell>
          <cell r="BC253">
            <v>2.32442269545663</v>
          </cell>
          <cell r="BD253">
            <v>5.96513142164258</v>
          </cell>
          <cell r="BE253">
            <v>0.586620051661697</v>
          </cell>
          <cell r="BF253">
            <v>0.290714167641809</v>
          </cell>
          <cell r="BG253">
            <v>1.64084457648022</v>
          </cell>
          <cell r="BH253">
            <v>1.57225486333815</v>
          </cell>
          <cell r="BI253">
            <v>1.01851489432873</v>
          </cell>
          <cell r="BJ253">
            <v>-0.670054581363999</v>
          </cell>
          <cell r="BK253">
            <v>2.41677913674849</v>
          </cell>
          <cell r="BL253">
            <v>2.73474072804399</v>
          </cell>
          <cell r="BM253">
            <v>-0.360468367669768</v>
          </cell>
          <cell r="BN253">
            <v>0.346631742015234</v>
          </cell>
        </row>
        <row r="254">
          <cell r="A254" t="str">
            <v>Ukraine</v>
          </cell>
          <cell r="B254" t="str">
            <v>UKR</v>
          </cell>
          <cell r="C254" t="str">
            <v>GDP per capita growth (annual %)</v>
          </cell>
          <cell r="D254" t="str">
            <v>NY.GDP.PCAP.KD.ZG</v>
          </cell>
        </row>
        <row r="254">
          <cell r="AG254">
            <v>2.1125677007273</v>
          </cell>
          <cell r="AH254">
            <v>3.36751106790815</v>
          </cell>
          <cell r="AI254">
            <v>-6.55892610928559</v>
          </cell>
          <cell r="AJ254">
            <v>-8.89155258122535</v>
          </cell>
          <cell r="AK254">
            <v>-10.1589815226728</v>
          </cell>
          <cell r="AL254">
            <v>-14.2473568011774</v>
          </cell>
          <cell r="AM254">
            <v>-22.5171832808822</v>
          </cell>
          <cell r="AN254">
            <v>-11.5035695982356</v>
          </cell>
          <cell r="AO254">
            <v>-9.19796779336406</v>
          </cell>
          <cell r="AP254">
            <v>-2.11195265897913</v>
          </cell>
          <cell r="AQ254">
            <v>-1.01944859356455</v>
          </cell>
          <cell r="AR254">
            <v>0.745281233643325</v>
          </cell>
          <cell r="AS254">
            <v>6.97135013675239</v>
          </cell>
          <cell r="AT254">
            <v>9.9494311830075</v>
          </cell>
          <cell r="AU254">
            <v>6.34475885759784</v>
          </cell>
          <cell r="AV254">
            <v>10.4088162686168</v>
          </cell>
          <cell r="AW254">
            <v>12.6466243493685</v>
          </cell>
          <cell r="AX254">
            <v>3.82931156362719</v>
          </cell>
          <cell r="AY254">
            <v>8.30113161817161</v>
          </cell>
          <cell r="AZ254">
            <v>8.8636849937272</v>
          </cell>
          <cell r="BA254">
            <v>2.79863846719253</v>
          </cell>
          <cell r="BB254">
            <v>-14.7589713643313</v>
          </cell>
          <cell r="BC254">
            <v>4.5063460295945</v>
          </cell>
          <cell r="BD254">
            <v>5.82514472694345</v>
          </cell>
          <cell r="BE254">
            <v>0.399973331511845</v>
          </cell>
          <cell r="BF254">
            <v>0.273493436211254</v>
          </cell>
          <cell r="BG254">
            <v>-4.87524629973768</v>
          </cell>
          <cell r="BH254">
            <v>-9.44383110963591</v>
          </cell>
          <cell r="BI254">
            <v>2.85479785845692</v>
          </cell>
          <cell r="BJ254">
            <v>2.810645078612</v>
          </cell>
          <cell r="BK254">
            <v>4.0163856007363</v>
          </cell>
          <cell r="BL254">
            <v>3.79371893400872</v>
          </cell>
          <cell r="BM254">
            <v>-3.35052826556826</v>
          </cell>
        </row>
        <row r="255">
          <cell r="A255" t="str">
            <v>Upper middle income</v>
          </cell>
          <cell r="B255" t="str">
            <v>UMC</v>
          </cell>
          <cell r="C255" t="str">
            <v>GDP per capita growth (annual %)</v>
          </cell>
          <cell r="D255" t="str">
            <v>NY.GDP.PCAP.KD.ZG</v>
          </cell>
        </row>
        <row r="255">
          <cell r="F255">
            <v>-0.507313118928352</v>
          </cell>
          <cell r="G255">
            <v>1.87534749933771</v>
          </cell>
          <cell r="H255">
            <v>1.41927957745838</v>
          </cell>
          <cell r="I255">
            <v>6.29712505997264</v>
          </cell>
          <cell r="J255">
            <v>4.76555798763864</v>
          </cell>
          <cell r="K255">
            <v>3.57940531972642</v>
          </cell>
          <cell r="L255">
            <v>0.808593063813873</v>
          </cell>
          <cell r="M255">
            <v>3.07560270017713</v>
          </cell>
          <cell r="N255">
            <v>5.21542634279955</v>
          </cell>
          <cell r="O255">
            <v>5.71626455842049</v>
          </cell>
          <cell r="P255">
            <v>4.17827775382706</v>
          </cell>
          <cell r="Q255">
            <v>4.25606560321827</v>
          </cell>
          <cell r="R255">
            <v>5.70276387567637</v>
          </cell>
          <cell r="S255">
            <v>3.98128983050161</v>
          </cell>
          <cell r="T255">
            <v>3.13649478700715</v>
          </cell>
          <cell r="U255">
            <v>3.25211565255195</v>
          </cell>
          <cell r="V255">
            <v>3.1636635112196</v>
          </cell>
          <cell r="W255">
            <v>3.59788892440523</v>
          </cell>
          <cell r="X255">
            <v>5.30913278820147</v>
          </cell>
          <cell r="Y255">
            <v>5.025095982374</v>
          </cell>
          <cell r="Z255">
            <v>0.667118127628541</v>
          </cell>
          <cell r="AA255">
            <v>0.407345910220002</v>
          </cell>
          <cell r="AB255">
            <v>-0.607054018858804</v>
          </cell>
          <cell r="AC255">
            <v>4.65514590868297</v>
          </cell>
          <cell r="AD255">
            <v>3.3971898062215</v>
          </cell>
          <cell r="AE255">
            <v>3.21595419675431</v>
          </cell>
          <cell r="AF255">
            <v>3.85805232206266</v>
          </cell>
          <cell r="AG255">
            <v>2.19134066249838</v>
          </cell>
          <cell r="AH255">
            <v>0.827405970053377</v>
          </cell>
          <cell r="AI255">
            <v>-0.430964342795789</v>
          </cell>
          <cell r="AJ255">
            <v>-0.277823498279517</v>
          </cell>
          <cell r="AK255">
            <v>-0.140822766007005</v>
          </cell>
          <cell r="AL255">
            <v>3.00108529535082</v>
          </cell>
          <cell r="AM255">
            <v>2.55450676077018</v>
          </cell>
          <cell r="AN255">
            <v>2.37864231704943</v>
          </cell>
          <cell r="AO255">
            <v>4.12962541484731</v>
          </cell>
          <cell r="AP255">
            <v>4.72091554619989</v>
          </cell>
          <cell r="AQ255">
            <v>2.03050073790052</v>
          </cell>
          <cell r="AR255">
            <v>2.69334432246595</v>
          </cell>
          <cell r="AS255">
            <v>5.49423928019148</v>
          </cell>
          <cell r="AT255">
            <v>2.75210182707102</v>
          </cell>
          <cell r="AU255">
            <v>3.91987572150391</v>
          </cell>
          <cell r="AV255">
            <v>5.19184021972605</v>
          </cell>
          <cell r="AW255">
            <v>7.34440303845557</v>
          </cell>
          <cell r="AX255">
            <v>6.96465375135544</v>
          </cell>
          <cell r="AY255">
            <v>8.12818187577993</v>
          </cell>
          <cell r="AZ255">
            <v>8.89306059042548</v>
          </cell>
          <cell r="BA255">
            <v>5.7428298322737</v>
          </cell>
          <cell r="BB255">
            <v>1.99676294071587</v>
          </cell>
          <cell r="BC255">
            <v>7.67300359597067</v>
          </cell>
          <cell r="BD255">
            <v>6.12838641035486</v>
          </cell>
          <cell r="BE255">
            <v>5.0411071437133</v>
          </cell>
          <cell r="BF255">
            <v>4.69869483798074</v>
          </cell>
          <cell r="BG255">
            <v>3.87564876595367</v>
          </cell>
          <cell r="BH255">
            <v>3.49937625985075</v>
          </cell>
          <cell r="BI255">
            <v>3.43874231613385</v>
          </cell>
          <cell r="BJ255">
            <v>4.42542148919375</v>
          </cell>
          <cell r="BK255">
            <v>4.24274530526212</v>
          </cell>
          <cell r="BL255">
            <v>3.49076579520214</v>
          </cell>
          <cell r="BM255">
            <v>-1.07139172370097</v>
          </cell>
          <cell r="BN255">
            <v>7.01871818730859</v>
          </cell>
        </row>
        <row r="256">
          <cell r="A256" t="str">
            <v>Uruguay</v>
          </cell>
          <cell r="B256" t="str">
            <v>URY</v>
          </cell>
          <cell r="C256" t="str">
            <v>GDP per capita growth (annual %)</v>
          </cell>
          <cell r="D256" t="str">
            <v>NY.GDP.PCAP.KD.ZG</v>
          </cell>
        </row>
        <row r="256">
          <cell r="F256">
            <v>1.17648516597278</v>
          </cell>
          <cell r="G256">
            <v>-2.7917302489121</v>
          </cell>
          <cell r="H256">
            <v>-1.01716050788966</v>
          </cell>
          <cell r="I256">
            <v>1.27759399590728</v>
          </cell>
          <cell r="J256">
            <v>-0.0476759936509126</v>
          </cell>
          <cell r="K256">
            <v>1.99039126067883</v>
          </cell>
          <cell r="L256">
            <v>-4.61042473052666</v>
          </cell>
          <cell r="M256">
            <v>0.983032120232792</v>
          </cell>
          <cell r="N256">
            <v>5.09676744310403</v>
          </cell>
          <cell r="O256">
            <v>1.79557958703738</v>
          </cell>
          <cell r="P256">
            <v>-0.551988146036834</v>
          </cell>
          <cell r="Q256">
            <v>-1.43061541528188</v>
          </cell>
          <cell r="R256">
            <v>0.251961708875342</v>
          </cell>
          <cell r="S256">
            <v>2.82309438426651</v>
          </cell>
          <cell r="T256">
            <v>5.86910096868371</v>
          </cell>
          <cell r="U256">
            <v>3.52581816916788</v>
          </cell>
          <cell r="V256">
            <v>0.901940169977223</v>
          </cell>
          <cell r="W256">
            <v>4.68635043937702</v>
          </cell>
          <cell r="X256">
            <v>5.46712080226071</v>
          </cell>
          <cell r="Y256">
            <v>5.12797319726464</v>
          </cell>
          <cell r="Z256">
            <v>0.893887452498717</v>
          </cell>
          <cell r="AA256">
            <v>-10.345299553948</v>
          </cell>
          <cell r="AB256">
            <v>-10.8537280969038</v>
          </cell>
          <cell r="AC256">
            <v>-1.77700944899333</v>
          </cell>
          <cell r="AD256">
            <v>0.817309282257455</v>
          </cell>
          <cell r="AE256">
            <v>8.1229099179774</v>
          </cell>
          <cell r="AF256">
            <v>7.32277951095143</v>
          </cell>
          <cell r="AG256">
            <v>0.848218095791253</v>
          </cell>
          <cell r="AH256">
            <v>0.452844385114034</v>
          </cell>
          <cell r="AI256">
            <v>-0.379826879731397</v>
          </cell>
          <cell r="AJ256">
            <v>2.80949409466518</v>
          </cell>
          <cell r="AK256">
            <v>7.15140516255856</v>
          </cell>
          <cell r="AL256">
            <v>1.9056410118327</v>
          </cell>
          <cell r="AM256">
            <v>6.49662670678887</v>
          </cell>
          <cell r="AN256">
            <v>-2.15446262860219</v>
          </cell>
          <cell r="AO256">
            <v>4.82667728723879</v>
          </cell>
          <cell r="AP256">
            <v>7.79170337234152</v>
          </cell>
          <cell r="AQ256">
            <v>3.85529634470838</v>
          </cell>
          <cell r="AR256">
            <v>-2.44172846648158</v>
          </cell>
          <cell r="AS256">
            <v>-2.27642341200593</v>
          </cell>
          <cell r="AT256">
            <v>-4.01001509054933</v>
          </cell>
          <cell r="AU256">
            <v>-7.74795830698484</v>
          </cell>
          <cell r="AV256">
            <v>0.87761999347893</v>
          </cell>
          <cell r="AW256">
            <v>5.07291993422521</v>
          </cell>
          <cell r="AX256">
            <v>7.45000659393209</v>
          </cell>
          <cell r="AY256">
            <v>3.98575757274513</v>
          </cell>
          <cell r="AZ256">
            <v>6.33845299381075</v>
          </cell>
          <cell r="BA256">
            <v>6.90443582194584</v>
          </cell>
          <cell r="BB256">
            <v>3.94925012380951</v>
          </cell>
          <cell r="BC256">
            <v>7.49542953942282</v>
          </cell>
          <cell r="BD256">
            <v>4.8608114597729</v>
          </cell>
          <cell r="BE256">
            <v>3.23025835860571</v>
          </cell>
          <cell r="BF256">
            <v>4.31459013547868</v>
          </cell>
          <cell r="BG256">
            <v>2.90473540295746</v>
          </cell>
          <cell r="BH256">
            <v>0.0302704170296124</v>
          </cell>
          <cell r="BI256">
            <v>1.32968121444294</v>
          </cell>
          <cell r="BJ256">
            <v>1.25792913208215</v>
          </cell>
          <cell r="BK256">
            <v>0.109558005853614</v>
          </cell>
          <cell r="BL256">
            <v>-0.0101989840723036</v>
          </cell>
          <cell r="BM256">
            <v>-6.44567180914242</v>
          </cell>
          <cell r="BN256">
            <v>4.02487414028204</v>
          </cell>
        </row>
        <row r="257">
          <cell r="A257" t="str">
            <v>United States</v>
          </cell>
          <cell r="B257" t="str">
            <v>USA</v>
          </cell>
          <cell r="C257" t="str">
            <v>GDP per capita growth (annual %)</v>
          </cell>
          <cell r="D257" t="str">
            <v>NY.GDP.PCAP.KD.ZG</v>
          </cell>
        </row>
        <row r="257">
          <cell r="F257">
            <v>0.618121192654741</v>
          </cell>
          <cell r="G257">
            <v>4.48066935423358</v>
          </cell>
          <cell r="H257">
            <v>2.90827194808753</v>
          </cell>
          <cell r="I257">
            <v>4.34054896320299</v>
          </cell>
          <cell r="J257">
            <v>5.07809761043293</v>
          </cell>
          <cell r="K257">
            <v>5.27711385836413</v>
          </cell>
          <cell r="L257">
            <v>1.38995128628369</v>
          </cell>
          <cell r="M257">
            <v>3.75881936763187</v>
          </cell>
          <cell r="N257">
            <v>2.09736970647879</v>
          </cell>
          <cell r="O257">
            <v>-1.43845053330176</v>
          </cell>
          <cell r="P257">
            <v>1.99560023463674</v>
          </cell>
          <cell r="Q257">
            <v>4.13809677493917</v>
          </cell>
          <cell r="R257">
            <v>4.64215574445912</v>
          </cell>
          <cell r="S257">
            <v>-1.44513434368933</v>
          </cell>
          <cell r="T257">
            <v>-1.18458141215473</v>
          </cell>
          <cell r="U257">
            <v>4.39146286737468</v>
          </cell>
          <cell r="V257">
            <v>3.57714670648173</v>
          </cell>
          <cell r="W257">
            <v>4.42298460692567</v>
          </cell>
          <cell r="X257">
            <v>2.03388706463849</v>
          </cell>
          <cell r="Y257">
            <v>-1.20929826319077</v>
          </cell>
          <cell r="Z257">
            <v>1.53632028085542</v>
          </cell>
          <cell r="AA257">
            <v>-2.73456973098722</v>
          </cell>
          <cell r="AB257">
            <v>3.631979295881</v>
          </cell>
          <cell r="AC257">
            <v>6.31216765588185</v>
          </cell>
          <cell r="AD257">
            <v>3.25065642338708</v>
          </cell>
          <cell r="AE257">
            <v>2.51088596744542</v>
          </cell>
          <cell r="AF257">
            <v>2.53862353656405</v>
          </cell>
          <cell r="AG257">
            <v>3.23541610899424</v>
          </cell>
          <cell r="AH257">
            <v>2.69816667236526</v>
          </cell>
          <cell r="AI257">
            <v>0.74148609960973</v>
          </cell>
          <cell r="AJ257">
            <v>-1.43420012525736</v>
          </cell>
          <cell r="AK257">
            <v>2.09661276602233</v>
          </cell>
          <cell r="AL257">
            <v>1.40570856500528</v>
          </cell>
          <cell r="AM257">
            <v>2.76088229716902</v>
          </cell>
          <cell r="AN257">
            <v>1.46871823407399</v>
          </cell>
          <cell r="AO257">
            <v>2.57225920399024</v>
          </cell>
          <cell r="AP257">
            <v>3.1972120547039</v>
          </cell>
          <cell r="AQ257">
            <v>3.27051107297336</v>
          </cell>
          <cell r="AR257">
            <v>3.59798501816873</v>
          </cell>
          <cell r="AS257">
            <v>2.92544098347776</v>
          </cell>
          <cell r="AT257">
            <v>-0.0399197287893003</v>
          </cell>
          <cell r="AU257">
            <v>0.756774050858581</v>
          </cell>
          <cell r="AV257">
            <v>1.91648045091225</v>
          </cell>
          <cell r="AW257">
            <v>2.89584777850045</v>
          </cell>
          <cell r="AX257">
            <v>2.53378411366741</v>
          </cell>
          <cell r="AY257">
            <v>1.79648632582968</v>
          </cell>
          <cell r="AZ257">
            <v>1.04493013677586</v>
          </cell>
          <cell r="BA257">
            <v>-0.820367898524154</v>
          </cell>
          <cell r="BB257">
            <v>-3.45001592321435</v>
          </cell>
          <cell r="BC257">
            <v>1.86029167805893</v>
          </cell>
          <cell r="BD257">
            <v>0.814519357932042</v>
          </cell>
          <cell r="BE257">
            <v>1.53310203539129</v>
          </cell>
          <cell r="BF257">
            <v>1.13869234666606</v>
          </cell>
          <cell r="BG257">
            <v>1.54038064866397</v>
          </cell>
          <cell r="BH257">
            <v>1.95300411790625</v>
          </cell>
          <cell r="BI257">
            <v>0.933375361665711</v>
          </cell>
          <cell r="BJ257">
            <v>1.61080808257104</v>
          </cell>
          <cell r="BK257">
            <v>2.37847922290794</v>
          </cell>
          <cell r="BL257">
            <v>1.82412448165672</v>
          </cell>
          <cell r="BM257">
            <v>-4.32861775376968</v>
          </cell>
          <cell r="BN257">
            <v>5.54608722296537</v>
          </cell>
        </row>
        <row r="258">
          <cell r="A258" t="str">
            <v>Uzbekistan</v>
          </cell>
          <cell r="B258" t="str">
            <v>UZB</v>
          </cell>
          <cell r="C258" t="str">
            <v>GDP per capita growth (annual %)</v>
          </cell>
          <cell r="D258" t="str">
            <v>NY.GDP.PCAP.KD.ZG</v>
          </cell>
        </row>
        <row r="258">
          <cell r="AG258">
            <v>6.51462198205768</v>
          </cell>
          <cell r="AH258">
            <v>0.636801094047883</v>
          </cell>
          <cell r="AI258">
            <v>-1.33198973592091</v>
          </cell>
          <cell r="AJ258">
            <v>-2.59120466261534</v>
          </cell>
          <cell r="AK258">
            <v>-13.2576064127522</v>
          </cell>
          <cell r="AL258">
            <v>-4.49515541505822</v>
          </cell>
          <cell r="AM258">
            <v>-7.0428743723555</v>
          </cell>
          <cell r="AN258">
            <v>-2.67453588480515</v>
          </cell>
          <cell r="AO258">
            <v>-0.226716896302364</v>
          </cell>
          <cell r="AP258">
            <v>3.23530654216309</v>
          </cell>
          <cell r="AQ258">
            <v>2.63473868049802</v>
          </cell>
          <cell r="AR258">
            <v>3.18177910872677</v>
          </cell>
          <cell r="AS258">
            <v>2.40808172418723</v>
          </cell>
          <cell r="AT258">
            <v>2.85346876847979</v>
          </cell>
          <cell r="AU258">
            <v>2.70878259025199</v>
          </cell>
          <cell r="AV258">
            <v>3.02672808380989</v>
          </cell>
          <cell r="AW258">
            <v>6.21641140497131</v>
          </cell>
          <cell r="AX258">
            <v>5.71301328537312</v>
          </cell>
          <cell r="AY258">
            <v>6.14824562799842</v>
          </cell>
          <cell r="AZ258">
            <v>7.92572326809263</v>
          </cell>
          <cell r="BA258">
            <v>7.29286000742289</v>
          </cell>
          <cell r="BB258">
            <v>6.24304120931146</v>
          </cell>
          <cell r="BC258">
            <v>4.60233039367293</v>
          </cell>
          <cell r="BD258">
            <v>4.67753450019251</v>
          </cell>
          <cell r="BE258">
            <v>5.53733804160233</v>
          </cell>
          <cell r="BF258">
            <v>5.63370076515891</v>
          </cell>
          <cell r="BG258">
            <v>5.08610431643773</v>
          </cell>
          <cell r="BH258">
            <v>5.36481697232252</v>
          </cell>
          <cell r="BI258">
            <v>4.10607276057955</v>
          </cell>
          <cell r="BJ258">
            <v>2.6524847322477</v>
          </cell>
          <cell r="BK258">
            <v>3.54079676338269</v>
          </cell>
          <cell r="BL258">
            <v>3.74451756655768</v>
          </cell>
          <cell r="BM258">
            <v>-0.0534360058486953</v>
          </cell>
          <cell r="BN258">
            <v>5.31863247693778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GDP per capita growth (annual %)</v>
          </cell>
          <cell r="D259" t="str">
            <v>NY.GDP.PCAP.KD.ZG</v>
          </cell>
        </row>
        <row r="259">
          <cell r="F259">
            <v>3.00328749691442</v>
          </cell>
          <cell r="G259">
            <v>2.36007284638819</v>
          </cell>
          <cell r="H259">
            <v>-7.33516049413367</v>
          </cell>
          <cell r="I259">
            <v>2.55284951937081</v>
          </cell>
          <cell r="J259">
            <v>-0.161343369802935</v>
          </cell>
          <cell r="K259">
            <v>-1.03328845777671</v>
          </cell>
          <cell r="L259">
            <v>-10.4226074200889</v>
          </cell>
          <cell r="M259">
            <v>5.44776821489651</v>
          </cell>
          <cell r="N259">
            <v>1.8249438682231</v>
          </cell>
          <cell r="O259">
            <v>9.60050825763108</v>
          </cell>
          <cell r="P259">
            <v>1.8549737232117</v>
          </cell>
          <cell r="Q259">
            <v>24.4427465201036</v>
          </cell>
          <cell r="R259">
            <v>-12.0971323633654</v>
          </cell>
          <cell r="S259">
            <v>-9.84110553030399</v>
          </cell>
          <cell r="T259">
            <v>-8.61988051332294</v>
          </cell>
          <cell r="U259">
            <v>9.20221022526539</v>
          </cell>
          <cell r="V259">
            <v>12.0543320551493</v>
          </cell>
          <cell r="W259">
            <v>8.6873522535103</v>
          </cell>
          <cell r="X259">
            <v>2.38521435366951</v>
          </cell>
          <cell r="Y259">
            <v>1.50860755236273</v>
          </cell>
          <cell r="Z259">
            <v>3.71358036211531</v>
          </cell>
          <cell r="AA259">
            <v>3.64311870319085</v>
          </cell>
          <cell r="AB259">
            <v>1.39515500737208</v>
          </cell>
          <cell r="AC259">
            <v>5.82527208606835</v>
          </cell>
          <cell r="AD259">
            <v>5.44068437795676</v>
          </cell>
          <cell r="AE259">
            <v>4.88314326286149</v>
          </cell>
          <cell r="AF259">
            <v>-0.214479336502876</v>
          </cell>
          <cell r="AG259">
            <v>13.4022370968938</v>
          </cell>
          <cell r="AH259">
            <v>0.896077687501105</v>
          </cell>
          <cell r="AI259">
            <v>3.74417459365628</v>
          </cell>
          <cell r="AJ259">
            <v>0.870000265355912</v>
          </cell>
          <cell r="AK259">
            <v>6.21138796238418</v>
          </cell>
          <cell r="AL259">
            <v>4.1590645013495</v>
          </cell>
          <cell r="AM259">
            <v>-1.26864537856835</v>
          </cell>
          <cell r="AN259">
            <v>7.78261079702511</v>
          </cell>
          <cell r="AO259">
            <v>1.34418672294565</v>
          </cell>
          <cell r="AP259">
            <v>3.58957236360693</v>
          </cell>
          <cell r="AQ259">
            <v>4.17516564561156</v>
          </cell>
          <cell r="AR259">
            <v>2.75224188728065</v>
          </cell>
          <cell r="AS259">
            <v>1.61640215723509</v>
          </cell>
          <cell r="AT259">
            <v>1.64827235900624</v>
          </cell>
          <cell r="AU259">
            <v>5.145269146212</v>
          </cell>
          <cell r="AV259">
            <v>6.46775414968013</v>
          </cell>
          <cell r="AW259">
            <v>3.92473473176355</v>
          </cell>
          <cell r="AX259">
            <v>2.39702846887369</v>
          </cell>
          <cell r="AY259">
            <v>7.0117081731474</v>
          </cell>
          <cell r="AZ259">
            <v>3.40485382079127</v>
          </cell>
          <cell r="BA259">
            <v>0.511156404629261</v>
          </cell>
          <cell r="BB259">
            <v>-1.2798391112438</v>
          </cell>
          <cell r="BC259">
            <v>-4.44134957347899</v>
          </cell>
          <cell r="BD259">
            <v>-0.656746420065573</v>
          </cell>
          <cell r="BE259">
            <v>1.057155108394</v>
          </cell>
          <cell r="BF259">
            <v>2.28420293173374</v>
          </cell>
          <cell r="BG259">
            <v>0.919064372521603</v>
          </cell>
          <cell r="BH259">
            <v>2.53375746969134</v>
          </cell>
          <cell r="BI259">
            <v>3.83369244352075</v>
          </cell>
          <cell r="BJ259">
            <v>1.33702724832212</v>
          </cell>
          <cell r="BK259">
            <v>2.69328204563237</v>
          </cell>
          <cell r="BL259">
            <v>0.0562983568231203</v>
          </cell>
          <cell r="BM259">
            <v>-5.61476771698582</v>
          </cell>
          <cell r="BN259">
            <v>0.443591267830911</v>
          </cell>
        </row>
        <row r="260">
          <cell r="A260" t="str">
            <v>Venezuela, RB</v>
          </cell>
          <cell r="B260" t="str">
            <v>VEN</v>
          </cell>
          <cell r="C260" t="str">
            <v>GDP per capita growth (annual %)</v>
          </cell>
          <cell r="D260" t="str">
            <v>NY.GDP.PCAP.KD.ZG</v>
          </cell>
        </row>
        <row r="260">
          <cell r="F260">
            <v>-0.444259363960668</v>
          </cell>
          <cell r="G260">
            <v>4.76504671521936</v>
          </cell>
          <cell r="H260">
            <v>0.344646486900842</v>
          </cell>
          <cell r="I260">
            <v>7.37562412240382</v>
          </cell>
          <cell r="J260">
            <v>0.689653780333771</v>
          </cell>
          <cell r="K260">
            <v>-1.8351870996768</v>
          </cell>
          <cell r="L260">
            <v>-0.512772174609594</v>
          </cell>
          <cell r="M260">
            <v>3.90176916452363</v>
          </cell>
          <cell r="N260">
            <v>-2.44756238552024</v>
          </cell>
          <cell r="O260">
            <v>4.4215034589938</v>
          </cell>
          <cell r="P260">
            <v>-1.54070198581056</v>
          </cell>
          <cell r="Q260">
            <v>-1.66202172872484</v>
          </cell>
          <cell r="R260">
            <v>4.04801567034967</v>
          </cell>
          <cell r="S260">
            <v>-0.823411434735505</v>
          </cell>
          <cell r="T260">
            <v>-0.0101972893976665</v>
          </cell>
          <cell r="U260">
            <v>4.69011382188202</v>
          </cell>
          <cell r="V260">
            <v>3.2863399994726</v>
          </cell>
          <cell r="W260">
            <v>-0.505540744924943</v>
          </cell>
          <cell r="X260">
            <v>-2.00894356201401</v>
          </cell>
          <cell r="Y260">
            <v>-7.01085678527687</v>
          </cell>
          <cell r="Z260">
            <v>-3.01544983375085</v>
          </cell>
          <cell r="AA260">
            <v>-4.6369393127686</v>
          </cell>
          <cell r="AB260">
            <v>-6.25544128899843</v>
          </cell>
          <cell r="AC260">
            <v>-1.16395971031471</v>
          </cell>
          <cell r="AD260">
            <v>-2.36835357823223</v>
          </cell>
          <cell r="AE260">
            <v>3.79852044517905</v>
          </cell>
          <cell r="AF260">
            <v>0.964188018694315</v>
          </cell>
          <cell r="AG260">
            <v>3.18349824146975</v>
          </cell>
          <cell r="AH260">
            <v>-10.800595784305</v>
          </cell>
          <cell r="AI260">
            <v>3.93978709429798</v>
          </cell>
          <cell r="AJ260">
            <v>7.19827183944449</v>
          </cell>
          <cell r="AK260">
            <v>3.68013910857769</v>
          </cell>
          <cell r="AL260">
            <v>-1.91556578399383</v>
          </cell>
          <cell r="AM260">
            <v>-4.43057758533627</v>
          </cell>
          <cell r="AN260">
            <v>1.78772673706422</v>
          </cell>
          <cell r="AO260">
            <v>-2.22441993365069</v>
          </cell>
          <cell r="AP260">
            <v>4.26522623173476</v>
          </cell>
          <cell r="AQ260">
            <v>-1.64745404112804</v>
          </cell>
          <cell r="AR260">
            <v>-7.75785571228127</v>
          </cell>
          <cell r="AS260">
            <v>1.7470759647305</v>
          </cell>
          <cell r="AT260">
            <v>1.48957162799029</v>
          </cell>
          <cell r="AU260">
            <v>-10.5039753207461</v>
          </cell>
          <cell r="AV260">
            <v>-9.38425235327706</v>
          </cell>
          <cell r="AW260">
            <v>16.2619571762514</v>
          </cell>
          <cell r="AX260">
            <v>8.49885495260723</v>
          </cell>
          <cell r="AY260">
            <v>8.16271833988881</v>
          </cell>
          <cell r="AZ260">
            <v>7.16738894447899</v>
          </cell>
          <cell r="BA260">
            <v>3.79891882036405</v>
          </cell>
          <cell r="BB260">
            <v>-4.56696288303685</v>
          </cell>
          <cell r="BC260">
            <v>-2.90526339465194</v>
          </cell>
          <cell r="BD260">
            <v>2.56108142624743</v>
          </cell>
          <cell r="BE260">
            <v>3.92449880923857</v>
          </cell>
          <cell r="BF260">
            <v>-0.0868857447813411</v>
          </cell>
          <cell r="BG260">
            <v>-4.73227475653157</v>
          </cell>
        </row>
        <row r="261">
          <cell r="A261" t="str">
            <v>British Virgin Islands</v>
          </cell>
          <cell r="B261" t="str">
            <v>VGB</v>
          </cell>
          <cell r="C261" t="str">
            <v>GDP per capita growth (annual %)</v>
          </cell>
          <cell r="D261" t="str">
            <v>NY.GDP.PCAP.KD.ZG</v>
          </cell>
        </row>
        <row r="262">
          <cell r="A262" t="str">
            <v>Virgin Islands (U.S.)</v>
          </cell>
          <cell r="B262" t="str">
            <v>VIR</v>
          </cell>
          <cell r="C262" t="str">
            <v>GDP per capita growth (annual %)</v>
          </cell>
          <cell r="D262" t="str">
            <v>NY.GDP.PCAP.KD.ZG</v>
          </cell>
        </row>
        <row r="262">
          <cell r="AV262">
            <v>-0.392409019211641</v>
          </cell>
          <cell r="AW262">
            <v>3.32303112200472</v>
          </cell>
          <cell r="AX262">
            <v>3.49771355206596</v>
          </cell>
          <cell r="AY262">
            <v>3.58522291185554</v>
          </cell>
          <cell r="AZ262">
            <v>4.04131611143129</v>
          </cell>
          <cell r="BA262">
            <v>1.16259833481369</v>
          </cell>
          <cell r="BB262">
            <v>-6.60082033820244</v>
          </cell>
          <cell r="BC262">
            <v>0.640017045957947</v>
          </cell>
          <cell r="BD262">
            <v>-8.14745069217943</v>
          </cell>
          <cell r="BE262">
            <v>-14.7321849465745</v>
          </cell>
          <cell r="BF262">
            <v>-6.15764738406951</v>
          </cell>
          <cell r="BG262">
            <v>-1.62976237975002</v>
          </cell>
          <cell r="BH262">
            <v>-0.26792231561096</v>
          </cell>
          <cell r="BI262">
            <v>1.78607056891147</v>
          </cell>
          <cell r="BJ262">
            <v>-0.517853882355141</v>
          </cell>
          <cell r="BK262">
            <v>2.17142607924004</v>
          </cell>
          <cell r="BL262">
            <v>3.09766661354283</v>
          </cell>
          <cell r="BM262">
            <v>-1.79809079379379</v>
          </cell>
        </row>
        <row r="263">
          <cell r="A263" t="str">
            <v>Vietnam</v>
          </cell>
          <cell r="B263" t="str">
            <v>VNM</v>
          </cell>
          <cell r="C263" t="str">
            <v>GDP per capita growth (annual %)</v>
          </cell>
          <cell r="D263" t="str">
            <v>NY.GDP.PCAP.KD.ZG</v>
          </cell>
        </row>
        <row r="263">
          <cell r="AD263">
            <v>1.44646741216246</v>
          </cell>
          <cell r="AE263">
            <v>0.483932798257271</v>
          </cell>
          <cell r="AF263">
            <v>1.29378489814815</v>
          </cell>
          <cell r="AG263">
            <v>2.84495317832916</v>
          </cell>
          <cell r="AH263">
            <v>5.05783910989159</v>
          </cell>
          <cell r="AI263">
            <v>2.87701389394064</v>
          </cell>
          <cell r="AJ263">
            <v>3.75104078311783</v>
          </cell>
          <cell r="AK263">
            <v>6.4288881639531</v>
          </cell>
          <cell r="AL263">
            <v>5.9549028015396</v>
          </cell>
          <cell r="AM263">
            <v>6.8426544090441</v>
          </cell>
          <cell r="AN263">
            <v>7.6991088943944</v>
          </cell>
          <cell r="AO263">
            <v>7.67512822464992</v>
          </cell>
          <cell r="AP263">
            <v>6.65953676352606</v>
          </cell>
          <cell r="AQ263">
            <v>4.43420352316745</v>
          </cell>
          <cell r="AR263">
            <v>3.55378177548822</v>
          </cell>
          <cell r="AS263">
            <v>5.6186354000443</v>
          </cell>
          <cell r="AT263">
            <v>5.09852617674599</v>
          </cell>
          <cell r="AU263">
            <v>5.28817599530245</v>
          </cell>
          <cell r="AV263">
            <v>5.90251402924619</v>
          </cell>
          <cell r="AW263">
            <v>6.55097112019234</v>
          </cell>
          <cell r="AX263">
            <v>6.55963151825665</v>
          </cell>
          <cell r="AY263">
            <v>5.98566440555257</v>
          </cell>
          <cell r="AZ263">
            <v>6.12361729606512</v>
          </cell>
          <cell r="BA263">
            <v>4.65244241624269</v>
          </cell>
          <cell r="BB263">
            <v>4.37065946154362</v>
          </cell>
          <cell r="BC263">
            <v>5.3641735546957</v>
          </cell>
          <cell r="BD263">
            <v>5.32792162379288</v>
          </cell>
          <cell r="BE263">
            <v>4.40679203250052</v>
          </cell>
          <cell r="BF263">
            <v>4.4443246850274</v>
          </cell>
          <cell r="BG263">
            <v>5.30460717830219</v>
          </cell>
          <cell r="BH263">
            <v>5.87800780672005</v>
          </cell>
          <cell r="BI263">
            <v>5.59239583391739</v>
          </cell>
          <cell r="BJ263">
            <v>5.85454602988196</v>
          </cell>
          <cell r="BK263">
            <v>6.13938083556249</v>
          </cell>
          <cell r="BL263">
            <v>6.13234273140711</v>
          </cell>
          <cell r="BM263">
            <v>2.01308763165189</v>
          </cell>
          <cell r="BN263">
            <v>1.7212963034812</v>
          </cell>
        </row>
        <row r="264">
          <cell r="A264" t="str">
            <v>Vanuatu</v>
          </cell>
          <cell r="B264" t="str">
            <v>VUT</v>
          </cell>
          <cell r="C264" t="str">
            <v>GDP per capita growth (annual %)</v>
          </cell>
          <cell r="D264" t="str">
            <v>NY.GDP.PCAP.KD.ZG</v>
          </cell>
        </row>
        <row r="264">
          <cell r="Y264">
            <v>-13.7413142641959</v>
          </cell>
          <cell r="Z264">
            <v>1.7822873478362</v>
          </cell>
          <cell r="AA264">
            <v>-0.415927578787105</v>
          </cell>
          <cell r="AB264">
            <v>0.675154550681583</v>
          </cell>
          <cell r="AC264">
            <v>7.12145962700474</v>
          </cell>
          <cell r="AD264">
            <v>-1.27576751984436</v>
          </cell>
          <cell r="AE264">
            <v>-2.40216095843898</v>
          </cell>
          <cell r="AF264">
            <v>-5.09688474038316</v>
          </cell>
          <cell r="AG264">
            <v>-3.98193377956568</v>
          </cell>
          <cell r="AH264">
            <v>-0.943817806384857</v>
          </cell>
          <cell r="AI264">
            <v>8.8197689028755</v>
          </cell>
          <cell r="AJ264">
            <v>0.312272656526986</v>
          </cell>
          <cell r="AK264">
            <v>-0.361728706845184</v>
          </cell>
          <cell r="AL264">
            <v>-2.14454543771654</v>
          </cell>
          <cell r="AM264">
            <v>6.16714173131257</v>
          </cell>
          <cell r="AN264">
            <v>-1.4184294112795</v>
          </cell>
          <cell r="AO264">
            <v>0.205956469880419</v>
          </cell>
          <cell r="AP264">
            <v>2.99000543014807</v>
          </cell>
          <cell r="AQ264">
            <v>-0.568289626282478</v>
          </cell>
          <cell r="AR264">
            <v>-1.47394717677301</v>
          </cell>
          <cell r="AS264">
            <v>3.80303715737882</v>
          </cell>
          <cell r="AT264">
            <v>-5.56490678332507</v>
          </cell>
          <cell r="AU264">
            <v>-7.50472442795389</v>
          </cell>
          <cell r="AV264">
            <v>1.65020086562954</v>
          </cell>
          <cell r="AW264">
            <v>1.3571800920017</v>
          </cell>
          <cell r="AX264">
            <v>2.70945019430697</v>
          </cell>
          <cell r="AY264">
            <v>5.88633022318541</v>
          </cell>
          <cell r="AZ264">
            <v>0.4881145231695</v>
          </cell>
          <cell r="BA264">
            <v>3.14221147358585</v>
          </cell>
          <cell r="BB264">
            <v>0.55623244278533</v>
          </cell>
          <cell r="BC264">
            <v>-1.29938522480609</v>
          </cell>
          <cell r="BD264">
            <v>0.399805755607446</v>
          </cell>
          <cell r="BE264">
            <v>-1.76192124880252</v>
          </cell>
          <cell r="BF264">
            <v>-2.32343678562394</v>
          </cell>
          <cell r="BG264">
            <v>0.292587987960545</v>
          </cell>
          <cell r="BH264">
            <v>-2.30866935730764</v>
          </cell>
          <cell r="BI264">
            <v>1.9812444428333</v>
          </cell>
          <cell r="BJ264">
            <v>3.64448510922514</v>
          </cell>
          <cell r="BK264">
            <v>0.377254096136937</v>
          </cell>
          <cell r="BL264">
            <v>0.760014262428172</v>
          </cell>
          <cell r="BM264">
            <v>-7.64036754538466</v>
          </cell>
          <cell r="BN264">
            <v>-1.80657589924979</v>
          </cell>
        </row>
        <row r="265">
          <cell r="A265" t="str">
            <v>World</v>
          </cell>
          <cell r="B265" t="str">
            <v>WLD</v>
          </cell>
          <cell r="C265" t="str">
            <v>GDP per capita growth (annual %)</v>
          </cell>
          <cell r="D265" t="str">
            <v>NY.GDP.PCAP.KD.ZG</v>
          </cell>
        </row>
        <row r="265">
          <cell r="F265">
            <v>2.45784841828045</v>
          </cell>
          <cell r="G265">
            <v>3.53122155182248</v>
          </cell>
          <cell r="H265">
            <v>3.03824629853918</v>
          </cell>
          <cell r="I265">
            <v>4.41464746282062</v>
          </cell>
          <cell r="J265">
            <v>3.42358726212863</v>
          </cell>
          <cell r="K265">
            <v>3.52940777217252</v>
          </cell>
          <cell r="L265">
            <v>2.06472144295195</v>
          </cell>
          <cell r="M265">
            <v>3.80701695991488</v>
          </cell>
          <cell r="N265">
            <v>3.65147089760714</v>
          </cell>
          <cell r="O265">
            <v>1.7996553590143</v>
          </cell>
          <cell r="P265">
            <v>2.09662744370385</v>
          </cell>
          <cell r="Q265">
            <v>3.51628024409236</v>
          </cell>
          <cell r="R265">
            <v>4.33768744782981</v>
          </cell>
          <cell r="S265">
            <v>-0.133413333725301</v>
          </cell>
          <cell r="T265">
            <v>-1.19704671435822</v>
          </cell>
          <cell r="U265">
            <v>3.44615910318511</v>
          </cell>
          <cell r="V265">
            <v>2.30894700665144</v>
          </cell>
          <cell r="W265">
            <v>2.34791423611267</v>
          </cell>
          <cell r="X265">
            <v>2.37082572704803</v>
          </cell>
          <cell r="Y265">
            <v>0.126360697953359</v>
          </cell>
          <cell r="Z265">
            <v>0.166623088797664</v>
          </cell>
          <cell r="AA265">
            <v>-1.38119132102707</v>
          </cell>
          <cell r="AB265">
            <v>0.850481586490901</v>
          </cell>
          <cell r="AC265">
            <v>2.87830124609908</v>
          </cell>
          <cell r="AD265">
            <v>1.91704405531728</v>
          </cell>
          <cell r="AE265">
            <v>1.64627024206993</v>
          </cell>
          <cell r="AF265">
            <v>1.91437650739105</v>
          </cell>
          <cell r="AG265">
            <v>2.82006795415566</v>
          </cell>
          <cell r="AH265">
            <v>1.98060182825377</v>
          </cell>
          <cell r="AI265">
            <v>1.11307084181327</v>
          </cell>
          <cell r="AJ265">
            <v>-0.204415112073534</v>
          </cell>
          <cell r="AK265">
            <v>0.489461145936005</v>
          </cell>
          <cell r="AL265">
            <v>0.239881752225088</v>
          </cell>
          <cell r="AM265">
            <v>1.75936035762638</v>
          </cell>
          <cell r="AN265">
            <v>1.5613350130636</v>
          </cell>
          <cell r="AO265">
            <v>2.13700417058354</v>
          </cell>
          <cell r="AP265">
            <v>2.44260807426262</v>
          </cell>
          <cell r="AQ265">
            <v>1.38341785329527</v>
          </cell>
          <cell r="AR265">
            <v>2.14257926803202</v>
          </cell>
          <cell r="AS265">
            <v>3.12292200535045</v>
          </cell>
          <cell r="AT265">
            <v>0.690282543489133</v>
          </cell>
          <cell r="AU265">
            <v>1.03916628600942</v>
          </cell>
          <cell r="AV265">
            <v>1.86579203527447</v>
          </cell>
          <cell r="AW265">
            <v>3.19913280992323</v>
          </cell>
          <cell r="AX265">
            <v>2.76175931320776</v>
          </cell>
          <cell r="AY265">
            <v>3.19281130487661</v>
          </cell>
          <cell r="AZ265">
            <v>3.20207561464545</v>
          </cell>
          <cell r="BA265">
            <v>0.815397480731335</v>
          </cell>
          <cell r="BB265">
            <v>-2.51682717420934</v>
          </cell>
          <cell r="BC265">
            <v>3.28938967221775</v>
          </cell>
          <cell r="BD265">
            <v>2.11273100773526</v>
          </cell>
          <cell r="BE265">
            <v>1.46854689727738</v>
          </cell>
          <cell r="BF265">
            <v>1.58399638632281</v>
          </cell>
          <cell r="BG265">
            <v>1.83054511159007</v>
          </cell>
          <cell r="BH265">
            <v>1.87691024309744</v>
          </cell>
          <cell r="BI265">
            <v>1.61000416937225</v>
          </cell>
          <cell r="BJ265">
            <v>2.20097120770284</v>
          </cell>
          <cell r="BK265">
            <v>2.14447130078325</v>
          </cell>
          <cell r="BL265">
            <v>1.53194716890668</v>
          </cell>
          <cell r="BM265">
            <v>-4.26949065937904</v>
          </cell>
          <cell r="BN265">
            <v>4.82056258626162</v>
          </cell>
        </row>
        <row r="266">
          <cell r="A266" t="str">
            <v>Samoa</v>
          </cell>
          <cell r="B266" t="str">
            <v>WSM</v>
          </cell>
          <cell r="C266" t="str">
            <v>GDP per capita growth (annual %)</v>
          </cell>
          <cell r="D266" t="str">
            <v>NY.GDP.PCAP.KD.ZG</v>
          </cell>
        </row>
        <row r="266">
          <cell r="AB266">
            <v>-0.190533478718109</v>
          </cell>
          <cell r="AC266">
            <v>0.716379278947343</v>
          </cell>
          <cell r="AD266">
            <v>3.4310594637428</v>
          </cell>
          <cell r="AE266">
            <v>5.13855331431061</v>
          </cell>
          <cell r="AF266">
            <v>0.22714699356527</v>
          </cell>
          <cell r="AG266">
            <v>-1.69087896627295</v>
          </cell>
          <cell r="AH266">
            <v>3.34483283085967</v>
          </cell>
          <cell r="AI266">
            <v>-4.92753342426249</v>
          </cell>
          <cell r="AJ266">
            <v>-3.01667458091501</v>
          </cell>
          <cell r="AK266">
            <v>-1.09854811039764</v>
          </cell>
          <cell r="AL266">
            <v>3.08650437289695</v>
          </cell>
          <cell r="AM266">
            <v>-3.45030133497778</v>
          </cell>
          <cell r="AN266">
            <v>5.81987754094217</v>
          </cell>
          <cell r="AO266">
            <v>6.48078883374998</v>
          </cell>
          <cell r="AP266">
            <v>0.116998468499048</v>
          </cell>
          <cell r="AQ266">
            <v>1.73724456831937</v>
          </cell>
          <cell r="AR266">
            <v>1.73397269077591</v>
          </cell>
          <cell r="AS266">
            <v>4.58220497970589</v>
          </cell>
          <cell r="AT266">
            <v>6.81458314124319</v>
          </cell>
          <cell r="AU266">
            <v>5.04347779159214</v>
          </cell>
          <cell r="AV266">
            <v>4.57772900726374</v>
          </cell>
          <cell r="AW266">
            <v>2.44309966432989</v>
          </cell>
          <cell r="AX266">
            <v>5.97167626116844</v>
          </cell>
          <cell r="AY266">
            <v>1.48164239820245</v>
          </cell>
          <cell r="AZ266">
            <v>-0.160395110870681</v>
          </cell>
          <cell r="BA266">
            <v>2.86392130113764</v>
          </cell>
          <cell r="BB266">
            <v>-1.2331013387475</v>
          </cell>
          <cell r="BC266">
            <v>1.7832103049136</v>
          </cell>
          <cell r="BD266">
            <v>3.32597704051247</v>
          </cell>
          <cell r="BE266">
            <v>-4.91043251511633</v>
          </cell>
          <cell r="BF266">
            <v>-1.26395029882767</v>
          </cell>
          <cell r="BG266">
            <v>-0.732759046826061</v>
          </cell>
          <cell r="BH266">
            <v>3.6016039280432</v>
          </cell>
          <cell r="BI266">
            <v>7.5537729075936</v>
          </cell>
          <cell r="BJ266">
            <v>0.619348193673105</v>
          </cell>
          <cell r="BK266">
            <v>-1.62091902662814</v>
          </cell>
          <cell r="BL266">
            <v>3.86876257882037</v>
          </cell>
          <cell r="BM266">
            <v>-3.23647580639545</v>
          </cell>
          <cell r="BN266">
            <v>-8.87494828310487</v>
          </cell>
        </row>
        <row r="267">
          <cell r="A267" t="str">
            <v>Kosovo</v>
          </cell>
          <cell r="B267" t="str">
            <v>XKX</v>
          </cell>
          <cell r="C267" t="str">
            <v>GDP per capita growth (annual %)</v>
          </cell>
          <cell r="D267" t="str">
            <v>NY.GDP.PCAP.KD.ZG</v>
          </cell>
        </row>
        <row r="267">
          <cell r="BB267">
            <v>4.19465198491015</v>
          </cell>
          <cell r="BC267">
            <v>4.10037155937542</v>
          </cell>
          <cell r="BD267">
            <v>5.41043861972379</v>
          </cell>
          <cell r="BE267">
            <v>0.805675791559906</v>
          </cell>
          <cell r="BF267">
            <v>4.70293562396171</v>
          </cell>
          <cell r="BG267">
            <v>3.65358782087061</v>
          </cell>
          <cell r="BH267">
            <v>7.37186722717121</v>
          </cell>
          <cell r="BI267">
            <v>6.20362255572238</v>
          </cell>
          <cell r="BJ267">
            <v>4.03870892350164</v>
          </cell>
          <cell r="BK267">
            <v>3.05666474089918</v>
          </cell>
          <cell r="BL267">
            <v>5.23743315853207</v>
          </cell>
          <cell r="BM267">
            <v>-5.40663794378634</v>
          </cell>
          <cell r="BN267">
            <v>8.15210603478636</v>
          </cell>
        </row>
        <row r="268">
          <cell r="A268" t="str">
            <v>Yemen, Rep.</v>
          </cell>
          <cell r="B268" t="str">
            <v>YEM</v>
          </cell>
          <cell r="C268" t="str">
            <v>GDP per capita growth (annual %)</v>
          </cell>
          <cell r="D268" t="str">
            <v>NY.GDP.PCAP.KD.ZG</v>
          </cell>
        </row>
        <row r="268">
          <cell r="AJ268">
            <v>1.17725425136435</v>
          </cell>
          <cell r="AK268">
            <v>2.76111480269448</v>
          </cell>
          <cell r="AL268">
            <v>-1.18456080786035</v>
          </cell>
          <cell r="AM268">
            <v>1.76911337976793</v>
          </cell>
          <cell r="AN268">
            <v>1.30681222856417</v>
          </cell>
          <cell r="AO268">
            <v>0.874418433506378</v>
          </cell>
          <cell r="AP268">
            <v>1.89546317024114</v>
          </cell>
          <cell r="AQ268">
            <v>2.94815225565294</v>
          </cell>
          <cell r="AR268">
            <v>0.88785488921414</v>
          </cell>
          <cell r="AS268">
            <v>3.20601623763048</v>
          </cell>
          <cell r="AT268">
            <v>0.85321052616105</v>
          </cell>
          <cell r="AU268">
            <v>0.974937014318428</v>
          </cell>
          <cell r="AV268">
            <v>0.789261372401569</v>
          </cell>
          <cell r="AW268">
            <v>1.01904029279876</v>
          </cell>
          <cell r="AX268">
            <v>2.61253331634843</v>
          </cell>
          <cell r="AY268">
            <v>0.276761276883832</v>
          </cell>
          <cell r="AZ268">
            <v>0.450023076603728</v>
          </cell>
          <cell r="BA268">
            <v>0.761275118031392</v>
          </cell>
          <cell r="BB268">
            <v>0.986325944863566</v>
          </cell>
          <cell r="BC268">
            <v>4.73290477990145</v>
          </cell>
          <cell r="BD268">
            <v>-15.1079185687295</v>
          </cell>
          <cell r="BE268">
            <v>-0.391864477922667</v>
          </cell>
          <cell r="BF268">
            <v>2.01417497791245</v>
          </cell>
          <cell r="BG268">
            <v>-2.8028624274113</v>
          </cell>
          <cell r="BH268">
            <v>-29.8271446402656</v>
          </cell>
          <cell r="BI268">
            <v>-11.6111372548828</v>
          </cell>
          <cell r="BJ268">
            <v>-7.34518042867448</v>
          </cell>
          <cell r="BK268">
            <v>-1.59456363693468</v>
          </cell>
          <cell r="BL268">
            <v>-0.906172893594132</v>
          </cell>
          <cell r="BM268">
            <v>-10.537158004771</v>
          </cell>
          <cell r="BN268">
            <v>-4.19649198849926</v>
          </cell>
        </row>
        <row r="269">
          <cell r="A269" t="str">
            <v>South Africa</v>
          </cell>
          <cell r="B269" t="str">
            <v>ZAF</v>
          </cell>
          <cell r="C269" t="str">
            <v>GDP per capita growth (annual %)</v>
          </cell>
          <cell r="D269" t="str">
            <v>NY.GDP.PCAP.KD.ZG</v>
          </cell>
        </row>
        <row r="269">
          <cell r="F269">
            <v>1.32811660586734</v>
          </cell>
          <cell r="G269">
            <v>3.57042782835715</v>
          </cell>
          <cell r="H269">
            <v>4.70775402842587</v>
          </cell>
          <cell r="I269">
            <v>5.2369003916709</v>
          </cell>
          <cell r="J269">
            <v>3.44830057543486</v>
          </cell>
          <cell r="K269">
            <v>1.79479236095065</v>
          </cell>
          <cell r="L269">
            <v>4.47231476092134</v>
          </cell>
          <cell r="M269">
            <v>1.49119922855209</v>
          </cell>
          <cell r="N269">
            <v>2.01749998932796</v>
          </cell>
          <cell r="O269">
            <v>2.5127034449915</v>
          </cell>
          <cell r="P269">
            <v>1.53922549525799</v>
          </cell>
          <cell r="Q269">
            <v>-1.03593104002245</v>
          </cell>
          <cell r="R269">
            <v>1.81007595989213</v>
          </cell>
          <cell r="S269">
            <v>3.34754827269563</v>
          </cell>
          <cell r="T269">
            <v>-0.89847306993731</v>
          </cell>
          <cell r="U269">
            <v>-0.289700309583438</v>
          </cell>
          <cell r="V269">
            <v>-2.5237280541716</v>
          </cell>
          <cell r="W269">
            <v>0.516640272895444</v>
          </cell>
          <cell r="X269">
            <v>1.22307384664573</v>
          </cell>
          <cell r="Y269">
            <v>3.89709770476028</v>
          </cell>
          <cell r="Z269">
            <v>2.57233280937453</v>
          </cell>
          <cell r="AA269">
            <v>-3.08393988476696</v>
          </cell>
          <cell r="AB269">
            <v>-4.51722973475378</v>
          </cell>
          <cell r="AC269">
            <v>2.30074241343084</v>
          </cell>
          <cell r="AD269">
            <v>-3.7426680655314</v>
          </cell>
          <cell r="AE269">
            <v>-2.42192540777002</v>
          </cell>
          <cell r="AF269">
            <v>-0.286058990444999</v>
          </cell>
          <cell r="AG269">
            <v>1.81580543550849</v>
          </cell>
          <cell r="AH269">
            <v>0.0318500989689312</v>
          </cell>
          <cell r="AI269">
            <v>-2.67556775563391</v>
          </cell>
          <cell r="AJ269">
            <v>-3.42842057371679</v>
          </cell>
          <cell r="AK269">
            <v>-4.55031441510828</v>
          </cell>
          <cell r="AL269">
            <v>-1.22141833177668</v>
          </cell>
          <cell r="AM269">
            <v>0.833183662695419</v>
          </cell>
          <cell r="AN269">
            <v>0.931045748672773</v>
          </cell>
          <cell r="AO269">
            <v>2.31171506367718</v>
          </cell>
          <cell r="AP269">
            <v>0.818418244192401</v>
          </cell>
          <cell r="AQ269">
            <v>-1.09853686791526</v>
          </cell>
          <cell r="AR269">
            <v>0.884291899597599</v>
          </cell>
          <cell r="AS269">
            <v>2.74209440515851</v>
          </cell>
          <cell r="AT269">
            <v>1.33981173728463</v>
          </cell>
          <cell r="AU269">
            <v>2.39793020930182</v>
          </cell>
          <cell r="AV269">
            <v>1.69680816971494</v>
          </cell>
          <cell r="AW269">
            <v>3.28905505397188</v>
          </cell>
          <cell r="AX269">
            <v>3.98202620194472</v>
          </cell>
          <cell r="AY269">
            <v>4.27776820795123</v>
          </cell>
          <cell r="AZ269">
            <v>4.00849453683342</v>
          </cell>
          <cell r="BA269">
            <v>1.82349722375925</v>
          </cell>
          <cell r="BB269">
            <v>-2.8987326378043</v>
          </cell>
          <cell r="BC269">
            <v>1.55107263897287</v>
          </cell>
          <cell r="BD269">
            <v>1.60766536815335</v>
          </cell>
          <cell r="BE269">
            <v>0.789721589438102</v>
          </cell>
          <cell r="BF269">
            <v>0.8543441977219</v>
          </cell>
          <cell r="BG269">
            <v>-0.179700598883201</v>
          </cell>
          <cell r="BH269">
            <v>-0.218801180743498</v>
          </cell>
          <cell r="BI269">
            <v>-0.806311266588793</v>
          </cell>
          <cell r="BJ269">
            <v>-0.265300653069517</v>
          </cell>
          <cell r="BK269">
            <v>0.113021477550987</v>
          </cell>
          <cell r="BL269">
            <v>-1.19609144119572</v>
          </cell>
          <cell r="BM269">
            <v>-7.61587550157316</v>
          </cell>
          <cell r="BN269">
            <v>3.63325772316756</v>
          </cell>
        </row>
        <row r="270">
          <cell r="A270" t="str">
            <v>Zambia</v>
          </cell>
          <cell r="B270" t="str">
            <v>ZMB</v>
          </cell>
          <cell r="C270" t="str">
            <v>GDP per capita growth (annual %)</v>
          </cell>
          <cell r="D270" t="str">
            <v>NY.GDP.PCAP.KD.ZG</v>
          </cell>
        </row>
        <row r="270">
          <cell r="F270">
            <v>-1.63525782968865</v>
          </cell>
          <cell r="G270">
            <v>-5.37112690111886</v>
          </cell>
          <cell r="H270">
            <v>0.215681598577902</v>
          </cell>
          <cell r="I270">
            <v>8.87304023087422</v>
          </cell>
          <cell r="J270">
            <v>13.1434251478136</v>
          </cell>
          <cell r="K270">
            <v>-8.42957576620056</v>
          </cell>
          <cell r="L270">
            <v>4.62562382390037</v>
          </cell>
          <cell r="M270">
            <v>-1.87770773632973</v>
          </cell>
          <cell r="N270">
            <v>-3.55905648545317</v>
          </cell>
          <cell r="O270">
            <v>1.45383618547599</v>
          </cell>
          <cell r="P270">
            <v>-3.32836591961781</v>
          </cell>
          <cell r="Q270">
            <v>5.61572214070915</v>
          </cell>
          <cell r="R270">
            <v>-4.25032255193928</v>
          </cell>
          <cell r="S270">
            <v>2.88330451035577</v>
          </cell>
          <cell r="T270">
            <v>-5.52280752093645</v>
          </cell>
          <cell r="U270">
            <v>2.6986297779593</v>
          </cell>
          <cell r="V270">
            <v>-7.71780465367803</v>
          </cell>
          <cell r="W270">
            <v>-2.76933651239405</v>
          </cell>
          <cell r="X270">
            <v>-6.24528509732994</v>
          </cell>
          <cell r="Y270">
            <v>-0.409681199828853</v>
          </cell>
          <cell r="Z270">
            <v>2.59926108032609</v>
          </cell>
          <cell r="AA270">
            <v>-6.07788229074696</v>
          </cell>
          <cell r="AB270">
            <v>-5.23407964702322</v>
          </cell>
          <cell r="AC270">
            <v>-3.60324750260379</v>
          </cell>
          <cell r="AD270">
            <v>-1.63726409604237</v>
          </cell>
          <cell r="AE270">
            <v>-2.43041277057229</v>
          </cell>
          <cell r="AF270">
            <v>-0.469851743923357</v>
          </cell>
          <cell r="AG270">
            <v>3.12747850755505</v>
          </cell>
          <cell r="AH270">
            <v>-3.83235042177515</v>
          </cell>
          <cell r="AI270">
            <v>-3.1638119604569</v>
          </cell>
          <cell r="AJ270">
            <v>-2.57943135660481</v>
          </cell>
          <cell r="AK270">
            <v>-4.11091086714134</v>
          </cell>
          <cell r="AL270">
            <v>4.26643367509504</v>
          </cell>
          <cell r="AM270">
            <v>-10.8224193878318</v>
          </cell>
          <cell r="AN270">
            <v>0.331473465608354</v>
          </cell>
          <cell r="AO270">
            <v>3.45346655685172</v>
          </cell>
          <cell r="AP270">
            <v>1.02471744337862</v>
          </cell>
          <cell r="AQ270">
            <v>-3.10026064694429</v>
          </cell>
          <cell r="AR270">
            <v>1.82159258870283</v>
          </cell>
          <cell r="AS270">
            <v>1.15047229875209</v>
          </cell>
          <cell r="AT270">
            <v>2.59578939347473</v>
          </cell>
          <cell r="AU270">
            <v>1.84369650968156</v>
          </cell>
          <cell r="AV270">
            <v>4.23698147248082</v>
          </cell>
          <cell r="AW270">
            <v>4.30900271149785</v>
          </cell>
          <cell r="AX270">
            <v>4.47152627296457</v>
          </cell>
          <cell r="AY270">
            <v>5.09143945398552</v>
          </cell>
          <cell r="AZ270">
            <v>5.49746171793566</v>
          </cell>
          <cell r="BA270">
            <v>4.8752182546485</v>
          </cell>
          <cell r="BB270">
            <v>6.19038617394907</v>
          </cell>
          <cell r="BC270">
            <v>7.12980915723232</v>
          </cell>
          <cell r="BD270">
            <v>2.42388355815315</v>
          </cell>
          <cell r="BE270">
            <v>4.31019865903464</v>
          </cell>
          <cell r="BF270">
            <v>1.80974865435869</v>
          </cell>
          <cell r="BG270">
            <v>1.48057981019045</v>
          </cell>
          <cell r="BH270">
            <v>-0.187950012505681</v>
          </cell>
          <cell r="BI270">
            <v>0.706659429492106</v>
          </cell>
          <cell r="BJ270">
            <v>0.494085597516801</v>
          </cell>
          <cell r="BK270">
            <v>1.04803356100132</v>
          </cell>
          <cell r="BL270">
            <v>-1.45136446466172</v>
          </cell>
          <cell r="BM270">
            <v>-5.55028325872323</v>
          </cell>
          <cell r="BN270">
            <v>0.634881723840124</v>
          </cell>
        </row>
        <row r="271">
          <cell r="A271" t="str">
            <v>Zimbabwe</v>
          </cell>
          <cell r="B271" t="str">
            <v>ZWE</v>
          </cell>
          <cell r="C271" t="str">
            <v>GDP per capita growth (annual %)</v>
          </cell>
          <cell r="D271" t="str">
            <v>NY.GDP.PCAP.KD.ZG</v>
          </cell>
        </row>
        <row r="271">
          <cell r="F271">
            <v>2.82153426268414</v>
          </cell>
          <cell r="G271">
            <v>-1.93489286472246</v>
          </cell>
          <cell r="H271">
            <v>2.69711690487246</v>
          </cell>
          <cell r="I271">
            <v>-4.40338468741362</v>
          </cell>
          <cell r="J271">
            <v>1.43033440075686</v>
          </cell>
          <cell r="K271">
            <v>-1.81816923116244</v>
          </cell>
          <cell r="L271">
            <v>4.8192197540691</v>
          </cell>
          <cell r="M271">
            <v>-1.37410676988809</v>
          </cell>
          <cell r="N271">
            <v>8.70157980660858</v>
          </cell>
          <cell r="O271">
            <v>18.4408184231426</v>
          </cell>
          <cell r="P271">
            <v>5.18557825838182</v>
          </cell>
          <cell r="Q271">
            <v>4.5697543048508</v>
          </cell>
          <cell r="R271">
            <v>-0.953119244876646</v>
          </cell>
          <cell r="S271">
            <v>2.99183199411641</v>
          </cell>
          <cell r="T271">
            <v>-5.18461902129978</v>
          </cell>
          <cell r="U271">
            <v>-2.75944327756567</v>
          </cell>
          <cell r="V271">
            <v>-9.77801079592713</v>
          </cell>
          <cell r="W271">
            <v>-5.75134706082009</v>
          </cell>
          <cell r="X271">
            <v>-0.0263205633099659</v>
          </cell>
          <cell r="Y271">
            <v>10.5811060372097</v>
          </cell>
          <cell r="Z271">
            <v>8.61186009379406</v>
          </cell>
          <cell r="AA271">
            <v>-1.01101967884929</v>
          </cell>
          <cell r="AB271">
            <v>-2.06359592970718</v>
          </cell>
          <cell r="AC271">
            <v>-5.4303511768389</v>
          </cell>
          <cell r="AD271">
            <v>3.14690862052387</v>
          </cell>
          <cell r="AE271">
            <v>-1.4817141059105</v>
          </cell>
          <cell r="AF271">
            <v>-2.32158876450337</v>
          </cell>
          <cell r="AG271">
            <v>4.03693540189079</v>
          </cell>
          <cell r="AH271">
            <v>2.04266031050815</v>
          </cell>
          <cell r="AI271">
            <v>4.1318387892122</v>
          </cell>
          <cell r="AJ271">
            <v>3.07554459966033</v>
          </cell>
          <cell r="AK271">
            <v>-10.847718626761</v>
          </cell>
          <cell r="AL271">
            <v>-0.700001909689547</v>
          </cell>
          <cell r="AM271">
            <v>7.59617891123838</v>
          </cell>
          <cell r="AN271">
            <v>-1.14955525630168</v>
          </cell>
          <cell r="AO271">
            <v>9.11287244937931</v>
          </cell>
          <cell r="AP271">
            <v>1.69338226789515</v>
          </cell>
          <cell r="AQ271">
            <v>2.06345816031094</v>
          </cell>
          <cell r="AR271">
            <v>-1.45239887110054</v>
          </cell>
          <cell r="AS271">
            <v>-3.53861160577884</v>
          </cell>
          <cell r="AT271">
            <v>1.07870393122336</v>
          </cell>
          <cell r="AU271">
            <v>-9.1256088304161</v>
          </cell>
          <cell r="AV271">
            <v>-17.1885276382675</v>
          </cell>
          <cell r="AW271">
            <v>-6.10290648824295</v>
          </cell>
          <cell r="AX271">
            <v>-6.15444086606288</v>
          </cell>
          <cell r="AY271">
            <v>-4.08731396929896</v>
          </cell>
          <cell r="AZ271">
            <v>-4.44278357064921</v>
          </cell>
          <cell r="BA271">
            <v>-18.4911759056061</v>
          </cell>
          <cell r="BB271">
            <v>10.7013701924677</v>
          </cell>
          <cell r="BC271">
            <v>18.0658827070496</v>
          </cell>
          <cell r="BD271">
            <v>12.4528403690839</v>
          </cell>
          <cell r="BE271">
            <v>14.7010774695824</v>
          </cell>
          <cell r="BF271">
            <v>0.192473502173243</v>
          </cell>
          <cell r="BG271">
            <v>0.596149104122262</v>
          </cell>
          <cell r="BH271">
            <v>0.100575480569987</v>
          </cell>
          <cell r="BI271">
            <v>-0.793105404843814</v>
          </cell>
          <cell r="BJ271">
            <v>3.1924525709815</v>
          </cell>
          <cell r="BK271">
            <v>3.35616607123501</v>
          </cell>
          <cell r="BL271">
            <v>-7.46862686012715</v>
          </cell>
          <cell r="BM271">
            <v>-7.62038819104805</v>
          </cell>
          <cell r="BN271">
            <v>4.24160970011445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I_NY.GDP.PCAP.CD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GDP per capita (current US$)</v>
          </cell>
          <cell r="D6" t="str">
            <v>NY.GDP.PCAP.CD</v>
          </cell>
        </row>
        <row r="6">
          <cell r="AE6">
            <v>6474.36494818056</v>
          </cell>
          <cell r="AF6">
            <v>7886.8898930545</v>
          </cell>
          <cell r="AG6">
            <v>9769.58417429816</v>
          </cell>
          <cell r="AH6">
            <v>11395.9780161058</v>
          </cell>
          <cell r="AI6">
            <v>12305.387908253</v>
          </cell>
          <cell r="AJ6">
            <v>13494.6851601774</v>
          </cell>
          <cell r="AK6">
            <v>14048.3472725248</v>
          </cell>
          <cell r="AL6">
            <v>14942.2749632897</v>
          </cell>
          <cell r="AM6">
            <v>16241.5755930633</v>
          </cell>
          <cell r="AN6">
            <v>16441.7906361916</v>
          </cell>
          <cell r="AO6">
            <v>16583.0030663785</v>
          </cell>
          <cell r="AP6">
            <v>17926.7826263194</v>
          </cell>
          <cell r="AQ6">
            <v>19080.6957893174</v>
          </cell>
          <cell r="AR6">
            <v>19356.5260584094</v>
          </cell>
          <cell r="AS6">
            <v>20614.7993478518</v>
          </cell>
          <cell r="AT6">
            <v>20417.7759623298</v>
          </cell>
          <cell r="AU6">
            <v>20654.4885167631</v>
          </cell>
          <cell r="AV6">
            <v>21070.0717223168</v>
          </cell>
          <cell r="AW6">
            <v>22834.2846487073</v>
          </cell>
          <cell r="AX6">
            <v>23591.1598383737</v>
          </cell>
          <cell r="AY6">
            <v>24495.0153945714</v>
          </cell>
          <cell r="AZ6">
            <v>26452.2319491525</v>
          </cell>
          <cell r="BA6">
            <v>28048.1517706491</v>
          </cell>
          <cell r="BB6">
            <v>25170.8323632477</v>
          </cell>
          <cell r="BC6">
            <v>24134.473859403</v>
          </cell>
          <cell r="BD6">
            <v>25849.9640060328</v>
          </cell>
          <cell r="BE6">
            <v>25496.8439417217</v>
          </cell>
          <cell r="BF6">
            <v>26442.4268006965</v>
          </cell>
          <cell r="BG6">
            <v>26895.0571665314</v>
          </cell>
          <cell r="BH6">
            <v>28399.0501310163</v>
          </cell>
          <cell r="BI6">
            <v>28453.715564598</v>
          </cell>
          <cell r="BJ6">
            <v>29348.418968591</v>
          </cell>
          <cell r="BK6">
            <v>30253.7142345626</v>
          </cell>
          <cell r="BL6">
            <v>31135.8843563332</v>
          </cell>
          <cell r="BM6">
            <v>23384.2987907455</v>
          </cell>
        </row>
        <row r="7">
          <cell r="A7" t="str">
            <v>Africa Eastern and Southern</v>
          </cell>
          <cell r="B7" t="str">
            <v>AFE</v>
          </cell>
          <cell r="C7" t="str">
            <v>GDP per capita (current US$)</v>
          </cell>
          <cell r="D7" t="str">
            <v>NY.GDP.PCAP.CD</v>
          </cell>
          <cell r="E7">
            <v>162.726325455099</v>
          </cell>
          <cell r="F7">
            <v>162.555967587872</v>
          </cell>
          <cell r="G7">
            <v>172.271022217071</v>
          </cell>
          <cell r="H7">
            <v>199.784915835755</v>
          </cell>
          <cell r="I7">
            <v>180.22877411624</v>
          </cell>
          <cell r="J7">
            <v>199.517227525137</v>
          </cell>
          <cell r="K7">
            <v>211.054388352747</v>
          </cell>
          <cell r="L7">
            <v>213.636598692174</v>
          </cell>
          <cell r="M7">
            <v>226.62132027216</v>
          </cell>
          <cell r="N7">
            <v>252.568635298882</v>
          </cell>
          <cell r="O7">
            <v>263.499037287835</v>
          </cell>
          <cell r="P7">
            <v>282.574925803775</v>
          </cell>
          <cell r="Q7">
            <v>297.071741398534</v>
          </cell>
          <cell r="R7">
            <v>375.456270551337</v>
          </cell>
          <cell r="S7">
            <v>451.034688298213</v>
          </cell>
          <cell r="T7">
            <v>466.621771213466</v>
          </cell>
          <cell r="U7">
            <v>450.65258883821</v>
          </cell>
          <cell r="V7">
            <v>496.730541993217</v>
          </cell>
          <cell r="W7">
            <v>538.069256458145</v>
          </cell>
          <cell r="X7">
            <v>610.089564420998</v>
          </cell>
          <cell r="Y7">
            <v>750.769347000704</v>
          </cell>
          <cell r="Z7">
            <v>745.057665043645</v>
          </cell>
          <cell r="AA7">
            <v>694.053585524094</v>
          </cell>
          <cell r="AB7">
            <v>704.89889527078</v>
          </cell>
          <cell r="AC7">
            <v>626.673685177359</v>
          </cell>
          <cell r="AD7">
            <v>517.922885407221</v>
          </cell>
          <cell r="AE7">
            <v>562.694182286902</v>
          </cell>
          <cell r="AF7">
            <v>666.744126624498</v>
          </cell>
          <cell r="AG7">
            <v>709.991727225507</v>
          </cell>
          <cell r="AH7">
            <v>734.866506057739</v>
          </cell>
          <cell r="AI7">
            <v>831.20201932402</v>
          </cell>
          <cell r="AJ7">
            <v>872.391305645421</v>
          </cell>
          <cell r="AK7">
            <v>739.303650102079</v>
          </cell>
          <cell r="AL7">
            <v>714.00994879401</v>
          </cell>
          <cell r="AM7">
            <v>705.447264774989</v>
          </cell>
          <cell r="AN7">
            <v>771.259980132981</v>
          </cell>
          <cell r="AO7">
            <v>747.767103149873</v>
          </cell>
          <cell r="AP7">
            <v>765.890061418886</v>
          </cell>
          <cell r="AQ7">
            <v>703.028888937666</v>
          </cell>
          <cell r="AR7">
            <v>675.739876268361</v>
          </cell>
          <cell r="AS7">
            <v>713.177899604189</v>
          </cell>
          <cell r="AT7">
            <v>633.548478649454</v>
          </cell>
          <cell r="AU7">
            <v>631.810182054392</v>
          </cell>
          <cell r="AV7">
            <v>819.665920062035</v>
          </cell>
          <cell r="AW7">
            <v>993.668106328172</v>
          </cell>
          <cell r="AX7">
            <v>1129.70120425436</v>
          </cell>
          <cell r="AY7">
            <v>1236.99411346666</v>
          </cell>
          <cell r="AZ7">
            <v>1382.73744167547</v>
          </cell>
          <cell r="BA7">
            <v>1442.03101172733</v>
          </cell>
          <cell r="BB7">
            <v>1425.3071682636</v>
          </cell>
          <cell r="BC7">
            <v>1659.65492214657</v>
          </cell>
          <cell r="BD7">
            <v>1810.2291644467</v>
          </cell>
          <cell r="BE7">
            <v>1777.30395005009</v>
          </cell>
          <cell r="BF7">
            <v>1748.9055935618</v>
          </cell>
          <cell r="BG7">
            <v>1736.24221958851</v>
          </cell>
          <cell r="BH7">
            <v>1556.31646949666</v>
          </cell>
          <cell r="BI7">
            <v>1446.5336241503</v>
          </cell>
          <cell r="BJ7">
            <v>1629.40427287618</v>
          </cell>
          <cell r="BK7">
            <v>1541.03166126289</v>
          </cell>
          <cell r="BL7">
            <v>1511.30925874722</v>
          </cell>
          <cell r="BM7">
            <v>1360.87864476883</v>
          </cell>
          <cell r="BN7">
            <v>1557.72268174541</v>
          </cell>
        </row>
        <row r="8">
          <cell r="A8" t="str">
            <v>Afghanistan</v>
          </cell>
          <cell r="B8" t="str">
            <v>AFG</v>
          </cell>
          <cell r="C8" t="str">
            <v>GDP per capita (current US$)</v>
          </cell>
          <cell r="D8" t="str">
            <v>NY.GDP.PCAP.CD</v>
          </cell>
          <cell r="E8">
            <v>59.7732337032148</v>
          </cell>
          <cell r="F8">
            <v>59.8608999923829</v>
          </cell>
          <cell r="G8">
            <v>58.4580086983139</v>
          </cell>
          <cell r="H8">
            <v>78.7064287776753</v>
          </cell>
          <cell r="I8">
            <v>82.0953065340517</v>
          </cell>
          <cell r="J8">
            <v>101.108325163758</v>
          </cell>
          <cell r="K8">
            <v>137.594297961115</v>
          </cell>
          <cell r="L8">
            <v>160.898434161304</v>
          </cell>
          <cell r="M8">
            <v>129.108310965006</v>
          </cell>
          <cell r="N8">
            <v>129.329760364199</v>
          </cell>
          <cell r="O8">
            <v>156.518771348706</v>
          </cell>
          <cell r="P8">
            <v>159.567508996258</v>
          </cell>
          <cell r="Q8">
            <v>135.317227981591</v>
          </cell>
          <cell r="R8">
            <v>143.144649500081</v>
          </cell>
          <cell r="S8">
            <v>173.653624742026</v>
          </cell>
          <cell r="T8">
            <v>186.510838346447</v>
          </cell>
          <cell r="U8">
            <v>197.445507551145</v>
          </cell>
          <cell r="V8">
            <v>224.225001566116</v>
          </cell>
          <cell r="W8">
            <v>247.354087806417</v>
          </cell>
          <cell r="X8">
            <v>275.738115377232</v>
          </cell>
          <cell r="Y8">
            <v>272.655510200686</v>
          </cell>
          <cell r="Z8">
            <v>264.111197144336</v>
          </cell>
        </row>
        <row r="8">
          <cell r="AU8">
            <v>179.426579211394</v>
          </cell>
          <cell r="AV8">
            <v>190.683814295088</v>
          </cell>
          <cell r="AW8">
            <v>211.382074198939</v>
          </cell>
          <cell r="AX8">
            <v>242.031313175022</v>
          </cell>
          <cell r="AY8">
            <v>263.733601866274</v>
          </cell>
          <cell r="AZ8">
            <v>359.693157866109</v>
          </cell>
          <cell r="BA8">
            <v>364.6635420423</v>
          </cell>
          <cell r="BB8">
            <v>437.26874023514</v>
          </cell>
          <cell r="BC8">
            <v>543.306526178281</v>
          </cell>
          <cell r="BD8">
            <v>591.190030208565</v>
          </cell>
          <cell r="BE8">
            <v>638.845851607289</v>
          </cell>
          <cell r="BF8">
            <v>624.315454506615</v>
          </cell>
          <cell r="BG8">
            <v>614.223342360392</v>
          </cell>
          <cell r="BH8">
            <v>556.007220861443</v>
          </cell>
          <cell r="BI8">
            <v>512.012778129357</v>
          </cell>
          <cell r="BJ8">
            <v>516.679862210543</v>
          </cell>
          <cell r="BK8">
            <v>485.668418729808</v>
          </cell>
          <cell r="BL8">
            <v>494.179349886029</v>
          </cell>
          <cell r="BM8">
            <v>516.747870807558</v>
          </cell>
        </row>
        <row r="9">
          <cell r="A9" t="str">
            <v>Africa Western and Central</v>
          </cell>
          <cell r="B9" t="str">
            <v>AFW</v>
          </cell>
          <cell r="C9" t="str">
            <v>GDP per capita (current US$)</v>
          </cell>
          <cell r="D9" t="str">
            <v>NY.GDP.PCAP.CD</v>
          </cell>
          <cell r="E9">
            <v>107.930721670791</v>
          </cell>
          <cell r="F9">
            <v>113.080061889149</v>
          </cell>
          <cell r="G9">
            <v>118.829460649335</v>
          </cell>
          <cell r="H9">
            <v>123.441089464144</v>
          </cell>
          <cell r="I9">
            <v>131.852422747254</v>
          </cell>
          <cell r="J9">
            <v>138.524029037349</v>
          </cell>
          <cell r="K9">
            <v>144.323881800467</v>
          </cell>
          <cell r="L9">
            <v>128.57895699243</v>
          </cell>
          <cell r="M9">
            <v>129.641092532328</v>
          </cell>
          <cell r="N9">
            <v>143.715616646261</v>
          </cell>
          <cell r="O9">
            <v>195.433543777431</v>
          </cell>
          <cell r="P9">
            <v>169.119083076668</v>
          </cell>
          <cell r="Q9">
            <v>200.168385501532</v>
          </cell>
          <cell r="R9">
            <v>241.711405067758</v>
          </cell>
          <cell r="S9">
            <v>333.192458666027</v>
          </cell>
          <cell r="T9">
            <v>377.788006927651</v>
          </cell>
          <cell r="U9">
            <v>444.374374249069</v>
          </cell>
          <cell r="V9">
            <v>454.790118672608</v>
          </cell>
          <cell r="W9">
            <v>482.477436596052</v>
          </cell>
          <cell r="X9">
            <v>584.373926387609</v>
          </cell>
          <cell r="Y9">
            <v>718.691796404151</v>
          </cell>
          <cell r="Z9">
            <v>1316.93151198304</v>
          </cell>
          <cell r="AA9">
            <v>1136.46241069847</v>
          </cell>
          <cell r="AB9">
            <v>815.900735692204</v>
          </cell>
          <cell r="AC9">
            <v>656.712769287136</v>
          </cell>
          <cell r="AD9">
            <v>651.509972499415</v>
          </cell>
          <cell r="AE9">
            <v>584.907279583009</v>
          </cell>
          <cell r="AF9">
            <v>584.119273397445</v>
          </cell>
          <cell r="AG9">
            <v>561.361468547411</v>
          </cell>
          <cell r="AH9">
            <v>510.419112141694</v>
          </cell>
          <cell r="AI9">
            <v>594.7257168312</v>
          </cell>
          <cell r="AJ9">
            <v>558.435766376057</v>
          </cell>
          <cell r="AK9">
            <v>547.662947306735</v>
          </cell>
          <cell r="AL9">
            <v>445.65604515478</v>
          </cell>
          <cell r="AM9">
            <v>378.9403765471</v>
          </cell>
          <cell r="AN9">
            <v>462.864797675908</v>
          </cell>
          <cell r="AO9">
            <v>523.763417185134</v>
          </cell>
          <cell r="AP9">
            <v>515.234540924024</v>
          </cell>
          <cell r="AQ9">
            <v>513.642463768146</v>
          </cell>
          <cell r="AR9">
            <v>528.580606703466</v>
          </cell>
          <cell r="AS9">
            <v>525.458896063925</v>
          </cell>
          <cell r="AT9">
            <v>539.33873511367</v>
          </cell>
          <cell r="AU9">
            <v>627.790485557802</v>
          </cell>
          <cell r="AV9">
            <v>706.963981035667</v>
          </cell>
          <cell r="AW9">
            <v>854.514572415173</v>
          </cell>
          <cell r="AX9">
            <v>1016.48643759888</v>
          </cell>
          <cell r="AY9">
            <v>1252.62230380461</v>
          </cell>
          <cell r="AZ9">
            <v>1430.83910728174</v>
          </cell>
          <cell r="BA9">
            <v>1707.4384335853</v>
          </cell>
          <cell r="BB9">
            <v>1486.71102495947</v>
          </cell>
          <cell r="BC9">
            <v>1687.58852555283</v>
          </cell>
          <cell r="BD9">
            <v>1862.36510739509</v>
          </cell>
          <cell r="BE9">
            <v>1965.11575000063</v>
          </cell>
          <cell r="BF9">
            <v>2157.4945836876</v>
          </cell>
          <cell r="BG9">
            <v>2212.91409452372</v>
          </cell>
          <cell r="BH9">
            <v>1894.32211518466</v>
          </cell>
          <cell r="BI9">
            <v>1673.84368096074</v>
          </cell>
          <cell r="BJ9">
            <v>1613.4904781425</v>
          </cell>
          <cell r="BK9">
            <v>1704.13569844318</v>
          </cell>
          <cell r="BL9">
            <v>1777.85282247276</v>
          </cell>
          <cell r="BM9">
            <v>1709.76412923861</v>
          </cell>
          <cell r="BN9">
            <v>1774.92121803027</v>
          </cell>
        </row>
        <row r="10">
          <cell r="A10" t="str">
            <v>Angola</v>
          </cell>
          <cell r="B10" t="str">
            <v>AGO</v>
          </cell>
          <cell r="C10" t="str">
            <v>GDP per capita (current US$)</v>
          </cell>
          <cell r="D10" t="str">
            <v>NY.GDP.PCAP.CD</v>
          </cell>
        </row>
        <row r="10">
          <cell r="Y10">
            <v>710.98156291924</v>
          </cell>
          <cell r="Z10">
            <v>642.381478890979</v>
          </cell>
          <cell r="AA10">
            <v>619.959903362244</v>
          </cell>
          <cell r="AB10">
            <v>623.440047272955</v>
          </cell>
          <cell r="AC10">
            <v>637.715098040778</v>
          </cell>
          <cell r="AD10">
            <v>758.237880635391</v>
          </cell>
          <cell r="AE10">
            <v>685.269753323338</v>
          </cell>
          <cell r="AF10">
            <v>756.26206526674</v>
          </cell>
          <cell r="AG10">
            <v>792.303048639681</v>
          </cell>
          <cell r="AH10">
            <v>890.553592231726</v>
          </cell>
          <cell r="AI10">
            <v>947.704262077515</v>
          </cell>
          <cell r="AJ10">
            <v>865.69272959239</v>
          </cell>
          <cell r="AK10">
            <v>656.362015240656</v>
          </cell>
          <cell r="AL10">
            <v>441.200841971444</v>
          </cell>
          <cell r="AM10">
            <v>328.673148671386</v>
          </cell>
          <cell r="AN10">
            <v>397.179479250907</v>
          </cell>
          <cell r="AO10">
            <v>522.643698386589</v>
          </cell>
          <cell r="AP10">
            <v>514.295154058547</v>
          </cell>
          <cell r="AQ10">
            <v>423.593687810511</v>
          </cell>
          <cell r="AR10">
            <v>387.784267167756</v>
          </cell>
          <cell r="AS10">
            <v>556.83618223535</v>
          </cell>
          <cell r="AT10">
            <v>527.333528536691</v>
          </cell>
          <cell r="AU10">
            <v>872.494441791273</v>
          </cell>
          <cell r="AV10">
            <v>982.960981888823</v>
          </cell>
          <cell r="AW10">
            <v>1255.56423822184</v>
          </cell>
          <cell r="AX10">
            <v>1902.42214975937</v>
          </cell>
          <cell r="AY10">
            <v>2599.56594793067</v>
          </cell>
          <cell r="AZ10">
            <v>3121.99608528081</v>
          </cell>
          <cell r="BA10">
            <v>4080.94101529549</v>
          </cell>
          <cell r="BB10">
            <v>3122.78174333089</v>
          </cell>
          <cell r="BC10">
            <v>3497.9744877961</v>
          </cell>
          <cell r="BD10">
            <v>4518.31335013452</v>
          </cell>
          <cell r="BE10">
            <v>4978.43443525745</v>
          </cell>
          <cell r="BF10">
            <v>5127.71724294327</v>
          </cell>
          <cell r="BG10">
            <v>5094.11232930191</v>
          </cell>
          <cell r="BH10">
            <v>3127.89059784461</v>
          </cell>
          <cell r="BI10">
            <v>1728.02375418026</v>
          </cell>
          <cell r="BJ10">
            <v>2313.22058359692</v>
          </cell>
          <cell r="BK10">
            <v>2524.94248263123</v>
          </cell>
          <cell r="BL10">
            <v>2177.79901475964</v>
          </cell>
          <cell r="BM10">
            <v>1631.43169087951</v>
          </cell>
          <cell r="BN10">
            <v>2137.90939339084</v>
          </cell>
        </row>
        <row r="11">
          <cell r="A11" t="str">
            <v>Albania</v>
          </cell>
          <cell r="B11" t="str">
            <v>ALB</v>
          </cell>
          <cell r="C11" t="str">
            <v>GDP per capita (current US$)</v>
          </cell>
          <cell r="D11" t="str">
            <v>NY.GDP.PCAP.CD</v>
          </cell>
        </row>
        <row r="11">
          <cell r="AC11">
            <v>639.484735848211</v>
          </cell>
          <cell r="AD11">
            <v>639.865909445734</v>
          </cell>
          <cell r="AE11">
            <v>693.873474633887</v>
          </cell>
          <cell r="AF11">
            <v>674.793383069492</v>
          </cell>
          <cell r="AG11">
            <v>652.774321396566</v>
          </cell>
          <cell r="AH11">
            <v>697.995596576519</v>
          </cell>
          <cell r="AI11">
            <v>617.230435515505</v>
          </cell>
          <cell r="AJ11">
            <v>336.586994504629</v>
          </cell>
          <cell r="AK11">
            <v>200.852219772323</v>
          </cell>
          <cell r="AL11">
            <v>367.279225077581</v>
          </cell>
          <cell r="AM11">
            <v>586.416339644261</v>
          </cell>
          <cell r="AN11">
            <v>750.604449178826</v>
          </cell>
          <cell r="AO11">
            <v>1009.97727483821</v>
          </cell>
          <cell r="AP11">
            <v>717.380047745673</v>
          </cell>
          <cell r="AQ11">
            <v>813.789396580449</v>
          </cell>
          <cell r="AR11">
            <v>1033.24253162418</v>
          </cell>
          <cell r="AS11">
            <v>1126.68334010717</v>
          </cell>
          <cell r="AT11">
            <v>1281.6598256178</v>
          </cell>
          <cell r="AU11">
            <v>1425.12421860142</v>
          </cell>
          <cell r="AV11">
            <v>1846.12012081207</v>
          </cell>
          <cell r="AW11">
            <v>2373.58129170055</v>
          </cell>
          <cell r="AX11">
            <v>2673.78658429559</v>
          </cell>
          <cell r="AY11">
            <v>2972.74292399799</v>
          </cell>
          <cell r="AZ11">
            <v>3595.03805682893</v>
          </cell>
          <cell r="BA11">
            <v>4370.5399247769</v>
          </cell>
          <cell r="BB11">
            <v>4114.13489916342</v>
          </cell>
          <cell r="BC11">
            <v>4094.34838574494</v>
          </cell>
          <cell r="BD11">
            <v>4437.14261222684</v>
          </cell>
          <cell r="BE11">
            <v>4247.63004748194</v>
          </cell>
          <cell r="BF11">
            <v>4413.06200528903</v>
          </cell>
          <cell r="BG11">
            <v>4578.63320812155</v>
          </cell>
          <cell r="BH11">
            <v>3952.80253807527</v>
          </cell>
          <cell r="BI11">
            <v>4124.05538986272</v>
          </cell>
          <cell r="BJ11">
            <v>4531.0193737689</v>
          </cell>
          <cell r="BK11">
            <v>5287.66369446913</v>
          </cell>
          <cell r="BL11">
            <v>5396.21586434732</v>
          </cell>
          <cell r="BM11">
            <v>5332.16047456847</v>
          </cell>
          <cell r="BN11">
            <v>6494.38571288581</v>
          </cell>
        </row>
        <row r="12">
          <cell r="A12" t="str">
            <v>Andorra</v>
          </cell>
          <cell r="B12" t="str">
            <v>AND</v>
          </cell>
          <cell r="C12" t="str">
            <v>GDP per capita (current US$)</v>
          </cell>
          <cell r="D12" t="str">
            <v>NY.GDP.PCAP.CD</v>
          </cell>
        </row>
        <row r="12">
          <cell r="O12">
            <v>3238.69026097204</v>
          </cell>
          <cell r="P12">
            <v>3496.5320229667</v>
          </cell>
          <cell r="Q12">
            <v>4218.27159918486</v>
          </cell>
          <cell r="R12">
            <v>5342.16856044208</v>
          </cell>
          <cell r="S12">
            <v>6320.80963168572</v>
          </cell>
          <cell r="T12">
            <v>7169.10100559556</v>
          </cell>
          <cell r="U12">
            <v>7151.24990940599</v>
          </cell>
          <cell r="V12">
            <v>7751.84330741357</v>
          </cell>
          <cell r="W12">
            <v>9127.81227979624</v>
          </cell>
          <cell r="X12">
            <v>11818.4733427033</v>
          </cell>
          <cell r="Y12">
            <v>12378.7845111338</v>
          </cell>
          <cell r="Z12">
            <v>10372.786050001</v>
          </cell>
          <cell r="AA12">
            <v>9610.02061570912</v>
          </cell>
          <cell r="AB12">
            <v>8025.20764054036</v>
          </cell>
          <cell r="AC12">
            <v>7728.90669456943</v>
          </cell>
          <cell r="AD12">
            <v>7775.61421691636</v>
          </cell>
          <cell r="AE12">
            <v>10361.1477651737</v>
          </cell>
          <cell r="AF12">
            <v>12615.1261769143</v>
          </cell>
          <cell r="AG12">
            <v>14304.6405954742</v>
          </cell>
          <cell r="AH12">
            <v>15165.2812551732</v>
          </cell>
          <cell r="AI12">
            <v>18878.8523130643</v>
          </cell>
          <cell r="AJ12">
            <v>19534.2636301538</v>
          </cell>
          <cell r="AK12">
            <v>20549.8055751695</v>
          </cell>
          <cell r="AL12">
            <v>16515.6583953924</v>
          </cell>
          <cell r="AM12">
            <v>16235.0680377239</v>
          </cell>
          <cell r="AN12">
            <v>18458.1739929996</v>
          </cell>
          <cell r="AO12">
            <v>19016.2881877293</v>
          </cell>
          <cell r="AP12">
            <v>18355.6278604321</v>
          </cell>
          <cell r="AQ12">
            <v>18895.110661321</v>
          </cell>
          <cell r="AR12">
            <v>19262.3089910407</v>
          </cell>
          <cell r="AS12">
            <v>21854.2468030614</v>
          </cell>
          <cell r="AT12">
            <v>22970.5122133619</v>
          </cell>
          <cell r="AU12">
            <v>25067.2400639132</v>
          </cell>
          <cell r="AV12">
            <v>32272.8458909877</v>
          </cell>
          <cell r="AW12">
            <v>37966.1872524395</v>
          </cell>
          <cell r="AX12">
            <v>40064.2249292197</v>
          </cell>
          <cell r="AY12">
            <v>42674.7589681092</v>
          </cell>
          <cell r="AZ12">
            <v>47804.8499340211</v>
          </cell>
          <cell r="BA12">
            <v>48719.6587699036</v>
          </cell>
          <cell r="BB12">
            <v>43504.2156523202</v>
          </cell>
          <cell r="BC12">
            <v>40849.7612766794</v>
          </cell>
          <cell r="BD12">
            <v>43333.9730414795</v>
          </cell>
          <cell r="BE12">
            <v>38684.5665299216</v>
          </cell>
          <cell r="BF12">
            <v>39538.3552064403</v>
          </cell>
          <cell r="BG12">
            <v>41302.3821426181</v>
          </cell>
          <cell r="BH12">
            <v>35770.9186530024</v>
          </cell>
          <cell r="BI12">
            <v>37474.7458403618</v>
          </cell>
          <cell r="BJ12">
            <v>38964.662014361</v>
          </cell>
          <cell r="BK12">
            <v>41793.3188365378</v>
          </cell>
          <cell r="BL12">
            <v>40898.4179063904</v>
          </cell>
          <cell r="BM12">
            <v>37416.6977203275</v>
          </cell>
          <cell r="BN12">
            <v>43047.6862704034</v>
          </cell>
        </row>
        <row r="13">
          <cell r="A13" t="str">
            <v>Arab World</v>
          </cell>
          <cell r="B13" t="str">
            <v>ARB</v>
          </cell>
          <cell r="C13" t="str">
            <v>GDP per capita (current US$)</v>
          </cell>
          <cell r="D13" t="str">
            <v>NY.GDP.PCAP.CD</v>
          </cell>
        </row>
        <row r="13">
          <cell r="M13">
            <v>304.160518327977</v>
          </cell>
          <cell r="N13">
            <v>322.222697498006</v>
          </cell>
          <cell r="O13">
            <v>354.311149412643</v>
          </cell>
          <cell r="P13">
            <v>398.208801670578</v>
          </cell>
          <cell r="Q13">
            <v>461.758290333311</v>
          </cell>
          <cell r="R13">
            <v>569.986115582103</v>
          </cell>
          <cell r="S13">
            <v>1050.48849388379</v>
          </cell>
          <cell r="T13">
            <v>1127.60054859761</v>
          </cell>
          <cell r="U13">
            <v>1360.7147492746</v>
          </cell>
          <cell r="V13">
            <v>1521.69420817228</v>
          </cell>
          <cell r="W13">
            <v>1616.43979080392</v>
          </cell>
          <cell r="X13">
            <v>2126.80096235692</v>
          </cell>
          <cell r="Y13">
            <v>2796.55226020705</v>
          </cell>
          <cell r="Z13">
            <v>2793.33140204933</v>
          </cell>
          <cell r="AA13">
            <v>2536.99979173918</v>
          </cell>
          <cell r="AB13">
            <v>2318.2813591998</v>
          </cell>
          <cell r="AC13">
            <v>2289.35136963935</v>
          </cell>
          <cell r="AD13">
            <v>2188.88800572377</v>
          </cell>
          <cell r="AE13">
            <v>2062.3781373932</v>
          </cell>
          <cell r="AF13">
            <v>2169.57604468082</v>
          </cell>
          <cell r="AG13">
            <v>2034.09791048167</v>
          </cell>
          <cell r="AH13">
            <v>2122.54340682174</v>
          </cell>
          <cell r="AI13">
            <v>2892.69786056021</v>
          </cell>
          <cell r="AJ13">
            <v>2061.48092327384</v>
          </cell>
          <cell r="AK13">
            <v>2033.92279617549</v>
          </cell>
          <cell r="AL13">
            <v>2017.89776294238</v>
          </cell>
          <cell r="AM13">
            <v>2068.73660049399</v>
          </cell>
          <cell r="AN13">
            <v>2196.93445175397</v>
          </cell>
          <cell r="AO13">
            <v>2371.40463974375</v>
          </cell>
          <cell r="AP13">
            <v>2501.0001753774</v>
          </cell>
          <cell r="AQ13">
            <v>2381.94670455925</v>
          </cell>
          <cell r="AR13">
            <v>2579.06990239738</v>
          </cell>
          <cell r="AS13">
            <v>2890.16921993898</v>
          </cell>
          <cell r="AT13">
            <v>2768.44611081729</v>
          </cell>
          <cell r="AU13">
            <v>2725.55462756983</v>
          </cell>
          <cell r="AV13">
            <v>2948.57298820179</v>
          </cell>
          <cell r="AW13">
            <v>3430.91351946936</v>
          </cell>
          <cell r="AX13">
            <v>4120.75881414659</v>
          </cell>
          <cell r="AY13">
            <v>4770.61086344642</v>
          </cell>
          <cell r="AZ13">
            <v>5419.59957171543</v>
          </cell>
          <cell r="BA13">
            <v>6660.0696885306</v>
          </cell>
          <cell r="BB13">
            <v>5708.70928552044</v>
          </cell>
          <cell r="BC13">
            <v>6556.98797413176</v>
          </cell>
          <cell r="BD13">
            <v>7016.13664676607</v>
          </cell>
          <cell r="BE13">
            <v>7479.25408461195</v>
          </cell>
          <cell r="BF13">
            <v>7465.45547070586</v>
          </cell>
          <cell r="BG13">
            <v>7414.31210944321</v>
          </cell>
          <cell r="BH13">
            <v>6359.90057838384</v>
          </cell>
          <cell r="BI13">
            <v>6177.22723547981</v>
          </cell>
          <cell r="BJ13">
            <v>6272.94978241754</v>
          </cell>
          <cell r="BK13">
            <v>6635.38139369641</v>
          </cell>
          <cell r="BL13">
            <v>6562.96999763297</v>
          </cell>
          <cell r="BM13">
            <v>5724.28687023385</v>
          </cell>
          <cell r="BN13">
            <v>6412.38920956596</v>
          </cell>
        </row>
        <row r="14">
          <cell r="A14" t="str">
            <v>United Arab Emirates</v>
          </cell>
          <cell r="B14" t="str">
            <v>ARE</v>
          </cell>
          <cell r="C14" t="str">
            <v>GDP per capita (current US$)</v>
          </cell>
          <cell r="D14" t="str">
            <v>NY.GDP.PCAP.CD</v>
          </cell>
        </row>
        <row r="14">
          <cell r="T14">
            <v>26848.0881760738</v>
          </cell>
          <cell r="U14">
            <v>30117.9489330308</v>
          </cell>
          <cell r="V14">
            <v>33823.1816606368</v>
          </cell>
          <cell r="W14">
            <v>28457.0780342099</v>
          </cell>
          <cell r="X14">
            <v>33512.6334236559</v>
          </cell>
          <cell r="Y14">
            <v>42764.5405564139</v>
          </cell>
          <cell r="Z14">
            <v>44987.5379901852</v>
          </cell>
          <cell r="AA14">
            <v>40025.8226237317</v>
          </cell>
          <cell r="AB14">
            <v>34843.1596263749</v>
          </cell>
          <cell r="AC14">
            <v>32309.8327132028</v>
          </cell>
          <cell r="AD14">
            <v>29720.8977184634</v>
          </cell>
          <cell r="AE14">
            <v>23467.8793176905</v>
          </cell>
          <cell r="AF14">
            <v>23726.3070493825</v>
          </cell>
          <cell r="AG14">
            <v>22295.1187062952</v>
          </cell>
          <cell r="AH14">
            <v>24028.2624976646</v>
          </cell>
          <cell r="AI14">
            <v>27729.3905933305</v>
          </cell>
          <cell r="AJ14">
            <v>26612.253110068</v>
          </cell>
          <cell r="AK14">
            <v>26420.8598834079</v>
          </cell>
          <cell r="AL14">
            <v>25596.7393895625</v>
          </cell>
          <cell r="AM14">
            <v>25848.016250094</v>
          </cell>
          <cell r="AN14">
            <v>27221.9344117425</v>
          </cell>
          <cell r="AO14">
            <v>28975.0799572712</v>
          </cell>
          <cell r="AP14">
            <v>29512.6747918254</v>
          </cell>
          <cell r="AQ14">
            <v>26899.601766231</v>
          </cell>
          <cell r="AR14">
            <v>28470.885858149</v>
          </cell>
          <cell r="AS14">
            <v>33291.3662541838</v>
          </cell>
          <cell r="AT14">
            <v>31280.7558649555</v>
          </cell>
          <cell r="AU14">
            <v>31567.5463066439</v>
          </cell>
          <cell r="AV14">
            <v>33499.1027760786</v>
          </cell>
          <cell r="AW14">
            <v>36333.1873330517</v>
          </cell>
          <cell r="AX14">
            <v>39365.4596409245</v>
          </cell>
          <cell r="AY14">
            <v>41907.4214695701</v>
          </cell>
          <cell r="AZ14">
            <v>41809.4621626311</v>
          </cell>
          <cell r="BA14">
            <v>44498.9405069137</v>
          </cell>
          <cell r="BB14">
            <v>32024.1977823245</v>
          </cell>
          <cell r="BC14">
            <v>33893.2772453878</v>
          </cell>
          <cell r="BD14">
            <v>39194.6752665788</v>
          </cell>
          <cell r="BE14">
            <v>40976.4964159714</v>
          </cell>
          <cell r="BF14">
            <v>42412.6364911519</v>
          </cell>
          <cell r="BG14">
            <v>43751.8173110723</v>
          </cell>
          <cell r="BH14">
            <v>38663.388255736</v>
          </cell>
          <cell r="BI14">
            <v>38141.8768898068</v>
          </cell>
          <cell r="BJ14">
            <v>40644.7911908818</v>
          </cell>
          <cell r="BK14">
            <v>43839.3244857234</v>
          </cell>
          <cell r="BL14">
            <v>42701.4430454782</v>
          </cell>
          <cell r="BM14">
            <v>36284.5552429552</v>
          </cell>
        </row>
        <row r="15">
          <cell r="A15" t="str">
            <v>Argentina</v>
          </cell>
          <cell r="B15" t="str">
            <v>ARG</v>
          </cell>
          <cell r="C15" t="str">
            <v>GDP per capita (current US$)</v>
          </cell>
          <cell r="D15" t="str">
            <v>NY.GDP.PCAP.CD</v>
          </cell>
        </row>
        <row r="15">
          <cell r="G15">
            <v>1155.89071668715</v>
          </cell>
          <cell r="H15">
            <v>850.304578620878</v>
          </cell>
          <cell r="I15">
            <v>1173.23810525517</v>
          </cell>
          <cell r="J15">
            <v>1279.11377847858</v>
          </cell>
          <cell r="K15">
            <v>1272.80320400797</v>
          </cell>
          <cell r="L15">
            <v>1062.54341227446</v>
          </cell>
          <cell r="M15">
            <v>1141.08043153979</v>
          </cell>
          <cell r="N15">
            <v>1329.05854618778</v>
          </cell>
          <cell r="O15">
            <v>1322.59063753874</v>
          </cell>
          <cell r="P15">
            <v>1372.37417356174</v>
          </cell>
          <cell r="Q15">
            <v>1408.86537993108</v>
          </cell>
          <cell r="R15">
            <v>2097.02283010295</v>
          </cell>
          <cell r="S15">
            <v>2844.86331235308</v>
          </cell>
          <cell r="T15">
            <v>2027.33720222659</v>
          </cell>
          <cell r="U15">
            <v>1948.22468592602</v>
          </cell>
          <cell r="V15">
            <v>2129.70836078413</v>
          </cell>
          <cell r="W15">
            <v>2146.36495899507</v>
          </cell>
          <cell r="X15">
            <v>2520.92071600201</v>
          </cell>
          <cell r="Y15">
            <v>2758.83481649511</v>
          </cell>
          <cell r="Z15">
            <v>2776.32208825604</v>
          </cell>
          <cell r="AA15">
            <v>2927.89735685135</v>
          </cell>
          <cell r="AB15">
            <v>3553.37750879684</v>
          </cell>
          <cell r="AC15">
            <v>2659.70824247007</v>
          </cell>
          <cell r="AD15">
            <v>2926.12648531698</v>
          </cell>
          <cell r="AE15">
            <v>3613.62170927636</v>
          </cell>
          <cell r="AF15">
            <v>3562.87605875248</v>
          </cell>
          <cell r="AG15">
            <v>3985.19246874962</v>
          </cell>
          <cell r="AH15">
            <v>2383.86747065533</v>
          </cell>
          <cell r="AI15">
            <v>4333.48337168025</v>
          </cell>
          <cell r="AJ15">
            <v>5735.3599805848</v>
          </cell>
          <cell r="AK15">
            <v>6823.53883710424</v>
          </cell>
          <cell r="AL15">
            <v>6969.11972904571</v>
          </cell>
          <cell r="AM15">
            <v>7483.14033425721</v>
          </cell>
          <cell r="AN15">
            <v>7408.70866363112</v>
          </cell>
          <cell r="AO15">
            <v>7721.35410460355</v>
          </cell>
          <cell r="AP15">
            <v>8213.12512693705</v>
          </cell>
          <cell r="AQ15">
            <v>8289.5075682025</v>
          </cell>
          <cell r="AR15">
            <v>7774.73620280001</v>
          </cell>
          <cell r="AS15">
            <v>7708.09911454041</v>
          </cell>
          <cell r="AT15">
            <v>7208.37311355372</v>
          </cell>
          <cell r="AU15">
            <v>2593.404563368</v>
          </cell>
          <cell r="AV15">
            <v>3349.80630031036</v>
          </cell>
          <cell r="AW15">
            <v>4277.72157290954</v>
          </cell>
          <cell r="AX15">
            <v>5109.85224490403</v>
          </cell>
          <cell r="AY15">
            <v>5919.01233837714</v>
          </cell>
          <cell r="AZ15">
            <v>7245.44685667197</v>
          </cell>
          <cell r="BA15">
            <v>9020.87332314274</v>
          </cell>
          <cell r="BB15">
            <v>8225.13758261645</v>
          </cell>
          <cell r="BC15">
            <v>10385.9644319555</v>
          </cell>
          <cell r="BD15">
            <v>12848.8641969705</v>
          </cell>
          <cell r="BE15">
            <v>13082.664325572</v>
          </cell>
          <cell r="BF15">
            <v>13080.2547323367</v>
          </cell>
          <cell r="BG15">
            <v>12334.7982453893</v>
          </cell>
          <cell r="BH15">
            <v>13789.060424772</v>
          </cell>
          <cell r="BI15">
            <v>12790.2424732447</v>
          </cell>
          <cell r="BJ15">
            <v>14613.041824658</v>
          </cell>
          <cell r="BK15">
            <v>11795.1593866287</v>
          </cell>
          <cell r="BL15">
            <v>10076.3552409481</v>
          </cell>
          <cell r="BM15">
            <v>8585.69474249794</v>
          </cell>
          <cell r="BN15">
            <v>10729.2325777217</v>
          </cell>
        </row>
        <row r="16">
          <cell r="A16" t="str">
            <v>Armenia</v>
          </cell>
          <cell r="B16" t="str">
            <v>ARM</v>
          </cell>
          <cell r="C16" t="str">
            <v>GDP per capita (current US$)</v>
          </cell>
          <cell r="D16" t="str">
            <v>NY.GDP.PCAP.CD</v>
          </cell>
        </row>
        <row r="16">
          <cell r="AI16">
            <v>637.85592120941</v>
          </cell>
          <cell r="AJ16">
            <v>590.505875579775</v>
          </cell>
          <cell r="AK16">
            <v>369.707232276548</v>
          </cell>
          <cell r="AL16">
            <v>357.202848575393</v>
          </cell>
          <cell r="AM16">
            <v>400.515593762192</v>
          </cell>
          <cell r="AN16">
            <v>456.374933276273</v>
          </cell>
          <cell r="AO16">
            <v>504.059842642233</v>
          </cell>
          <cell r="AP16">
            <v>523.284410700367</v>
          </cell>
          <cell r="AQ16">
            <v>609.17165368466</v>
          </cell>
          <cell r="AR16">
            <v>597.432898792278</v>
          </cell>
          <cell r="AS16">
            <v>622.740922945281</v>
          </cell>
          <cell r="AT16">
            <v>694.423455373229</v>
          </cell>
          <cell r="AU16">
            <v>783.241214960091</v>
          </cell>
          <cell r="AV16">
            <v>930.125472654125</v>
          </cell>
          <cell r="AW16">
            <v>1191.92100563238</v>
          </cell>
          <cell r="AX16">
            <v>1643.75688889146</v>
          </cell>
          <cell r="AY16">
            <v>2158.1480742298</v>
          </cell>
          <cell r="AZ16">
            <v>3139.28071035448</v>
          </cell>
          <cell r="BA16">
            <v>4010.86138084833</v>
          </cell>
          <cell r="BB16">
            <v>2994.34047090816</v>
          </cell>
          <cell r="BC16">
            <v>3218.37829927419</v>
          </cell>
          <cell r="BD16">
            <v>3525.80719813557</v>
          </cell>
          <cell r="BE16">
            <v>3681.84469060495</v>
          </cell>
          <cell r="BF16">
            <v>3838.17387997786</v>
          </cell>
          <cell r="BG16">
            <v>3986.23162376713</v>
          </cell>
          <cell r="BH16">
            <v>3607.28929855361</v>
          </cell>
          <cell r="BI16">
            <v>3591.82805221639</v>
          </cell>
          <cell r="BJ16">
            <v>3914.52785436696</v>
          </cell>
          <cell r="BK16">
            <v>4220.54032079145</v>
          </cell>
          <cell r="BL16">
            <v>4604.64632355695</v>
          </cell>
          <cell r="BM16">
            <v>4266.01807420946</v>
          </cell>
          <cell r="BN16">
            <v>4670.008798001</v>
          </cell>
        </row>
        <row r="17">
          <cell r="A17" t="str">
            <v>American Samoa</v>
          </cell>
          <cell r="B17" t="str">
            <v>ASM</v>
          </cell>
          <cell r="C17" t="str">
            <v>GDP per capita (current US$)</v>
          </cell>
          <cell r="D17" t="str">
            <v>NY.GDP.PCAP.CD</v>
          </cell>
        </row>
        <row r="17">
          <cell r="AU17">
            <v>8666.65538195914</v>
          </cell>
          <cell r="AV17">
            <v>8807.46281200101</v>
          </cell>
          <cell r="AW17">
            <v>8528.24877689163</v>
          </cell>
          <cell r="AX17">
            <v>8395.31877025371</v>
          </cell>
          <cell r="AY17">
            <v>8340.52343974691</v>
          </cell>
          <cell r="AZ17">
            <v>8874.87792759607</v>
          </cell>
          <cell r="BA17">
            <v>9740.82449121586</v>
          </cell>
          <cell r="BB17">
            <v>11910.013233348</v>
          </cell>
          <cell r="BC17">
            <v>10216.8176306968</v>
          </cell>
          <cell r="BD17">
            <v>10223.2983588916</v>
          </cell>
          <cell r="BE17">
            <v>11496.5240977923</v>
          </cell>
          <cell r="BF17">
            <v>11450.7241954879</v>
          </cell>
          <cell r="BG17">
            <v>11525.1563872309</v>
          </cell>
          <cell r="BH17">
            <v>12059.6351646776</v>
          </cell>
          <cell r="BI17">
            <v>12038.2496994923</v>
          </cell>
          <cell r="BJ17">
            <v>11003.8297642807</v>
          </cell>
          <cell r="BK17">
            <v>11521.6097798453</v>
          </cell>
          <cell r="BL17">
            <v>11715.3601388487</v>
          </cell>
          <cell r="BM17">
            <v>12844.9009909959</v>
          </cell>
        </row>
        <row r="18">
          <cell r="A18" t="str">
            <v>Antigua and Barbuda</v>
          </cell>
          <cell r="B18" t="str">
            <v>ATG</v>
          </cell>
          <cell r="C18" t="str">
            <v>GDP per capita (current US$)</v>
          </cell>
          <cell r="D18" t="str">
            <v>NY.GDP.PCAP.CD</v>
          </cell>
        </row>
        <row r="18">
          <cell r="V18">
            <v>1246.69015964261</v>
          </cell>
          <cell r="W18">
            <v>1416.54053131116</v>
          </cell>
          <cell r="X18">
            <v>1760.83132448003</v>
          </cell>
          <cell r="Y18">
            <v>2124.61852648141</v>
          </cell>
          <cell r="Z18">
            <v>2392.68695794469</v>
          </cell>
          <cell r="AA18">
            <v>2660.55809143556</v>
          </cell>
          <cell r="AB18">
            <v>2948.31727549755</v>
          </cell>
          <cell r="AC18">
            <v>3372.60207005529</v>
          </cell>
          <cell r="AD18">
            <v>3899.39183968301</v>
          </cell>
          <cell r="AE18">
            <v>4703.17940118439</v>
          </cell>
          <cell r="AF18">
            <v>5463.59538268844</v>
          </cell>
          <cell r="AG18">
            <v>6454.83545091774</v>
          </cell>
          <cell r="AH18">
            <v>7076.53633490604</v>
          </cell>
          <cell r="AI18">
            <v>7347.64636864328</v>
          </cell>
          <cell r="AJ18">
            <v>7602.34533414465</v>
          </cell>
          <cell r="AK18">
            <v>7745.72179961652</v>
          </cell>
          <cell r="AL18">
            <v>8136.18854727449</v>
          </cell>
          <cell r="AM18">
            <v>8771.14372746878</v>
          </cell>
          <cell r="AN18">
            <v>8406.35894515205</v>
          </cell>
          <cell r="AO18">
            <v>9030.5749776224</v>
          </cell>
          <cell r="AP18">
            <v>9491.66076559497</v>
          </cell>
          <cell r="AQ18">
            <v>9940.85222769034</v>
          </cell>
          <cell r="AR18">
            <v>10260.5994054155</v>
          </cell>
          <cell r="AS18">
            <v>10872.2929515751</v>
          </cell>
          <cell r="AT18">
            <v>10367.3196068161</v>
          </cell>
          <cell r="AU18">
            <v>10401.0508759034</v>
          </cell>
          <cell r="AV18">
            <v>10797.9510571837</v>
          </cell>
          <cell r="AW18">
            <v>11446.9691417182</v>
          </cell>
          <cell r="AX18">
            <v>12557.5478500769</v>
          </cell>
          <cell r="AY18">
            <v>13995.8044243845</v>
          </cell>
          <cell r="AZ18">
            <v>15622.6928710238</v>
          </cell>
          <cell r="BA18">
            <v>16044.1057963132</v>
          </cell>
          <cell r="BB18">
            <v>14160.5620007335</v>
          </cell>
          <cell r="BC18">
            <v>13048.9605816199</v>
          </cell>
          <cell r="BD18">
            <v>12746.6334682021</v>
          </cell>
          <cell r="BE18">
            <v>13272.7349447294</v>
          </cell>
          <cell r="BF18">
            <v>12910.5906255945</v>
          </cell>
          <cell r="BG18">
            <v>13501.5809223367</v>
          </cell>
          <cell r="BH18">
            <v>14285.3297773091</v>
          </cell>
          <cell r="BI18">
            <v>15198.7429664112</v>
          </cell>
          <cell r="BJ18">
            <v>15383.5763979856</v>
          </cell>
          <cell r="BK18">
            <v>16679.5916624545</v>
          </cell>
          <cell r="BL18">
            <v>17376.6496765004</v>
          </cell>
          <cell r="BM18">
            <v>13992.7444804497</v>
          </cell>
          <cell r="BN18">
            <v>14900.7974022154</v>
          </cell>
        </row>
        <row r="19">
          <cell r="A19" t="str">
            <v>Australia</v>
          </cell>
          <cell r="B19" t="str">
            <v>AUS</v>
          </cell>
          <cell r="C19" t="str">
            <v>GDP per capita (current US$)</v>
          </cell>
          <cell r="D19" t="str">
            <v>NY.GDP.PCAP.CD</v>
          </cell>
          <cell r="E19">
            <v>1810.61923013403</v>
          </cell>
          <cell r="F19">
            <v>1877.6166377325</v>
          </cell>
          <cell r="G19">
            <v>1854.65683385421</v>
          </cell>
          <cell r="H19">
            <v>1967.11653731032</v>
          </cell>
          <cell r="I19">
            <v>2131.37794817925</v>
          </cell>
          <cell r="J19">
            <v>2281.09879668523</v>
          </cell>
          <cell r="K19">
            <v>2343.99529013149</v>
          </cell>
          <cell r="L19">
            <v>2580.27109571187</v>
          </cell>
          <cell r="M19">
            <v>2724.37251931884</v>
          </cell>
          <cell r="N19">
            <v>2991.60719792911</v>
          </cell>
          <cell r="O19">
            <v>3305.12639431046</v>
          </cell>
          <cell r="P19">
            <v>3495.57929420671</v>
          </cell>
          <cell r="Q19">
            <v>3950.17089391811</v>
          </cell>
          <cell r="R19">
            <v>4771.6719859735</v>
          </cell>
          <cell r="S19">
            <v>6484.11987233886</v>
          </cell>
          <cell r="T19">
            <v>7005.90658757798</v>
          </cell>
          <cell r="U19">
            <v>7489.59416032812</v>
          </cell>
          <cell r="V19">
            <v>7778.16400801462</v>
          </cell>
          <cell r="W19">
            <v>8255.74454303408</v>
          </cell>
          <cell r="X19">
            <v>9297.33341717362</v>
          </cell>
          <cell r="Y19">
            <v>10211.8371887909</v>
          </cell>
          <cell r="Z19">
            <v>11854.5884953898</v>
          </cell>
          <cell r="AA19">
            <v>12788.5492901209</v>
          </cell>
          <cell r="AB19">
            <v>11538.3984187095</v>
          </cell>
          <cell r="AC19">
            <v>12454.5517172396</v>
          </cell>
          <cell r="AD19">
            <v>11459.179567837</v>
          </cell>
          <cell r="AE19">
            <v>11384.9382387646</v>
          </cell>
          <cell r="AF19">
            <v>11645.4525939389</v>
          </cell>
          <cell r="AG19">
            <v>14279.1594387946</v>
          </cell>
          <cell r="AH19">
            <v>17828.0482329023</v>
          </cell>
          <cell r="AI19">
            <v>18243.4714183672</v>
          </cell>
          <cell r="AJ19">
            <v>18855.7619964202</v>
          </cell>
          <cell r="AK19">
            <v>18604.1882699613</v>
          </cell>
          <cell r="AL19">
            <v>17667.1870997502</v>
          </cell>
          <cell r="AM19">
            <v>18079.3801793746</v>
          </cell>
          <cell r="AN19">
            <v>20358.3333563413</v>
          </cell>
          <cell r="AO19">
            <v>21904.2941177592</v>
          </cell>
          <cell r="AP19">
            <v>23509.4234684514</v>
          </cell>
          <cell r="AQ19">
            <v>21345.9709868552</v>
          </cell>
          <cell r="AR19">
            <v>20558.9604021981</v>
          </cell>
          <cell r="AS19">
            <v>21697.7084797731</v>
          </cell>
          <cell r="AT19">
            <v>19527.3235767954</v>
          </cell>
          <cell r="AU19">
            <v>20117.7888912664</v>
          </cell>
          <cell r="AV19">
            <v>23492.4051742272</v>
          </cell>
          <cell r="AW19">
            <v>30513.9417409748</v>
          </cell>
          <cell r="AX19">
            <v>34080.9998953245</v>
          </cell>
          <cell r="AY19">
            <v>36117.487983674</v>
          </cell>
          <cell r="AZ19">
            <v>41001.1429790999</v>
          </cell>
          <cell r="BA19">
            <v>49654.9105957389</v>
          </cell>
          <cell r="BB19">
            <v>42783.3225651148</v>
          </cell>
          <cell r="BC19">
            <v>52087.9722888891</v>
          </cell>
          <cell r="BD19">
            <v>62574.1457032412</v>
          </cell>
          <cell r="BE19">
            <v>68027.8417067378</v>
          </cell>
          <cell r="BF19">
            <v>68156.6279162085</v>
          </cell>
          <cell r="BG19">
            <v>62511.6905895284</v>
          </cell>
          <cell r="BH19">
            <v>56707.0220772116</v>
          </cell>
          <cell r="BI19">
            <v>49881.7637140466</v>
          </cell>
          <cell r="BJ19">
            <v>53934.2501750463</v>
          </cell>
          <cell r="BK19">
            <v>57180.7794001614</v>
          </cell>
          <cell r="BL19">
            <v>54875.2859563351</v>
          </cell>
          <cell r="BM19">
            <v>51680.3165229438</v>
          </cell>
          <cell r="BN19">
            <v>59934.1294088895</v>
          </cell>
        </row>
        <row r="20">
          <cell r="A20" t="str">
            <v>Austria</v>
          </cell>
          <cell r="B20" t="str">
            <v>AUT</v>
          </cell>
          <cell r="C20" t="str">
            <v>GDP per capita (current US$)</v>
          </cell>
          <cell r="D20" t="str">
            <v>NY.GDP.PCAP.CD</v>
          </cell>
          <cell r="E20">
            <v>935.460426850415</v>
          </cell>
          <cell r="F20">
            <v>1031.8150043291</v>
          </cell>
          <cell r="G20">
            <v>1087.8342434189</v>
          </cell>
          <cell r="H20">
            <v>1167.00053244585</v>
          </cell>
          <cell r="I20">
            <v>1269.41258289256</v>
          </cell>
          <cell r="J20">
            <v>1374.53213986075</v>
          </cell>
          <cell r="K20">
            <v>1486.96860600566</v>
          </cell>
          <cell r="L20">
            <v>1569.66718289967</v>
          </cell>
          <cell r="M20">
            <v>1677.67352804272</v>
          </cell>
          <cell r="N20">
            <v>1825.38612552124</v>
          </cell>
          <cell r="O20">
            <v>2058.76905087549</v>
          </cell>
          <cell r="P20">
            <v>2380.97845801742</v>
          </cell>
          <cell r="Q20">
            <v>2924.04887899105</v>
          </cell>
          <cell r="R20">
            <v>3890.72241941969</v>
          </cell>
          <cell r="S20">
            <v>4630.75719737956</v>
          </cell>
          <cell r="T20">
            <v>5285.62072414121</v>
          </cell>
          <cell r="U20">
            <v>5678.38665810018</v>
          </cell>
          <cell r="V20">
            <v>6810.62768469634</v>
          </cell>
          <cell r="W20">
            <v>8205.4689771504</v>
          </cell>
          <cell r="X20">
            <v>9793.76534815017</v>
          </cell>
          <cell r="Y20">
            <v>10869.5464940526</v>
          </cell>
          <cell r="Z20">
            <v>9385.24906398343</v>
          </cell>
          <cell r="AA20">
            <v>9410.34725652989</v>
          </cell>
          <cell r="AB20">
            <v>9537.40742043378</v>
          </cell>
          <cell r="AC20">
            <v>8991.06503963026</v>
          </cell>
          <cell r="AD20">
            <v>9172.09676001833</v>
          </cell>
          <cell r="AE20">
            <v>13083.0726621044</v>
          </cell>
          <cell r="AF20">
            <v>16392.7695234749</v>
          </cell>
          <cell r="AG20">
            <v>17578.6189397397</v>
          </cell>
          <cell r="AH20">
            <v>17468.9461372569</v>
          </cell>
          <cell r="AI20">
            <v>21680.989623313</v>
          </cell>
          <cell r="AJ20">
            <v>22410.9117666654</v>
          </cell>
          <cell r="AK20">
            <v>24880.1641180361</v>
          </cell>
          <cell r="AL20">
            <v>24081.5277928004</v>
          </cell>
          <cell r="AM20">
            <v>25646.7006591684</v>
          </cell>
          <cell r="AN20">
            <v>30325.8495818396</v>
          </cell>
          <cell r="AO20">
            <v>29809.0767730821</v>
          </cell>
          <cell r="AP20">
            <v>26705.4785993891</v>
          </cell>
          <cell r="AQ20">
            <v>27361.8751106437</v>
          </cell>
          <cell r="AR20">
            <v>27183.4759263956</v>
          </cell>
          <cell r="AS20">
            <v>24625.6007227434</v>
          </cell>
          <cell r="AT20">
            <v>24558.7636778868</v>
          </cell>
          <cell r="AU20">
            <v>26527.5930910347</v>
          </cell>
          <cell r="AV20">
            <v>32294.0488606559</v>
          </cell>
          <cell r="AW20">
            <v>36889.2335135194</v>
          </cell>
          <cell r="AX20">
            <v>38417.4577857677</v>
          </cell>
          <cell r="AY20">
            <v>40669.3269586152</v>
          </cell>
          <cell r="AZ20">
            <v>46915.3374004507</v>
          </cell>
          <cell r="BA20">
            <v>51919.9835754226</v>
          </cell>
          <cell r="BB20">
            <v>48153.3240199631</v>
          </cell>
          <cell r="BC20">
            <v>46903.7615854343</v>
          </cell>
          <cell r="BD20">
            <v>51442.2762464407</v>
          </cell>
          <cell r="BE20">
            <v>48564.9173350875</v>
          </cell>
          <cell r="BF20">
            <v>50731.1272541847</v>
          </cell>
          <cell r="BG20">
            <v>51786.3771747905</v>
          </cell>
          <cell r="BH20">
            <v>44195.8175947748</v>
          </cell>
          <cell r="BI20">
            <v>45307.5878620429</v>
          </cell>
          <cell r="BJ20">
            <v>47429.1584564387</v>
          </cell>
          <cell r="BK20">
            <v>51486.5755014824</v>
          </cell>
          <cell r="BL20">
            <v>50114.4011099728</v>
          </cell>
          <cell r="BM20">
            <v>48588.6593847921</v>
          </cell>
          <cell r="BN20">
            <v>53267.9327491132</v>
          </cell>
        </row>
        <row r="21">
          <cell r="A21" t="str">
            <v>Azerbaijan</v>
          </cell>
          <cell r="B21" t="str">
            <v>AZE</v>
          </cell>
          <cell r="C21" t="str">
            <v>GDP per capita (current US$)</v>
          </cell>
          <cell r="D21" t="str">
            <v>NY.GDP.PCAP.CD</v>
          </cell>
        </row>
        <row r="21">
          <cell r="AI21">
            <v>1234.53088916207</v>
          </cell>
          <cell r="AJ21">
            <v>1209.18760201194</v>
          </cell>
          <cell r="AK21">
            <v>60.4582135796365</v>
          </cell>
          <cell r="AL21">
            <v>209.478571809788</v>
          </cell>
          <cell r="AM21">
            <v>157.086059054548</v>
          </cell>
          <cell r="AN21">
            <v>314.561226313624</v>
          </cell>
          <cell r="AO21">
            <v>409.163189106479</v>
          </cell>
          <cell r="AP21">
            <v>505.500349333104</v>
          </cell>
          <cell r="AQ21">
            <v>561.906807871869</v>
          </cell>
          <cell r="AR21">
            <v>573.916512334089</v>
          </cell>
          <cell r="AS21">
            <v>655.119945170816</v>
          </cell>
          <cell r="AT21">
            <v>703.683843432722</v>
          </cell>
          <cell r="AU21">
            <v>763.080637985358</v>
          </cell>
          <cell r="AV21">
            <v>883.733971498452</v>
          </cell>
          <cell r="AW21">
            <v>1045.00937916805</v>
          </cell>
          <cell r="AX21">
            <v>1578.40239029603</v>
          </cell>
          <cell r="AY21">
            <v>2473.08181863536</v>
          </cell>
          <cell r="AZ21">
            <v>3851.43786871172</v>
          </cell>
          <cell r="BA21">
            <v>5574.60380218613</v>
          </cell>
          <cell r="BB21">
            <v>4950.29479142375</v>
          </cell>
          <cell r="BC21">
            <v>5843.5337683582</v>
          </cell>
          <cell r="BD21">
            <v>7189.69122920765</v>
          </cell>
          <cell r="BE21">
            <v>7496.29464768263</v>
          </cell>
          <cell r="BF21">
            <v>7875.75695254288</v>
          </cell>
          <cell r="BG21">
            <v>7891.31314749986</v>
          </cell>
          <cell r="BH21">
            <v>5500.31038244408</v>
          </cell>
          <cell r="BI21">
            <v>3880.73873089556</v>
          </cell>
          <cell r="BJ21">
            <v>4147.08971569171</v>
          </cell>
          <cell r="BK21">
            <v>4739.84171028393</v>
          </cell>
          <cell r="BL21">
            <v>4805.75371765917</v>
          </cell>
          <cell r="BM21">
            <v>4229.91064904503</v>
          </cell>
          <cell r="BN21">
            <v>5384.03499804521</v>
          </cell>
        </row>
        <row r="22">
          <cell r="A22" t="str">
            <v>Burundi</v>
          </cell>
          <cell r="B22" t="str">
            <v>BDI</v>
          </cell>
          <cell r="C22" t="str">
            <v>GDP per capita (current US$)</v>
          </cell>
          <cell r="D22" t="str">
            <v>NY.GDP.PCAP.CD</v>
          </cell>
          <cell r="E22">
            <v>70.0519098975133</v>
          </cell>
          <cell r="F22">
            <v>71.1671882088235</v>
          </cell>
          <cell r="G22">
            <v>73.4353308201368</v>
          </cell>
          <cell r="H22">
            <v>78.5146207549818</v>
          </cell>
          <cell r="I22">
            <v>86.1615495133979</v>
          </cell>
          <cell r="J22">
            <v>51.3818812578693</v>
          </cell>
          <cell r="K22">
            <v>52.1825516980849</v>
          </cell>
          <cell r="L22">
            <v>54.8064431207722</v>
          </cell>
          <cell r="M22">
            <v>54.9007620777181</v>
          </cell>
          <cell r="N22">
            <v>55.7149339029583</v>
          </cell>
          <cell r="O22">
            <v>69.7693841827188</v>
          </cell>
          <cell r="P22">
            <v>71.6267098340753</v>
          </cell>
          <cell r="Q22">
            <v>69.1396147326763</v>
          </cell>
          <cell r="R22">
            <v>84.4187820522328</v>
          </cell>
          <cell r="S22">
            <v>94.6853995371613</v>
          </cell>
          <cell r="T22">
            <v>113.753156119578</v>
          </cell>
          <cell r="U22">
            <v>118.914933058734</v>
          </cell>
          <cell r="V22">
            <v>142.05298389329</v>
          </cell>
          <cell r="W22">
            <v>154.516273299419</v>
          </cell>
          <cell r="X22">
            <v>193.149963916389</v>
          </cell>
          <cell r="Y22">
            <v>221.231941787803</v>
          </cell>
          <cell r="Z22">
            <v>227.128120029126</v>
          </cell>
          <cell r="AA22">
            <v>231.343693847179</v>
          </cell>
          <cell r="AB22">
            <v>240.781703183952</v>
          </cell>
          <cell r="AC22">
            <v>213.616841365552</v>
          </cell>
          <cell r="AD22">
            <v>242.058503810168</v>
          </cell>
          <cell r="AE22">
            <v>245.915327496274</v>
          </cell>
          <cell r="AF22">
            <v>225.071475788735</v>
          </cell>
          <cell r="AG22">
            <v>209.414860843789</v>
          </cell>
          <cell r="AH22">
            <v>209.894412605431</v>
          </cell>
          <cell r="AI22">
            <v>208.146678899064</v>
          </cell>
          <cell r="AJ22">
            <v>209.778011006784</v>
          </cell>
          <cell r="AK22">
            <v>190.488879935296</v>
          </cell>
          <cell r="AL22">
            <v>161.887525025872</v>
          </cell>
          <cell r="AM22">
            <v>156.812380979725</v>
          </cell>
          <cell r="AN22">
            <v>167.098887846036</v>
          </cell>
          <cell r="AO22">
            <v>143.402323772521</v>
          </cell>
          <cell r="AP22">
            <v>158.914669880487</v>
          </cell>
          <cell r="AQ22">
            <v>144.493017302487</v>
          </cell>
          <cell r="AR22">
            <v>128.938918689721</v>
          </cell>
          <cell r="AS22">
            <v>136.46397080034</v>
          </cell>
          <cell r="AT22">
            <v>134.363426917623</v>
          </cell>
          <cell r="AU22">
            <v>123.117536141087</v>
          </cell>
          <cell r="AV22">
            <v>113.567251308875</v>
          </cell>
          <cell r="AW22">
            <v>128.336702810905</v>
          </cell>
          <cell r="AX22">
            <v>151.681566343002</v>
          </cell>
          <cell r="AY22">
            <v>167.376462504995</v>
          </cell>
          <cell r="AZ22">
            <v>172.495596648941</v>
          </cell>
          <cell r="BA22">
            <v>198.352851736367</v>
          </cell>
          <cell r="BB22">
            <v>212.137057219997</v>
          </cell>
          <cell r="BC22">
            <v>234.235538877634</v>
          </cell>
          <cell r="BD22">
            <v>249.577979366801</v>
          </cell>
          <cell r="BE22">
            <v>252.362469586451</v>
          </cell>
          <cell r="BF22">
            <v>256.97369793085</v>
          </cell>
          <cell r="BG22">
            <v>274.857836231788</v>
          </cell>
          <cell r="BH22">
            <v>305.511144099475</v>
          </cell>
          <cell r="BI22">
            <v>251.651477227529</v>
          </cell>
          <cell r="BJ22">
            <v>250.514600732695</v>
          </cell>
          <cell r="BK22">
            <v>238.034309554717</v>
          </cell>
          <cell r="BL22">
            <v>223.862875707709</v>
          </cell>
          <cell r="BM22">
            <v>233.837510306669</v>
          </cell>
          <cell r="BN22">
            <v>236.795414165095</v>
          </cell>
        </row>
        <row r="23">
          <cell r="A23" t="str">
            <v>Belgium</v>
          </cell>
          <cell r="B23" t="str">
            <v>BEL</v>
          </cell>
          <cell r="C23" t="str">
            <v>GDP per capita (current US$)</v>
          </cell>
          <cell r="D23" t="str">
            <v>NY.GDP.PCAP.CD</v>
          </cell>
          <cell r="E23">
            <v>1273.69165910289</v>
          </cell>
          <cell r="F23">
            <v>1350.19767333123</v>
          </cell>
          <cell r="G23">
            <v>1438.5232330684</v>
          </cell>
          <cell r="H23">
            <v>1535.02372901043</v>
          </cell>
          <cell r="I23">
            <v>1701.84627554319</v>
          </cell>
          <cell r="J23">
            <v>1835.59476553194</v>
          </cell>
          <cell r="K23">
            <v>1957.62608042762</v>
          </cell>
          <cell r="L23">
            <v>2086.63600544654</v>
          </cell>
          <cell r="M23">
            <v>2222.36151051913</v>
          </cell>
          <cell r="N23">
            <v>2458.08182003773</v>
          </cell>
          <cell r="O23">
            <v>2765.89099664794</v>
          </cell>
          <cell r="P23">
            <v>3082.92798879126</v>
          </cell>
          <cell r="Q23">
            <v>3831.63189999433</v>
          </cell>
          <cell r="R23">
            <v>4900.96220075866</v>
          </cell>
          <cell r="S23">
            <v>5733.79813933878</v>
          </cell>
          <cell r="T23">
            <v>6701.37736052433</v>
          </cell>
          <cell r="U23">
            <v>7243.04734119583</v>
          </cell>
          <cell r="V23">
            <v>8426.94695947372</v>
          </cell>
          <cell r="W23">
            <v>10289.7684173296</v>
          </cell>
          <cell r="X23">
            <v>11810.6158754725</v>
          </cell>
          <cell r="Y23">
            <v>12864.0025661396</v>
          </cell>
          <cell r="Z23">
            <v>10622.8024830789</v>
          </cell>
          <cell r="AA23">
            <v>9343.86109959618</v>
          </cell>
          <cell r="AB23">
            <v>8846.23429846974</v>
          </cell>
          <cell r="AC23">
            <v>8457.26880316374</v>
          </cell>
          <cell r="AD23">
            <v>8750.81851250536</v>
          </cell>
          <cell r="AE23">
            <v>12170.0406962702</v>
          </cell>
          <cell r="AF23">
            <v>15135.8523116968</v>
          </cell>
          <cell r="AG23">
            <v>16391.093827791</v>
          </cell>
          <cell r="AH23">
            <v>16525.0617432848</v>
          </cell>
          <cell r="AI23">
            <v>20600.3752789827</v>
          </cell>
          <cell r="AJ23">
            <v>21041.6606519648</v>
          </cell>
          <cell r="AK23">
            <v>23372.619171015</v>
          </cell>
          <cell r="AL23">
            <v>22283.9360213551</v>
          </cell>
          <cell r="AM23">
            <v>24208.5547931447</v>
          </cell>
          <cell r="AN23">
            <v>28413.8264387368</v>
          </cell>
          <cell r="AO23">
            <v>27489.5551770488</v>
          </cell>
          <cell r="AP23">
            <v>24820.9380503896</v>
          </cell>
          <cell r="AQ23">
            <v>25338.4432934904</v>
          </cell>
          <cell r="AR23">
            <v>25252.8019066564</v>
          </cell>
          <cell r="AS23">
            <v>23098.8865077401</v>
          </cell>
          <cell r="AT23">
            <v>23015.0712632462</v>
          </cell>
          <cell r="AU23">
            <v>25006.191397109</v>
          </cell>
          <cell r="AV23">
            <v>30655.2092679024</v>
          </cell>
          <cell r="AW23">
            <v>35429.4077933344</v>
          </cell>
          <cell r="AX23">
            <v>36809.7013403619</v>
          </cell>
          <cell r="AY23">
            <v>38705.1067959147</v>
          </cell>
          <cell r="AZ23">
            <v>44319.165448813</v>
          </cell>
          <cell r="BA23">
            <v>48303.397956286</v>
          </cell>
          <cell r="BB23">
            <v>44760.2912443709</v>
          </cell>
          <cell r="BC23">
            <v>44184.946353964</v>
          </cell>
          <cell r="BD23">
            <v>47410.5669277464</v>
          </cell>
          <cell r="BE23">
            <v>44670.5606845101</v>
          </cell>
          <cell r="BF23">
            <v>46757.9518559598</v>
          </cell>
          <cell r="BG23">
            <v>47764.0715120833</v>
          </cell>
          <cell r="BH23">
            <v>41008.296719472</v>
          </cell>
          <cell r="BI23">
            <v>42012.6227191016</v>
          </cell>
          <cell r="BJ23">
            <v>44198.4823908691</v>
          </cell>
          <cell r="BK23">
            <v>47549.2080494546</v>
          </cell>
          <cell r="BL23">
            <v>46599.1113350938</v>
          </cell>
          <cell r="BM23">
            <v>45189.3669003126</v>
          </cell>
          <cell r="BN23">
            <v>51767.7885723646</v>
          </cell>
        </row>
        <row r="24">
          <cell r="A24" t="str">
            <v>Benin</v>
          </cell>
          <cell r="B24" t="str">
            <v>BEN</v>
          </cell>
          <cell r="C24" t="str">
            <v>GDP per capita (current US$)</v>
          </cell>
          <cell r="D24" t="str">
            <v>NY.GDP.PCAP.CD</v>
          </cell>
          <cell r="E24">
            <v>93.0227002677683</v>
          </cell>
          <cell r="F24">
            <v>95.5722322308738</v>
          </cell>
          <cell r="G24">
            <v>94.4644972423036</v>
          </cell>
          <cell r="H24">
            <v>99.8589175338946</v>
          </cell>
          <cell r="I24">
            <v>104.339929434072</v>
          </cell>
          <cell r="J24">
            <v>110.132584644972</v>
          </cell>
          <cell r="K24">
            <v>112.940836383512</v>
          </cell>
          <cell r="L24">
            <v>111.951560996903</v>
          </cell>
          <cell r="M24">
            <v>116.895149769939</v>
          </cell>
          <cell r="N24">
            <v>116.025257145892</v>
          </cell>
          <cell r="O24">
            <v>114.556675136837</v>
          </cell>
          <cell r="P24">
            <v>112.569975631646</v>
          </cell>
          <cell r="Q24">
            <v>134.819585121297</v>
          </cell>
          <cell r="R24">
            <v>161.987061525057</v>
          </cell>
          <cell r="S24">
            <v>174.014094491397</v>
          </cell>
          <cell r="T24">
            <v>207.300312768544</v>
          </cell>
          <cell r="U24">
            <v>208.656403182912</v>
          </cell>
          <cell r="V24">
            <v>218.453984016706</v>
          </cell>
          <cell r="W24">
            <v>263.58143153799</v>
          </cell>
          <cell r="X24">
            <v>327.822312162563</v>
          </cell>
          <cell r="Y24">
            <v>378.044305113183</v>
          </cell>
          <cell r="Z24">
            <v>337.978371685285</v>
          </cell>
          <cell r="AA24">
            <v>322.777452914962</v>
          </cell>
          <cell r="AB24">
            <v>271.129844234977</v>
          </cell>
          <cell r="AC24">
            <v>252.869785044788</v>
          </cell>
          <cell r="AD24">
            <v>244.410941733101</v>
          </cell>
          <cell r="AE24">
            <v>303.349035603158</v>
          </cell>
          <cell r="AF24">
            <v>344.503146752797</v>
          </cell>
          <cell r="AG24">
            <v>346.736631300277</v>
          </cell>
          <cell r="AH24">
            <v>311.678045207701</v>
          </cell>
          <cell r="AI24">
            <v>393.68676796568</v>
          </cell>
          <cell r="AJ24">
            <v>385.753840745475</v>
          </cell>
          <cell r="AK24">
            <v>317.962736015867</v>
          </cell>
          <cell r="AL24">
            <v>411.926179723246</v>
          </cell>
          <cell r="AM24">
            <v>279.666749038025</v>
          </cell>
          <cell r="AN24">
            <v>367.387714295597</v>
          </cell>
          <cell r="AO24">
            <v>387.432098183474</v>
          </cell>
          <cell r="AP24">
            <v>361.099982369469</v>
          </cell>
          <cell r="AQ24">
            <v>379.441767515178</v>
          </cell>
          <cell r="AR24">
            <v>551.821429431177</v>
          </cell>
          <cell r="AS24">
            <v>512.673901962619</v>
          </cell>
          <cell r="AT24">
            <v>518.067474134696</v>
          </cell>
          <cell r="AU24">
            <v>574.929798155789</v>
          </cell>
          <cell r="AV24">
            <v>711.284954771847</v>
          </cell>
          <cell r="AW24">
            <v>798.744304503809</v>
          </cell>
          <cell r="AX24">
            <v>822.785143124704</v>
          </cell>
          <cell r="AY24">
            <v>856.054916559873</v>
          </cell>
          <cell r="AZ24">
            <v>966.203618310158</v>
          </cell>
          <cell r="BA24">
            <v>1125.42613398072</v>
          </cell>
          <cell r="BB24">
            <v>1088.75790573459</v>
          </cell>
          <cell r="BC24">
            <v>1036.53451502404</v>
          </cell>
          <cell r="BD24">
            <v>1130.27325128015</v>
          </cell>
          <cell r="BE24">
            <v>1145.14010479477</v>
          </cell>
          <cell r="BF24">
            <v>1251.20976745379</v>
          </cell>
          <cell r="BG24">
            <v>1291.41018480579</v>
          </cell>
          <cell r="BH24">
            <v>1076.79669785585</v>
          </cell>
          <cell r="BI24">
            <v>1087.28733148547</v>
          </cell>
          <cell r="BJ24">
            <v>1136.59387178448</v>
          </cell>
          <cell r="BK24">
            <v>1241.8252980053</v>
          </cell>
          <cell r="BL24">
            <v>1219.51550596905</v>
          </cell>
          <cell r="BM24">
            <v>1291.04097215441</v>
          </cell>
          <cell r="BN24">
            <v>1428.44717671325</v>
          </cell>
        </row>
        <row r="25">
          <cell r="A25" t="str">
            <v>Burkina Faso</v>
          </cell>
          <cell r="B25" t="str">
            <v>BFA</v>
          </cell>
          <cell r="C25" t="str">
            <v>GDP per capita (current US$)</v>
          </cell>
          <cell r="D25" t="str">
            <v>NY.GDP.PCAP.CD</v>
          </cell>
          <cell r="E25">
            <v>68.4247344006247</v>
          </cell>
          <cell r="F25">
            <v>71.558180092437</v>
          </cell>
          <cell r="G25">
            <v>76.520549314543</v>
          </cell>
          <cell r="H25">
            <v>78.3721958330329</v>
          </cell>
          <cell r="I25">
            <v>80.4727181207385</v>
          </cell>
          <cell r="J25">
            <v>81.7250523247925</v>
          </cell>
          <cell r="K25">
            <v>82.545684006557</v>
          </cell>
          <cell r="L25">
            <v>84.3630702039477</v>
          </cell>
          <cell r="M25">
            <v>84.7329371553071</v>
          </cell>
          <cell r="N25">
            <v>86.5202091318263</v>
          </cell>
          <cell r="O25">
            <v>81.5000146010762</v>
          </cell>
          <cell r="P25">
            <v>84.2878285843207</v>
          </cell>
          <cell r="Q25">
            <v>99.326746973691</v>
          </cell>
          <cell r="R25">
            <v>113.780341433982</v>
          </cell>
          <cell r="S25">
            <v>124.358896430637</v>
          </cell>
          <cell r="T25">
            <v>152.727996774912</v>
          </cell>
          <cell r="U25">
            <v>155.649056863891</v>
          </cell>
          <cell r="V25">
            <v>176.783350963439</v>
          </cell>
          <cell r="W25">
            <v>225.941517814401</v>
          </cell>
          <cell r="X25">
            <v>262.076009642159</v>
          </cell>
          <cell r="Y25">
            <v>282.685850096209</v>
          </cell>
          <cell r="Z25">
            <v>254.230468740772</v>
          </cell>
          <cell r="AA25">
            <v>245.09449089523</v>
          </cell>
          <cell r="AB25">
            <v>217.994602363453</v>
          </cell>
          <cell r="AC25">
            <v>193.843273138253</v>
          </cell>
          <cell r="AD25">
            <v>200.8943517994</v>
          </cell>
          <cell r="AE25">
            <v>256.762480687544</v>
          </cell>
          <cell r="AF25">
            <v>291.131616653547</v>
          </cell>
          <cell r="AG25">
            <v>313.061591382782</v>
          </cell>
          <cell r="AH25">
            <v>304.85352087584</v>
          </cell>
          <cell r="AI25">
            <v>351.979233521781</v>
          </cell>
          <cell r="AJ25">
            <v>346.410595888327</v>
          </cell>
          <cell r="AK25">
            <v>361.046875627391</v>
          </cell>
          <cell r="AL25">
            <v>334.943236997182</v>
          </cell>
          <cell r="AM25">
            <v>193.070280195262</v>
          </cell>
          <cell r="AN25">
            <v>235.832150553486</v>
          </cell>
          <cell r="AO25">
            <v>249.360558855403</v>
          </cell>
          <cell r="AP25">
            <v>229.492949313014</v>
          </cell>
          <cell r="AQ25">
            <v>255.718236662883</v>
          </cell>
          <cell r="AR25">
            <v>300.421723896109</v>
          </cell>
          <cell r="AS25">
            <v>255.718687257319</v>
          </cell>
          <cell r="AT25">
            <v>267.097599629023</v>
          </cell>
          <cell r="AU25">
            <v>294.665388546593</v>
          </cell>
          <cell r="AV25">
            <v>374.627357970473</v>
          </cell>
          <cell r="AW25">
            <v>418.37666028192</v>
          </cell>
          <cell r="AX25">
            <v>457.933430763383</v>
          </cell>
          <cell r="AY25">
            <v>473.449868166334</v>
          </cell>
          <cell r="AZ25">
            <v>535.062279451535</v>
          </cell>
          <cell r="BA25">
            <v>643.404581023036</v>
          </cell>
          <cell r="BB25">
            <v>624.175164544582</v>
          </cell>
          <cell r="BC25">
            <v>647.836095537879</v>
          </cell>
          <cell r="BD25">
            <v>751.172770411005</v>
          </cell>
          <cell r="BE25">
            <v>758.000426972403</v>
          </cell>
          <cell r="BF25">
            <v>787.469438309085</v>
          </cell>
          <cell r="BG25">
            <v>792.84623742527</v>
          </cell>
          <cell r="BH25">
            <v>653.32726813947</v>
          </cell>
          <cell r="BI25">
            <v>688.250696258197</v>
          </cell>
          <cell r="BJ25">
            <v>734.996267960528</v>
          </cell>
          <cell r="BK25">
            <v>804.500537821516</v>
          </cell>
          <cell r="BL25">
            <v>796.115206827676</v>
          </cell>
          <cell r="BM25">
            <v>857.932729650223</v>
          </cell>
          <cell r="BN25">
            <v>918.15258192146</v>
          </cell>
        </row>
        <row r="26">
          <cell r="A26" t="str">
            <v>Bangladesh</v>
          </cell>
          <cell r="B26" t="str">
            <v>BGD</v>
          </cell>
          <cell r="C26" t="str">
            <v>GDP per capita (current US$)</v>
          </cell>
          <cell r="D26" t="str">
            <v>NY.GDP.PCAP.CD</v>
          </cell>
          <cell r="E26">
            <v>89.0352394288932</v>
          </cell>
          <cell r="F26">
            <v>97.5952917047176</v>
          </cell>
          <cell r="G26">
            <v>100.122129600152</v>
          </cell>
          <cell r="H26">
            <v>101.901412511993</v>
          </cell>
          <cell r="I26">
            <v>100.221104183654</v>
          </cell>
          <cell r="J26">
            <v>106.646644385365</v>
          </cell>
          <cell r="K26">
            <v>112.665364752713</v>
          </cell>
          <cell r="L26">
            <v>122.870628479594</v>
          </cell>
          <cell r="M26">
            <v>122.847597531085</v>
          </cell>
          <cell r="N26">
            <v>135.147381311241</v>
          </cell>
          <cell r="O26">
            <v>140.002705319444</v>
          </cell>
          <cell r="P26">
            <v>133.551418941349</v>
          </cell>
          <cell r="Q26">
            <v>94.381677046194</v>
          </cell>
          <cell r="R26">
            <v>119.559723931133</v>
          </cell>
          <cell r="S26">
            <v>182.020018493274</v>
          </cell>
          <cell r="T26">
            <v>277.570605237475</v>
          </cell>
          <cell r="U26">
            <v>141.197158924105</v>
          </cell>
          <cell r="V26">
            <v>131.373227305593</v>
          </cell>
          <cell r="W26">
            <v>176.0339474319</v>
          </cell>
          <cell r="X26">
            <v>200.769677039014</v>
          </cell>
          <cell r="Y26">
            <v>227.751926507714</v>
          </cell>
          <cell r="Z26">
            <v>247.649616779944</v>
          </cell>
          <cell r="AA26">
            <v>220.718796963204</v>
          </cell>
          <cell r="AB26">
            <v>204.417690056891</v>
          </cell>
          <cell r="AC26">
            <v>213.996638569696</v>
          </cell>
          <cell r="AD26">
            <v>245.453912291425</v>
          </cell>
          <cell r="AE26">
            <v>233.658072199948</v>
          </cell>
          <cell r="AF26">
            <v>253.974473728959</v>
          </cell>
          <cell r="AG26">
            <v>270.699600914622</v>
          </cell>
          <cell r="AH26">
            <v>285.829216868755</v>
          </cell>
          <cell r="AI26">
            <v>306.268700839541</v>
          </cell>
          <cell r="AJ26">
            <v>293.160421069586</v>
          </cell>
          <cell r="AK26">
            <v>293.644987576871</v>
          </cell>
          <cell r="AL26">
            <v>300.555747727731</v>
          </cell>
          <cell r="AM26">
            <v>299.533037088051</v>
          </cell>
          <cell r="AN26">
            <v>329.424076062081</v>
          </cell>
          <cell r="AO26">
            <v>394.717491899332</v>
          </cell>
          <cell r="AP26">
            <v>401.498667424687</v>
          </cell>
          <cell r="AQ26">
            <v>407.429176197808</v>
          </cell>
          <cell r="AR26">
            <v>409.543183768079</v>
          </cell>
          <cell r="AS26">
            <v>418.068942112038</v>
          </cell>
          <cell r="AT26">
            <v>415.034404287378</v>
          </cell>
          <cell r="AU26">
            <v>413.080282638086</v>
          </cell>
          <cell r="AV26">
            <v>446.310675745944</v>
          </cell>
          <cell r="AW26">
            <v>475.291930195819</v>
          </cell>
          <cell r="AX26">
            <v>499.461940239156</v>
          </cell>
          <cell r="AY26">
            <v>509.640189887604</v>
          </cell>
          <cell r="AZ26">
            <v>558.051840707954</v>
          </cell>
          <cell r="BA26">
            <v>634.987069668507</v>
          </cell>
          <cell r="BB26">
            <v>702.264419644314</v>
          </cell>
          <cell r="BC26">
            <v>781.153577677298</v>
          </cell>
          <cell r="BD26">
            <v>861.762162181077</v>
          </cell>
          <cell r="BE26">
            <v>883.117129615718</v>
          </cell>
          <cell r="BF26">
            <v>981.860851354457</v>
          </cell>
          <cell r="BG26">
            <v>1118.87380783368</v>
          </cell>
          <cell r="BH26">
            <v>1248.45330989613</v>
          </cell>
          <cell r="BI26">
            <v>1678.95323032604</v>
          </cell>
          <cell r="BJ26">
            <v>1839.58337801163</v>
          </cell>
          <cell r="BK26">
            <v>1991.48326659412</v>
          </cell>
          <cell r="BL26">
            <v>2154.22681857606</v>
          </cell>
          <cell r="BM26">
            <v>2270.34753479166</v>
          </cell>
          <cell r="BN26">
            <v>2503.04388008424</v>
          </cell>
        </row>
        <row r="27">
          <cell r="A27" t="str">
            <v>Bulgaria</v>
          </cell>
          <cell r="B27" t="str">
            <v>BGR</v>
          </cell>
          <cell r="C27" t="str">
            <v>GDP per capita (current US$)</v>
          </cell>
          <cell r="D27" t="str">
            <v>NY.GDP.PCAP.CD</v>
          </cell>
        </row>
        <row r="27">
          <cell r="Y27">
            <v>2238.80295786574</v>
          </cell>
          <cell r="Z27">
            <v>2234.81481573125</v>
          </cell>
          <cell r="AA27">
            <v>2169.00401089683</v>
          </cell>
          <cell r="AB27">
            <v>1852.81343442802</v>
          </cell>
          <cell r="AC27">
            <v>1963.57267618274</v>
          </cell>
          <cell r="AD27">
            <v>1914.55064658793</v>
          </cell>
          <cell r="AE27">
            <v>2260.4272811545</v>
          </cell>
          <cell r="AF27">
            <v>3132.30136036246</v>
          </cell>
          <cell r="AG27">
            <v>2511.39306259489</v>
          </cell>
          <cell r="AH27">
            <v>2477.0208179596</v>
          </cell>
          <cell r="AI27">
            <v>2366.52982128614</v>
          </cell>
          <cell r="AJ27">
            <v>1267.73437541485</v>
          </cell>
          <cell r="AK27">
            <v>1211.98087810931</v>
          </cell>
          <cell r="AL27">
            <v>1278.24717346108</v>
          </cell>
          <cell r="AM27">
            <v>1148.4943993817</v>
          </cell>
          <cell r="AN27">
            <v>2258.28601787597</v>
          </cell>
          <cell r="AO27">
            <v>1470.10370331004</v>
          </cell>
          <cell r="AP27">
            <v>1361.3923860059</v>
          </cell>
          <cell r="AQ27">
            <v>1820.40509424896</v>
          </cell>
          <cell r="AR27">
            <v>1659.71834595525</v>
          </cell>
          <cell r="AS27">
            <v>1621.24296080247</v>
          </cell>
          <cell r="AT27">
            <v>1770.91353394746</v>
          </cell>
          <cell r="AU27">
            <v>2092.95769387611</v>
          </cell>
          <cell r="AV27">
            <v>2719.49765607059</v>
          </cell>
          <cell r="AW27">
            <v>3389.70704883102</v>
          </cell>
          <cell r="AX27">
            <v>3899.90763774017</v>
          </cell>
          <cell r="AY27">
            <v>4523.0508329806</v>
          </cell>
          <cell r="AZ27">
            <v>5885.10434781837</v>
          </cell>
          <cell r="BA27">
            <v>7265.73549682997</v>
          </cell>
          <cell r="BB27">
            <v>6988.23332468094</v>
          </cell>
          <cell r="BC27">
            <v>6853.00285388669</v>
          </cell>
          <cell r="BD27">
            <v>7849.16528274432</v>
          </cell>
          <cell r="BE27">
            <v>7432.47876568071</v>
          </cell>
          <cell r="BF27">
            <v>7681.93461995882</v>
          </cell>
          <cell r="BG27">
            <v>7901.78587639382</v>
          </cell>
          <cell r="BH27">
            <v>7074.68102325059</v>
          </cell>
          <cell r="BI27">
            <v>7569.47881476759</v>
          </cell>
          <cell r="BJ27">
            <v>8366.29322145748</v>
          </cell>
          <cell r="BK27">
            <v>9446.70077185518</v>
          </cell>
          <cell r="BL27">
            <v>9879.26853313318</v>
          </cell>
          <cell r="BM27">
            <v>10079.2033812203</v>
          </cell>
          <cell r="BN27">
            <v>11634.9710182244</v>
          </cell>
        </row>
        <row r="28">
          <cell r="A28" t="str">
            <v>Bahrain</v>
          </cell>
          <cell r="B28" t="str">
            <v>BHR</v>
          </cell>
          <cell r="C28" t="str">
            <v>GDP per capita (current US$)</v>
          </cell>
          <cell r="D28" t="str">
            <v>NY.GDP.PCAP.CD</v>
          </cell>
        </row>
        <row r="28">
          <cell r="Y28">
            <v>8537.71587001028</v>
          </cell>
          <cell r="Z28">
            <v>9269.26961652991</v>
          </cell>
          <cell r="AA28">
            <v>9446.08457726994</v>
          </cell>
          <cell r="AB28">
            <v>9421.3569469587</v>
          </cell>
          <cell r="AC28">
            <v>9590.54179396802</v>
          </cell>
          <cell r="AD28">
            <v>8706.76660148502</v>
          </cell>
          <cell r="AE28">
            <v>7041.63444747202</v>
          </cell>
          <cell r="AF28">
            <v>7554.93219231615</v>
          </cell>
          <cell r="AG28">
            <v>7958.74792458539</v>
          </cell>
          <cell r="AH28">
            <v>8031.0048199518</v>
          </cell>
          <cell r="AI28">
            <v>8529.05212670928</v>
          </cell>
          <cell r="AJ28">
            <v>9055.6444071063</v>
          </cell>
          <cell r="AK28">
            <v>9082.82798832159</v>
          </cell>
          <cell r="AL28">
            <v>9698.15288998905</v>
          </cell>
          <cell r="AM28">
            <v>10130.3762030729</v>
          </cell>
          <cell r="AN28">
            <v>10376.953296178</v>
          </cell>
          <cell r="AO28">
            <v>10544.7946831914</v>
          </cell>
          <cell r="AP28">
            <v>10672.2377596193</v>
          </cell>
          <cell r="AQ28">
            <v>10076.2698786937</v>
          </cell>
          <cell r="AR28">
            <v>10401.5621521671</v>
          </cell>
          <cell r="AS28">
            <v>13636.4167499288</v>
          </cell>
          <cell r="AT28">
            <v>12868.1769170821</v>
          </cell>
          <cell r="AU28">
            <v>13049.9097291643</v>
          </cell>
          <cell r="AV28">
            <v>14222.0367965749</v>
          </cell>
          <cell r="AW28">
            <v>15846.5059474506</v>
          </cell>
          <cell r="AX28">
            <v>17959.3968267194</v>
          </cell>
          <cell r="AY28">
            <v>19307.5089373876</v>
          </cell>
          <cell r="AZ28">
            <v>20976.442287272</v>
          </cell>
          <cell r="BA28">
            <v>23066.4509824376</v>
          </cell>
          <cell r="BB28">
            <v>19355.9210050895</v>
          </cell>
          <cell r="BC28">
            <v>20722.0704900745</v>
          </cell>
          <cell r="BD28">
            <v>22514.202716483</v>
          </cell>
          <cell r="BE28">
            <v>23654.3695877495</v>
          </cell>
          <cell r="BF28">
            <v>24744.296958551</v>
          </cell>
          <cell r="BG28">
            <v>24989.437527708</v>
          </cell>
          <cell r="BH28">
            <v>22634.0856475674</v>
          </cell>
          <cell r="BI28">
            <v>22608.4525623673</v>
          </cell>
          <cell r="BJ28">
            <v>23742.9373424159</v>
          </cell>
          <cell r="BK28">
            <v>24086.3016866837</v>
          </cell>
          <cell r="BL28">
            <v>23552.3799480773</v>
          </cell>
          <cell r="BM28">
            <v>20406.5023256629</v>
          </cell>
          <cell r="BN28">
            <v>22232.3252265292</v>
          </cell>
        </row>
        <row r="29">
          <cell r="A29" t="str">
            <v>Bahamas, The</v>
          </cell>
          <cell r="B29" t="str">
            <v>BHS</v>
          </cell>
          <cell r="C29" t="str">
            <v>GDP per capita (current US$)</v>
          </cell>
          <cell r="D29" t="str">
            <v>NY.GDP.PCAP.CD</v>
          </cell>
          <cell r="E29">
            <v>1550.26769865087</v>
          </cell>
          <cell r="F29">
            <v>1651.31767315288</v>
          </cell>
          <cell r="G29">
            <v>1752.84000562204</v>
          </cell>
          <cell r="H29">
            <v>1867.0103505514</v>
          </cell>
          <cell r="I29">
            <v>1994.44049711429</v>
          </cell>
          <cell r="J29">
            <v>2144.73908940986</v>
          </cell>
          <cell r="K29">
            <v>2322.70581564547</v>
          </cell>
          <cell r="L29">
            <v>2556.63426678748</v>
          </cell>
          <cell r="M29">
            <v>2804.33387615547</v>
          </cell>
          <cell r="N29">
            <v>3215.15389706852</v>
          </cell>
          <cell r="O29">
            <v>3178.86332002536</v>
          </cell>
          <cell r="P29">
            <v>3297.41106651178</v>
          </cell>
          <cell r="Q29">
            <v>3322.21991083025</v>
          </cell>
          <cell r="R29">
            <v>3696.0318203604</v>
          </cell>
          <cell r="S29">
            <v>3416.43931822479</v>
          </cell>
          <cell r="T29">
            <v>3156.25082717912</v>
          </cell>
          <cell r="U29">
            <v>3328.61593650695</v>
          </cell>
          <cell r="V29">
            <v>3617.45306950786</v>
          </cell>
          <cell r="W29">
            <v>4131.38642657905</v>
          </cell>
          <cell r="X29">
            <v>5533.25193819147</v>
          </cell>
          <cell r="Y29">
            <v>6340.78703066162</v>
          </cell>
          <cell r="Z29">
            <v>6624.99245312812</v>
          </cell>
          <cell r="AA29">
            <v>7168.16088508597</v>
          </cell>
          <cell r="AB29">
            <v>7698.08303160888</v>
          </cell>
          <cell r="AC29">
            <v>8877.70591484605</v>
          </cell>
          <cell r="AD29">
            <v>9893.04200290734</v>
          </cell>
          <cell r="AE29">
            <v>10344.3226508242</v>
          </cell>
          <cell r="AF29">
            <v>11156.5572523791</v>
          </cell>
          <cell r="AG29">
            <v>11387.709081798</v>
          </cell>
          <cell r="AH29">
            <v>12163.4397667416</v>
          </cell>
          <cell r="AI29">
            <v>12356.2309982945</v>
          </cell>
          <cell r="AJ29">
            <v>11919.8335676821</v>
          </cell>
          <cell r="AK29">
            <v>11686.7397416813</v>
          </cell>
          <cell r="AL29">
            <v>11406.858133658</v>
          </cell>
          <cell r="AM29">
            <v>11814.4347088443</v>
          </cell>
          <cell r="AN29">
            <v>12238.6046063409</v>
          </cell>
          <cell r="AO29">
            <v>12708.6414536235</v>
          </cell>
          <cell r="AP29">
            <v>22036.1006810202</v>
          </cell>
          <cell r="AQ29">
            <v>23514.1775636614</v>
          </cell>
          <cell r="AR29">
            <v>26130.0129564073</v>
          </cell>
          <cell r="AS29">
            <v>27098.1563186767</v>
          </cell>
          <cell r="AT29">
            <v>27486.2367737544</v>
          </cell>
          <cell r="AU29">
            <v>28867.0824977166</v>
          </cell>
          <cell r="AV29">
            <v>28327.8136706662</v>
          </cell>
          <cell r="AW29">
            <v>28396.0137099278</v>
          </cell>
          <cell r="AX29">
            <v>30279.3922080481</v>
          </cell>
          <cell r="AY29">
            <v>30713.7980618188</v>
          </cell>
          <cell r="AZ29">
            <v>31472.2855356015</v>
          </cell>
          <cell r="BA29">
            <v>30627.3277467412</v>
          </cell>
          <cell r="BB29">
            <v>28552.5171624714</v>
          </cell>
          <cell r="BC29">
            <v>28443.8884756689</v>
          </cell>
          <cell r="BD29">
            <v>28005.9124040903</v>
          </cell>
          <cell r="BE29">
            <v>29485.8642228279</v>
          </cell>
          <cell r="BF29">
            <v>28768.7723675108</v>
          </cell>
          <cell r="BG29">
            <v>30154.7386172007</v>
          </cell>
          <cell r="BH29">
            <v>31699.3586317477</v>
          </cell>
          <cell r="BI29">
            <v>31314.844558283</v>
          </cell>
          <cell r="BJ29">
            <v>32371.0081755289</v>
          </cell>
          <cell r="BK29">
            <v>33077.3918342474</v>
          </cell>
          <cell r="BL29">
            <v>33872.3343072665</v>
          </cell>
          <cell r="BM29">
            <v>24665.0968345675</v>
          </cell>
          <cell r="BN29">
            <v>28239.3667142001</v>
          </cell>
        </row>
        <row r="30">
          <cell r="A30" t="str">
            <v>Bosnia and Herzegovina</v>
          </cell>
          <cell r="B30" t="str">
            <v>BIH</v>
          </cell>
          <cell r="C30" t="str">
            <v>GDP per capita (current US$)</v>
          </cell>
          <cell r="D30" t="str">
            <v>NY.GDP.PCAP.CD</v>
          </cell>
        </row>
        <row r="30">
          <cell r="AM30">
            <v>319.012792020937</v>
          </cell>
          <cell r="AN30">
            <v>487.476904509881</v>
          </cell>
          <cell r="AO30">
            <v>740.099686468862</v>
          </cell>
          <cell r="AP30">
            <v>982.801849065598</v>
          </cell>
          <cell r="AQ30">
            <v>1102.39068809628</v>
          </cell>
          <cell r="AR30">
            <v>1251.74759512886</v>
          </cell>
          <cell r="AS30">
            <v>1484.17605712863</v>
          </cell>
          <cell r="AT30">
            <v>1544.60207235926</v>
          </cell>
          <cell r="AU30">
            <v>1789.85769192163</v>
          </cell>
          <cell r="AV30">
            <v>2258.94644489051</v>
          </cell>
          <cell r="AW30">
            <v>2698.46718002684</v>
          </cell>
          <cell r="AX30">
            <v>2980.60126667992</v>
          </cell>
          <cell r="AY30">
            <v>3416.51237636652</v>
          </cell>
          <cell r="AZ30">
            <v>4193.36800523416</v>
          </cell>
          <cell r="BA30">
            <v>5090.94582526073</v>
          </cell>
          <cell r="BB30">
            <v>4714.69373721219</v>
          </cell>
          <cell r="BC30">
            <v>4635.5102002738</v>
          </cell>
          <cell r="BD30">
            <v>5092.55472521264</v>
          </cell>
          <cell r="BE30">
            <v>4777.06691952937</v>
          </cell>
          <cell r="BF30">
            <v>5129.6635340307</v>
          </cell>
          <cell r="BG30">
            <v>5330.35507751851</v>
          </cell>
          <cell r="BH30">
            <v>4729.69005416208</v>
          </cell>
          <cell r="BI30">
            <v>4994.97162308122</v>
          </cell>
          <cell r="BJ30">
            <v>5394.26913970341</v>
          </cell>
          <cell r="BK30">
            <v>6070.35298018619</v>
          </cell>
          <cell r="BL30">
            <v>6119.76235142981</v>
          </cell>
          <cell r="BM30">
            <v>6082.36673041923</v>
          </cell>
          <cell r="BN30">
            <v>6916.43831507661</v>
          </cell>
        </row>
        <row r="31">
          <cell r="A31" t="str">
            <v>Belarus</v>
          </cell>
          <cell r="B31" t="str">
            <v>BLR</v>
          </cell>
          <cell r="C31" t="str">
            <v>GDP per capita (current US$)</v>
          </cell>
          <cell r="D31" t="str">
            <v>NY.GDP.PCAP.CD</v>
          </cell>
        </row>
        <row r="31">
          <cell r="AI31">
            <v>2124.76794393518</v>
          </cell>
          <cell r="AJ31">
            <v>1765.73589495833</v>
          </cell>
          <cell r="AK31">
            <v>1667.60505703409</v>
          </cell>
          <cell r="AL31">
            <v>1590.08811711411</v>
          </cell>
          <cell r="AM31">
            <v>1460.06550035512</v>
          </cell>
          <cell r="AN31">
            <v>1370.69928282291</v>
          </cell>
          <cell r="AO31">
            <v>1452.5071047646</v>
          </cell>
          <cell r="AP31">
            <v>1396.44201900881</v>
          </cell>
          <cell r="AQ31">
            <v>1511.32531567314</v>
          </cell>
          <cell r="AR31">
            <v>1210.6117195862</v>
          </cell>
          <cell r="AS31">
            <v>1276.2880341</v>
          </cell>
          <cell r="AT31">
            <v>1244.37318523431</v>
          </cell>
          <cell r="AU31">
            <v>1479.31458271677</v>
          </cell>
          <cell r="AV31">
            <v>1819.76605926177</v>
          </cell>
          <cell r="AW31">
            <v>2378.62328600741</v>
          </cell>
          <cell r="AX31">
            <v>3125.81053502853</v>
          </cell>
          <cell r="AY31">
            <v>3847.43412382153</v>
          </cell>
          <cell r="AZ31">
            <v>4735.65760793999</v>
          </cell>
          <cell r="BA31">
            <v>6377.36973201232</v>
          </cell>
          <cell r="BB31">
            <v>5352.5839116007</v>
          </cell>
          <cell r="BC31">
            <v>6033.6862392722</v>
          </cell>
          <cell r="BD31">
            <v>6527.17386871642</v>
          </cell>
          <cell r="BE31">
            <v>6953.13251493684</v>
          </cell>
          <cell r="BF31">
            <v>7998.12523878099</v>
          </cell>
          <cell r="BG31">
            <v>8341.39967861093</v>
          </cell>
          <cell r="BH31">
            <v>5967.05220384914</v>
          </cell>
          <cell r="BI31">
            <v>5039.68188628499</v>
          </cell>
          <cell r="BJ31">
            <v>5785.67067254068</v>
          </cell>
          <cell r="BK31">
            <v>6360.06247301284</v>
          </cell>
          <cell r="BL31">
            <v>6837.71782606351</v>
          </cell>
          <cell r="BM31">
            <v>6555.42681826316</v>
          </cell>
          <cell r="BN31">
            <v>7303.69626589884</v>
          </cell>
        </row>
        <row r="32">
          <cell r="A32" t="str">
            <v>Belize</v>
          </cell>
          <cell r="B32" t="str">
            <v>BLZ</v>
          </cell>
          <cell r="C32" t="str">
            <v>GDP per capita (current US$)</v>
          </cell>
          <cell r="D32" t="str">
            <v>NY.GDP.PCAP.CD</v>
          </cell>
          <cell r="E32">
            <v>304.90385978004</v>
          </cell>
          <cell r="F32">
            <v>316.413629488762</v>
          </cell>
          <cell r="G32">
            <v>327.099996524794</v>
          </cell>
          <cell r="H32">
            <v>336.938102250285</v>
          </cell>
          <cell r="I32">
            <v>351.161126269562</v>
          </cell>
          <cell r="J32">
            <v>377.590746983887</v>
          </cell>
          <cell r="K32">
            <v>406.094253261097</v>
          </cell>
          <cell r="L32">
            <v>420.375933569588</v>
          </cell>
          <cell r="M32">
            <v>386.939901268415</v>
          </cell>
          <cell r="N32">
            <v>396.627700589062</v>
          </cell>
          <cell r="O32">
            <v>435.683337704869</v>
          </cell>
          <cell r="P32">
            <v>474.436612630079</v>
          </cell>
          <cell r="Q32">
            <v>519.555335346672</v>
          </cell>
          <cell r="R32">
            <v>605.933440702651</v>
          </cell>
          <cell r="S32">
            <v>786.081065222237</v>
          </cell>
          <cell r="T32">
            <v>885.957935695622</v>
          </cell>
          <cell r="U32">
            <v>717.061406039621</v>
          </cell>
          <cell r="V32">
            <v>858.821811811081</v>
          </cell>
          <cell r="W32">
            <v>980.751933801043</v>
          </cell>
          <cell r="X32">
            <v>1074.29477289777</v>
          </cell>
          <cell r="Y32">
            <v>1373.21684470869</v>
          </cell>
          <cell r="Z32">
            <v>1328.77412147968</v>
          </cell>
          <cell r="AA32">
            <v>1202.79317550797</v>
          </cell>
          <cell r="AB32">
            <v>1232.85320212425</v>
          </cell>
          <cell r="AC32">
            <v>1337.03761994749</v>
          </cell>
          <cell r="AD32">
            <v>1289.39074367261</v>
          </cell>
          <cell r="AE32">
            <v>1366.04167350754</v>
          </cell>
          <cell r="AF32">
            <v>1612.33133477311</v>
          </cell>
          <cell r="AG32">
            <v>1788.00131977455</v>
          </cell>
          <cell r="AH32">
            <v>2011.9467965237</v>
          </cell>
          <cell r="AI32">
            <v>2197.16159340777</v>
          </cell>
          <cell r="AJ32">
            <v>2326.72416499247</v>
          </cell>
          <cell r="AK32">
            <v>2668.53142174924</v>
          </cell>
          <cell r="AL32">
            <v>2834.68842504744</v>
          </cell>
          <cell r="AM32">
            <v>2882.15208326102</v>
          </cell>
          <cell r="AN32">
            <v>2997.76045844165</v>
          </cell>
          <cell r="AO32">
            <v>3003.18262660301</v>
          </cell>
          <cell r="AP32">
            <v>2954.22723682726</v>
          </cell>
          <cell r="AQ32">
            <v>2993.0335985546</v>
          </cell>
          <cell r="AR32">
            <v>3066.09513806652</v>
          </cell>
          <cell r="AS32">
            <v>3364.49173102584</v>
          </cell>
          <cell r="AT32">
            <v>3417.09022428717</v>
          </cell>
          <cell r="AU32">
            <v>3553.12137753665</v>
          </cell>
          <cell r="AV32">
            <v>3677.15200183116</v>
          </cell>
          <cell r="AW32">
            <v>3824.92738226594</v>
          </cell>
          <cell r="AX32">
            <v>3916.35537819234</v>
          </cell>
          <cell r="AY32">
            <v>4157.19303528438</v>
          </cell>
          <cell r="AZ32">
            <v>4290.90144499547</v>
          </cell>
          <cell r="BA32">
            <v>4408.38293123624</v>
          </cell>
          <cell r="BB32">
            <v>4196.99503148366</v>
          </cell>
          <cell r="BC32">
            <v>4304.11110815138</v>
          </cell>
          <cell r="BD32">
            <v>4441.73875473964</v>
          </cell>
          <cell r="BE32">
            <v>4530.60480052994</v>
          </cell>
          <cell r="BF32">
            <v>4575.68095648484</v>
          </cell>
          <cell r="BG32">
            <v>4744.10894523227</v>
          </cell>
          <cell r="BH32">
            <v>4805.19685237279</v>
          </cell>
          <cell r="BI32">
            <v>4877.67050593258</v>
          </cell>
          <cell r="BJ32">
            <v>4909.60466379916</v>
          </cell>
          <cell r="BK32">
            <v>4927.19422373932</v>
          </cell>
          <cell r="BL32">
            <v>4983.33611435869</v>
          </cell>
          <cell r="BM32">
            <v>3987.79659612067</v>
          </cell>
          <cell r="BN32">
            <v>4420.4913723374</v>
          </cell>
        </row>
        <row r="33">
          <cell r="A33" t="str">
            <v>Bermuda</v>
          </cell>
          <cell r="B33" t="str">
            <v>BMU</v>
          </cell>
          <cell r="C33" t="str">
            <v>GDP per capita (current US$)</v>
          </cell>
          <cell r="D33" t="str">
            <v>NY.GDP.PCAP.CD</v>
          </cell>
          <cell r="E33">
            <v>1902.40211884937</v>
          </cell>
          <cell r="F33">
            <v>1961.5381691712</v>
          </cell>
          <cell r="G33">
            <v>2020.38596495589</v>
          </cell>
          <cell r="H33">
            <v>2020.2652474469</v>
          </cell>
          <cell r="I33">
            <v>2199.72700682735</v>
          </cell>
          <cell r="J33">
            <v>2282.21654621089</v>
          </cell>
          <cell r="K33">
            <v>2630.85046638536</v>
          </cell>
          <cell r="L33">
            <v>2982.7497043718</v>
          </cell>
          <cell r="M33">
            <v>2830.18867924528</v>
          </cell>
          <cell r="N33">
            <v>3053.7037037037</v>
          </cell>
          <cell r="O33">
            <v>3387.27272727273</v>
          </cell>
          <cell r="P33">
            <v>3866.30036630037</v>
          </cell>
          <cell r="Q33">
            <v>4343.17343173432</v>
          </cell>
          <cell r="R33">
            <v>5009.2936802974</v>
          </cell>
          <cell r="S33">
            <v>5853.93258426966</v>
          </cell>
          <cell r="T33">
            <v>6509.43396226415</v>
          </cell>
          <cell r="U33">
            <v>7261.27819548872</v>
          </cell>
          <cell r="V33">
            <v>8370.78651685393</v>
          </cell>
          <cell r="W33">
            <v>8876.86567164179</v>
          </cell>
          <cell r="X33">
            <v>9613.38289962825</v>
          </cell>
          <cell r="Y33">
            <v>11218.2178159868</v>
          </cell>
          <cell r="Z33">
            <v>13425.9769663942</v>
          </cell>
          <cell r="AA33">
            <v>14166.1712925391</v>
          </cell>
          <cell r="AB33">
            <v>15902.0203826211</v>
          </cell>
          <cell r="AC33">
            <v>17469.8255675877</v>
          </cell>
          <cell r="AD33">
            <v>18269.5355197019</v>
          </cell>
          <cell r="AE33">
            <v>20450.6645289464</v>
          </cell>
          <cell r="AF33">
            <v>22411.7956749468</v>
          </cell>
          <cell r="AG33">
            <v>24253.1755188784</v>
          </cell>
          <cell r="AH33">
            <v>25517.9217212488</v>
          </cell>
          <cell r="AI33">
            <v>26841.5197383946</v>
          </cell>
          <cell r="AJ33">
            <v>27700.3100591315</v>
          </cell>
          <cell r="AK33">
            <v>28669.6817134568</v>
          </cell>
          <cell r="AL33">
            <v>30900.6942794093</v>
          </cell>
          <cell r="AM33">
            <v>31476.0637221848</v>
          </cell>
          <cell r="AN33">
            <v>33989.7231613832</v>
          </cell>
          <cell r="AO33">
            <v>44826.7890701658</v>
          </cell>
          <cell r="AP33">
            <v>48478.8832504091</v>
          </cell>
          <cell r="AQ33">
            <v>51371.7408069836</v>
          </cell>
          <cell r="AR33">
            <v>54245.459737293</v>
          </cell>
          <cell r="AS33">
            <v>56284.1686478094</v>
          </cell>
          <cell r="AT33">
            <v>58883.9594265967</v>
          </cell>
          <cell r="AU33">
            <v>62583.1002034588</v>
          </cell>
          <cell r="AV33">
            <v>66111.7252270035</v>
          </cell>
          <cell r="AW33">
            <v>70359.3191088798</v>
          </cell>
          <cell r="AX33">
            <v>75882.0338560339</v>
          </cell>
          <cell r="AY33">
            <v>95221.8588720301</v>
          </cell>
          <cell r="AZ33">
            <v>104287.387498459</v>
          </cell>
          <cell r="BA33">
            <v>106935.486341979</v>
          </cell>
          <cell r="BB33">
            <v>101407.764031934</v>
          </cell>
          <cell r="BC33">
            <v>101875.28407346</v>
          </cell>
          <cell r="BD33">
            <v>97774.1620717428</v>
          </cell>
          <cell r="BE33">
            <v>98431.8651810241</v>
          </cell>
          <cell r="BF33">
            <v>99471.6388978631</v>
          </cell>
          <cell r="BG33">
            <v>98467.683993982</v>
          </cell>
          <cell r="BH33">
            <v>102005.62564189</v>
          </cell>
          <cell r="BI33">
            <v>106885.878489327</v>
          </cell>
          <cell r="BJ33">
            <v>111820.581466347</v>
          </cell>
          <cell r="BK33">
            <v>113050.73688163</v>
          </cell>
          <cell r="BL33">
            <v>116153.166121638</v>
          </cell>
          <cell r="BM33">
            <v>107706.039785266</v>
          </cell>
          <cell r="BN33">
            <v>110869.463103011</v>
          </cell>
        </row>
        <row r="34">
          <cell r="A34" t="str">
            <v>Bolivia</v>
          </cell>
          <cell r="B34" t="str">
            <v>BOL</v>
          </cell>
          <cell r="C34" t="str">
            <v>GDP per capita (current US$)</v>
          </cell>
          <cell r="D34" t="str">
            <v>NY.GDP.PCAP.CD</v>
          </cell>
          <cell r="E34">
            <v>102.237722413607</v>
          </cell>
          <cell r="F34">
            <v>109.061303979425</v>
          </cell>
          <cell r="G34">
            <v>116.924968208513</v>
          </cell>
          <cell r="H34">
            <v>123.429341345478</v>
          </cell>
          <cell r="I34">
            <v>136.312361950325</v>
          </cell>
          <cell r="J34">
            <v>149.640333206756</v>
          </cell>
          <cell r="K34">
            <v>162.326054493388</v>
          </cell>
          <cell r="L34">
            <v>179.583038401343</v>
          </cell>
          <cell r="M34">
            <v>199.629567437341</v>
          </cell>
          <cell r="N34">
            <v>211.797016169884</v>
          </cell>
          <cell r="O34">
            <v>226.806971403988</v>
          </cell>
          <cell r="P34">
            <v>239.127498743471</v>
          </cell>
          <cell r="Q34">
            <v>268.584015387715</v>
          </cell>
          <cell r="R34">
            <v>263.892746078729</v>
          </cell>
          <cell r="S34">
            <v>429.297559603423</v>
          </cell>
          <cell r="T34">
            <v>480.803655121945</v>
          </cell>
          <cell r="U34">
            <v>534.273285904764</v>
          </cell>
          <cell r="V34">
            <v>617.30682923322</v>
          </cell>
          <cell r="W34">
            <v>703.135427290607</v>
          </cell>
          <cell r="X34">
            <v>809.412178497187</v>
          </cell>
          <cell r="Y34">
            <v>813.179766796902</v>
          </cell>
          <cell r="Z34">
            <v>1034.14171300692</v>
          </cell>
          <cell r="AA34">
            <v>962.123742081603</v>
          </cell>
          <cell r="AB34">
            <v>914.011141063949</v>
          </cell>
          <cell r="AC34">
            <v>1019.05403841321</v>
          </cell>
          <cell r="AD34">
            <v>870.185527037071</v>
          </cell>
          <cell r="AE34">
            <v>627.563551106423</v>
          </cell>
          <cell r="AF34">
            <v>674.852570523946</v>
          </cell>
          <cell r="AG34">
            <v>698.692011918379</v>
          </cell>
          <cell r="AH34">
            <v>701.665912609611</v>
          </cell>
          <cell r="AI34">
            <v>709.05997905024</v>
          </cell>
          <cell r="AJ34">
            <v>762.077719000552</v>
          </cell>
          <cell r="AK34">
            <v>788.152320018064</v>
          </cell>
          <cell r="AL34">
            <v>784.19099830108</v>
          </cell>
          <cell r="AM34">
            <v>801.046134039132</v>
          </cell>
          <cell r="AN34">
            <v>880.992683634647</v>
          </cell>
          <cell r="AO34">
            <v>950.85638109634</v>
          </cell>
          <cell r="AP34">
            <v>998.515955615197</v>
          </cell>
          <cell r="AQ34">
            <v>1049.49936692438</v>
          </cell>
          <cell r="AR34">
            <v>1003.39222647171</v>
          </cell>
          <cell r="AS34">
            <v>997.581750795456</v>
          </cell>
          <cell r="AT34">
            <v>948.870204281826</v>
          </cell>
          <cell r="AU34">
            <v>904.225791906036</v>
          </cell>
          <cell r="AV34">
            <v>907.537409937411</v>
          </cell>
          <cell r="AW34">
            <v>967.406459987634</v>
          </cell>
          <cell r="AX34">
            <v>1034.31180576725</v>
          </cell>
          <cell r="AY34">
            <v>1218.87407426264</v>
          </cell>
          <cell r="AZ34">
            <v>1372.62837376384</v>
          </cell>
          <cell r="BA34">
            <v>1715.20839539465</v>
          </cell>
          <cell r="BB34">
            <v>1754.20946663836</v>
          </cell>
          <cell r="BC34">
            <v>1955.460180975</v>
          </cell>
          <cell r="BD34">
            <v>2346.3378439235</v>
          </cell>
          <cell r="BE34">
            <v>2609.88056208632</v>
          </cell>
          <cell r="BF34">
            <v>2908.200370948</v>
          </cell>
          <cell r="BG34">
            <v>3081.87882365163</v>
          </cell>
          <cell r="BH34">
            <v>3035.97165495107</v>
          </cell>
          <cell r="BI34">
            <v>3076.65643933721</v>
          </cell>
          <cell r="BJ34">
            <v>3351.12434432642</v>
          </cell>
          <cell r="BK34">
            <v>3548.59078021899</v>
          </cell>
          <cell r="BL34">
            <v>3552.06814383653</v>
          </cell>
          <cell r="BM34">
            <v>3137.98961744018</v>
          </cell>
          <cell r="BN34">
            <v>3414.89284856087</v>
          </cell>
        </row>
        <row r="35">
          <cell r="A35" t="str">
            <v>Brazil</v>
          </cell>
          <cell r="B35" t="str">
            <v>BRA</v>
          </cell>
          <cell r="C35" t="str">
            <v>GDP per capita (current US$)</v>
          </cell>
          <cell r="D35" t="str">
            <v>NY.GDP.PCAP.CD</v>
          </cell>
          <cell r="E35">
            <v>235.946883329958</v>
          </cell>
          <cell r="F35">
            <v>232.480546230829</v>
          </cell>
          <cell r="G35">
            <v>251.348317405138</v>
          </cell>
          <cell r="H35">
            <v>295.631970805808</v>
          </cell>
          <cell r="I35">
            <v>258.605370728102</v>
          </cell>
          <cell r="J35">
            <v>269.456289972728</v>
          </cell>
          <cell r="K35">
            <v>330.040585940268</v>
          </cell>
          <cell r="L35">
            <v>353.110710623409</v>
          </cell>
          <cell r="M35">
            <v>375.390573527233</v>
          </cell>
          <cell r="N35">
            <v>400.787069424398</v>
          </cell>
          <cell r="O35">
            <v>445.02378079118</v>
          </cell>
          <cell r="P35">
            <v>501.316814178866</v>
          </cell>
          <cell r="Q35">
            <v>585.171404964645</v>
          </cell>
          <cell r="R35">
            <v>817.452445155272</v>
          </cell>
          <cell r="S35">
            <v>1048.59623468058</v>
          </cell>
          <cell r="T35">
            <v>1205.07483377655</v>
          </cell>
          <cell r="U35">
            <v>1395.09639887333</v>
          </cell>
          <cell r="V35">
            <v>1568.54335363973</v>
          </cell>
          <cell r="W35">
            <v>1739.72056573285</v>
          </cell>
          <cell r="X35">
            <v>1877.68227213837</v>
          </cell>
          <cell r="Y35">
            <v>1966.90362644202</v>
          </cell>
          <cell r="Z35">
            <v>2088.0026865078</v>
          </cell>
          <cell r="AA35">
            <v>2144.80405335667</v>
          </cell>
          <cell r="AB35">
            <v>1465.10809173055</v>
          </cell>
          <cell r="AC35">
            <v>1422.68391394237</v>
          </cell>
          <cell r="AD35">
            <v>1301.97681197065</v>
          </cell>
          <cell r="AE35">
            <v>1563.10424857642</v>
          </cell>
          <cell r="AF35">
            <v>1685.82068989835</v>
          </cell>
          <cell r="AG35">
            <v>1801.99555501229</v>
          </cell>
          <cell r="AH35">
            <v>2371.57219575685</v>
          </cell>
          <cell r="AI35">
            <v>2622.26288057098</v>
          </cell>
          <cell r="AJ35">
            <v>2259.23989366801</v>
          </cell>
          <cell r="AK35">
            <v>2127.50718981169</v>
          </cell>
          <cell r="AL35">
            <v>2348.09004733429</v>
          </cell>
          <cell r="AM35">
            <v>3295.24492362344</v>
          </cell>
          <cell r="AN35">
            <v>4748.38820787605</v>
          </cell>
          <cell r="AO35">
            <v>5166.16393308148</v>
          </cell>
          <cell r="AP35">
            <v>5282.04946994988</v>
          </cell>
          <cell r="AQ35">
            <v>5087.07907232375</v>
          </cell>
          <cell r="AR35">
            <v>3479.84383285395</v>
          </cell>
          <cell r="AS35">
            <v>3749.91084752888</v>
          </cell>
          <cell r="AT35">
            <v>3160.24934491441</v>
          </cell>
          <cell r="AU35">
            <v>2839.49150108966</v>
          </cell>
          <cell r="AV35">
            <v>3070.43641941942</v>
          </cell>
          <cell r="AW35">
            <v>3637.3138901512</v>
          </cell>
          <cell r="AX35">
            <v>4790.45656586131</v>
          </cell>
          <cell r="AY35">
            <v>5886.39152194816</v>
          </cell>
          <cell r="AZ35">
            <v>7348.18796290712</v>
          </cell>
          <cell r="BA35">
            <v>8831.18364277674</v>
          </cell>
          <cell r="BB35">
            <v>8597.79433526264</v>
          </cell>
          <cell r="BC35">
            <v>11286.071540212</v>
          </cell>
          <cell r="BD35">
            <v>13245.387369564</v>
          </cell>
          <cell r="BE35">
            <v>12370.2232548476</v>
          </cell>
          <cell r="BF35">
            <v>12300.3867121004</v>
          </cell>
          <cell r="BG35">
            <v>12112.8349554875</v>
          </cell>
          <cell r="BH35">
            <v>8813.98980647828</v>
          </cell>
          <cell r="BI35">
            <v>8710.06328995352</v>
          </cell>
          <cell r="BJ35">
            <v>9928.67589653405</v>
          </cell>
          <cell r="BK35">
            <v>9151.38173161536</v>
          </cell>
          <cell r="BL35">
            <v>8876.05983587779</v>
          </cell>
          <cell r="BM35">
            <v>6814.87563196772</v>
          </cell>
          <cell r="BN35">
            <v>7518.83428432838</v>
          </cell>
        </row>
        <row r="36">
          <cell r="A36" t="str">
            <v>Barbados</v>
          </cell>
          <cell r="B36" t="str">
            <v>BRB</v>
          </cell>
          <cell r="C36" t="str">
            <v>GDP per capita (current US$)</v>
          </cell>
          <cell r="D36" t="str">
            <v>NY.GDP.PCAP.CD</v>
          </cell>
        </row>
        <row r="36">
          <cell r="S36">
            <v>1274.548372417</v>
          </cell>
          <cell r="T36">
            <v>1633.82301212861</v>
          </cell>
          <cell r="U36">
            <v>1760.66009350232</v>
          </cell>
          <cell r="V36">
            <v>1988.89518753808</v>
          </cell>
          <cell r="W36">
            <v>2209.76701460887</v>
          </cell>
          <cell r="X36">
            <v>2667.07958378409</v>
          </cell>
          <cell r="Y36">
            <v>4010.81118962834</v>
          </cell>
          <cell r="Z36">
            <v>4398.8248657733</v>
          </cell>
          <cell r="AA36">
            <v>4580.97053014615</v>
          </cell>
          <cell r="AB36">
            <v>4851.0995550743</v>
          </cell>
          <cell r="AC36">
            <v>5271.7298364272</v>
          </cell>
          <cell r="AD36">
            <v>5500.41411424655</v>
          </cell>
          <cell r="AE36">
            <v>6019.6532443006</v>
          </cell>
          <cell r="AF36">
            <v>6605.77921864545</v>
          </cell>
          <cell r="AG36">
            <v>6999.87611601587</v>
          </cell>
          <cell r="AH36">
            <v>7717.17744895403</v>
          </cell>
          <cell r="AI36">
            <v>7711.29545617628</v>
          </cell>
          <cell r="AJ36">
            <v>7714.74274597281</v>
          </cell>
          <cell r="AK36">
            <v>7444.1781733805</v>
          </cell>
          <cell r="AL36">
            <v>7819.57000268592</v>
          </cell>
          <cell r="AM36">
            <v>8121.56191861473</v>
          </cell>
          <cell r="AN36">
            <v>8335.89929257052</v>
          </cell>
          <cell r="AO36">
            <v>8851.04645800324</v>
          </cell>
          <cell r="AP36">
            <v>9315.96756568231</v>
          </cell>
          <cell r="AQ36">
            <v>10459.4424704914</v>
          </cell>
          <cell r="AR36">
            <v>10914.2822448996</v>
          </cell>
          <cell r="AS36">
            <v>11268.4200640121</v>
          </cell>
          <cell r="AT36">
            <v>11209.4211248688</v>
          </cell>
          <cell r="AU36">
            <v>11361.5167707179</v>
          </cell>
          <cell r="AV36">
            <v>11699.3704685216</v>
          </cell>
          <cell r="AW36">
            <v>12512.5779652212</v>
          </cell>
          <cell r="AX36">
            <v>13822.7417486972</v>
          </cell>
          <cell r="AY36">
            <v>15199.3902245225</v>
          </cell>
          <cell r="AZ36">
            <v>16770.6877710938</v>
          </cell>
          <cell r="BA36">
            <v>17092.3145143461</v>
          </cell>
          <cell r="BB36">
            <v>15885.9698073832</v>
          </cell>
          <cell r="BC36">
            <v>16056.1168470231</v>
          </cell>
          <cell r="BD36">
            <v>16459.0580537494</v>
          </cell>
          <cell r="BE36">
            <v>16250.0123292058</v>
          </cell>
          <cell r="BF36">
            <v>16452.1527077588</v>
          </cell>
          <cell r="BG36">
            <v>16488.5257320926</v>
          </cell>
          <cell r="BH36">
            <v>16558.8647849868</v>
          </cell>
          <cell r="BI36">
            <v>16909.8865477179</v>
          </cell>
          <cell r="BJ36">
            <v>17404.2074696278</v>
          </cell>
          <cell r="BK36">
            <v>17782.8747318576</v>
          </cell>
          <cell r="BL36">
            <v>18480.0565925601</v>
          </cell>
          <cell r="BM36">
            <v>16318.7481052701</v>
          </cell>
          <cell r="BN36">
            <v>17033.9371863139</v>
          </cell>
        </row>
        <row r="37">
          <cell r="A37" t="str">
            <v>Brunei Darussalam</v>
          </cell>
          <cell r="B37" t="str">
            <v>BRN</v>
          </cell>
          <cell r="C37" t="str">
            <v>GDP per capita (current US$)</v>
          </cell>
          <cell r="D37" t="str">
            <v>NY.GDP.PCAP.CD</v>
          </cell>
        </row>
        <row r="37">
          <cell r="J37">
            <v>1113.78304185271</v>
          </cell>
          <cell r="K37">
            <v>1237.5635792503</v>
          </cell>
          <cell r="L37">
            <v>1236.41966434465</v>
          </cell>
          <cell r="M37">
            <v>1364.0659775422</v>
          </cell>
          <cell r="N37">
            <v>1304.34067194988</v>
          </cell>
          <cell r="O37">
            <v>1382.53763072231</v>
          </cell>
          <cell r="P37">
            <v>1455.8875762271</v>
          </cell>
          <cell r="Q37">
            <v>1906.97148768455</v>
          </cell>
          <cell r="R37">
            <v>2916.13027269299</v>
          </cell>
          <cell r="S37">
            <v>6923.22182797073</v>
          </cell>
          <cell r="T37">
            <v>7228.04037278514</v>
          </cell>
          <cell r="U37">
            <v>8461.88958183312</v>
          </cell>
          <cell r="V37">
            <v>9917.30147004135</v>
          </cell>
          <cell r="W37">
            <v>10715.1765365863</v>
          </cell>
          <cell r="X37">
            <v>14945.8410921249</v>
          </cell>
          <cell r="Y37">
            <v>25422.0391890215</v>
          </cell>
          <cell r="Z37">
            <v>21828.1224513509</v>
          </cell>
          <cell r="AA37">
            <v>20693.8249109432</v>
          </cell>
          <cell r="AB37">
            <v>18129.2439039929</v>
          </cell>
          <cell r="AC37">
            <v>17337.0264761605</v>
          </cell>
          <cell r="AD37">
            <v>15699.5747775143</v>
          </cell>
          <cell r="AE37">
            <v>10214.0284912819</v>
          </cell>
          <cell r="AF37">
            <v>11594.5675406595</v>
          </cell>
          <cell r="AG37">
            <v>11009.2573850071</v>
          </cell>
          <cell r="AH37">
            <v>11872.7251657755</v>
          </cell>
          <cell r="AI37">
            <v>13607.8902731894</v>
          </cell>
          <cell r="AJ37">
            <v>13905.1683366332</v>
          </cell>
          <cell r="AK37">
            <v>15274.6677075047</v>
          </cell>
          <cell r="AL37">
            <v>14575.5745862436</v>
          </cell>
          <cell r="AM37">
            <v>14120.9525583928</v>
          </cell>
          <cell r="AN37">
            <v>15933.4528281823</v>
          </cell>
          <cell r="AO37">
            <v>16793.3912313027</v>
          </cell>
          <cell r="AP37">
            <v>16660.1476273967</v>
          </cell>
          <cell r="AQ37">
            <v>12694.1489574427</v>
          </cell>
          <cell r="AR37">
            <v>14101.1728497244</v>
          </cell>
          <cell r="AS37">
            <v>18012.5021948953</v>
          </cell>
          <cell r="AT37">
            <v>16472.0032948215</v>
          </cell>
          <cell r="AU37">
            <v>16850.3940790817</v>
          </cell>
          <cell r="AV37">
            <v>18560.5035016224</v>
          </cell>
          <cell r="AW37">
            <v>21902.0271176465</v>
          </cell>
          <cell r="AX37">
            <v>26105.4220290571</v>
          </cell>
          <cell r="AY37">
            <v>30979.9628427354</v>
          </cell>
          <cell r="AZ37">
            <v>32663.3923711414</v>
          </cell>
          <cell r="BA37">
            <v>37934.6764481019</v>
          </cell>
          <cell r="BB37">
            <v>27956.0051426256</v>
          </cell>
          <cell r="BC37">
            <v>35270.6421390658</v>
          </cell>
          <cell r="BD37">
            <v>47055.960643203</v>
          </cell>
          <cell r="BE37">
            <v>47739.5576931563</v>
          </cell>
          <cell r="BF37">
            <v>44740.8594244355</v>
          </cell>
          <cell r="BG37">
            <v>41725.8675220155</v>
          </cell>
          <cell r="BH37">
            <v>31164.0362528468</v>
          </cell>
          <cell r="BI37">
            <v>27158.4056535724</v>
          </cell>
          <cell r="BJ37">
            <v>28571.608291419</v>
          </cell>
          <cell r="BK37">
            <v>31628.4762566009</v>
          </cell>
          <cell r="BL37">
            <v>31085.9619255901</v>
          </cell>
          <cell r="BM37">
            <v>27442.95382794</v>
          </cell>
          <cell r="BN37">
            <v>31722.6601371588</v>
          </cell>
        </row>
        <row r="38">
          <cell r="A38" t="str">
            <v>Bhutan</v>
          </cell>
          <cell r="B38" t="str">
            <v>BTN</v>
          </cell>
          <cell r="C38" t="str">
            <v>GDP per capita (current US$)</v>
          </cell>
          <cell r="D38" t="str">
            <v>NY.GDP.PCAP.CD</v>
          </cell>
        </row>
        <row r="38">
          <cell r="Y38">
            <v>316.349935770309</v>
          </cell>
          <cell r="Z38">
            <v>332.810599451456</v>
          </cell>
          <cell r="AA38">
            <v>329.573352026304</v>
          </cell>
          <cell r="AB38">
            <v>356.25056458918</v>
          </cell>
          <cell r="AC38">
            <v>355.415897227002</v>
          </cell>
          <cell r="AD38">
            <v>351.679895133537</v>
          </cell>
          <cell r="AE38">
            <v>399.493500093949</v>
          </cell>
          <cell r="AF38">
            <v>491.127810884581</v>
          </cell>
          <cell r="AG38">
            <v>534.296187933015</v>
          </cell>
          <cell r="AH38">
            <v>506.968393521098</v>
          </cell>
          <cell r="AI38">
            <v>541.93225710469</v>
          </cell>
          <cell r="AJ38">
            <v>449.501242155823</v>
          </cell>
          <cell r="AK38">
            <v>449.400428209885</v>
          </cell>
          <cell r="AL38">
            <v>424.337841824734</v>
          </cell>
          <cell r="AM38">
            <v>486.901980061879</v>
          </cell>
          <cell r="AN38">
            <v>543.301618711449</v>
          </cell>
          <cell r="AO38">
            <v>560.391078973139</v>
          </cell>
          <cell r="AP38">
            <v>638.485866574715</v>
          </cell>
          <cell r="AQ38">
            <v>643.988226336077</v>
          </cell>
          <cell r="AR38">
            <v>690.912743468583</v>
          </cell>
          <cell r="AS38">
            <v>718.196336969414</v>
          </cell>
          <cell r="AT38">
            <v>764.432808246182</v>
          </cell>
          <cell r="AU38">
            <v>845.500672103578</v>
          </cell>
          <cell r="AV38">
            <v>962.095371307745</v>
          </cell>
          <cell r="AW38">
            <v>1068.43181141275</v>
          </cell>
          <cell r="AX38">
            <v>1228.43235572338</v>
          </cell>
          <cell r="AY38">
            <v>1330.97744400874</v>
          </cell>
          <cell r="AZ38">
            <v>1757.19049597895</v>
          </cell>
          <cell r="BA38">
            <v>1828.1546768491</v>
          </cell>
          <cell r="BB38">
            <v>1819.19730959964</v>
          </cell>
          <cell r="BC38">
            <v>2258.18643535953</v>
          </cell>
          <cell r="BD38">
            <v>2563.261223801</v>
          </cell>
          <cell r="BE38">
            <v>2538.94951919964</v>
          </cell>
          <cell r="BF38">
            <v>2472.72475320595</v>
          </cell>
          <cell r="BG38">
            <v>2652.22565438023</v>
          </cell>
          <cell r="BH38">
            <v>2752.63017233678</v>
          </cell>
          <cell r="BI38">
            <v>2930.5749227006</v>
          </cell>
          <cell r="BJ38">
            <v>3286.59674376682</v>
          </cell>
          <cell r="BK38">
            <v>3243.47743748718</v>
          </cell>
          <cell r="BL38">
            <v>3322.86332883678</v>
          </cell>
          <cell r="BM38">
            <v>3000.77798595652</v>
          </cell>
        </row>
        <row r="39">
          <cell r="A39" t="str">
            <v>Botswana</v>
          </cell>
          <cell r="B39" t="str">
            <v>BWA</v>
          </cell>
          <cell r="C39" t="str">
            <v>GDP per capita (current US$)</v>
          </cell>
          <cell r="D39" t="str">
            <v>NY.GDP.PCAP.CD</v>
          </cell>
          <cell r="E39">
            <v>60.4939579983833</v>
          </cell>
          <cell r="F39">
            <v>64.1761395717201</v>
          </cell>
          <cell r="G39">
            <v>68.0503489586687</v>
          </cell>
          <cell r="H39">
            <v>71.1064390847651</v>
          </cell>
          <cell r="I39">
            <v>75.9559184671664</v>
          </cell>
          <cell r="J39">
            <v>81.7699943344463</v>
          </cell>
          <cell r="K39">
            <v>89.9795529147183</v>
          </cell>
          <cell r="L39">
            <v>100.405143511268</v>
          </cell>
          <cell r="M39">
            <v>110.97864233084</v>
          </cell>
          <cell r="N39">
            <v>126.545548364901</v>
          </cell>
          <cell r="O39">
            <v>153.32637867117</v>
          </cell>
          <cell r="P39">
            <v>197.194221583846</v>
          </cell>
          <cell r="Q39">
            <v>246.541537808657</v>
          </cell>
          <cell r="R39">
            <v>353.858479311184</v>
          </cell>
          <cell r="S39">
            <v>428.198433216064</v>
          </cell>
          <cell r="T39">
            <v>479.091293125077</v>
          </cell>
          <cell r="U39">
            <v>483.141319661</v>
          </cell>
          <cell r="V39">
            <v>564.129010977296</v>
          </cell>
          <cell r="W39">
            <v>709.189337954404</v>
          </cell>
          <cell r="X39">
            <v>947.755045659149</v>
          </cell>
          <cell r="Y39">
            <v>1181.61386979063</v>
          </cell>
          <cell r="Z39">
            <v>1154.17857802724</v>
          </cell>
          <cell r="AA39">
            <v>1054.05594644715</v>
          </cell>
          <cell r="AB39">
            <v>1176.81953466606</v>
          </cell>
          <cell r="AC39">
            <v>1202.97600222274</v>
          </cell>
          <cell r="AD39">
            <v>1042.23975387474</v>
          </cell>
          <cell r="AE39">
            <v>1253.55531668926</v>
          </cell>
          <cell r="AF39">
            <v>1701.67813286944</v>
          </cell>
          <cell r="AG39">
            <v>2203.64661492462</v>
          </cell>
          <cell r="AH39">
            <v>2477.97535757592</v>
          </cell>
          <cell r="AI39">
            <v>2945.83203953801</v>
          </cell>
          <cell r="AJ39">
            <v>2972.72895276223</v>
          </cell>
          <cell r="AK39">
            <v>3040.98939623392</v>
          </cell>
          <cell r="AL39">
            <v>2973.38040121706</v>
          </cell>
          <cell r="AM39">
            <v>2970.11842524935</v>
          </cell>
          <cell r="AN39">
            <v>3219.91424224552</v>
          </cell>
          <cell r="AO39">
            <v>3221.68905579312</v>
          </cell>
          <cell r="AP39">
            <v>3258.98242785922</v>
          </cell>
          <cell r="AQ39">
            <v>3039.96494359519</v>
          </cell>
          <cell r="AR39">
            <v>3405.82105820082</v>
          </cell>
          <cell r="AS39">
            <v>3522.3108214571</v>
          </cell>
          <cell r="AT39">
            <v>3278.01607934706</v>
          </cell>
          <cell r="AU39">
            <v>3190.62481146154</v>
          </cell>
          <cell r="AV39">
            <v>4330.97236855283</v>
          </cell>
          <cell r="AW39">
            <v>5073.52040802149</v>
          </cell>
          <cell r="AX39">
            <v>5513.33106259322</v>
          </cell>
          <cell r="AY39">
            <v>5521.99060810445</v>
          </cell>
          <cell r="AZ39">
            <v>5832.73705168476</v>
          </cell>
          <cell r="BA39">
            <v>5713.54393106428</v>
          </cell>
          <cell r="BB39">
            <v>5255.77653269313</v>
          </cell>
          <cell r="BC39">
            <v>6434.81248526822</v>
          </cell>
          <cell r="BD39">
            <v>7617.31004132551</v>
          </cell>
          <cell r="BE39">
            <v>7050.57347186681</v>
          </cell>
          <cell r="BF39">
            <v>7224.91273728564</v>
          </cell>
          <cell r="BG39">
            <v>7495.22086608805</v>
          </cell>
          <cell r="BH39">
            <v>6402.91018338391</v>
          </cell>
          <cell r="BI39">
            <v>6982.91749241303</v>
          </cell>
          <cell r="BJ39">
            <v>7296.09214157008</v>
          </cell>
          <cell r="BK39">
            <v>7503.8785883646</v>
          </cell>
          <cell r="BL39">
            <v>7247.42947645351</v>
          </cell>
          <cell r="BM39">
            <v>6348.83231765626</v>
          </cell>
          <cell r="BN39">
            <v>7347.55238231951</v>
          </cell>
        </row>
        <row r="40">
          <cell r="A40" t="str">
            <v>Central African Republic</v>
          </cell>
          <cell r="B40" t="str">
            <v>CAF</v>
          </cell>
          <cell r="C40" t="str">
            <v>GDP per capita (current US$)</v>
          </cell>
          <cell r="D40" t="str">
            <v>NY.GDP.PCAP.CD</v>
          </cell>
          <cell r="E40">
            <v>74.6873469698836</v>
          </cell>
          <cell r="F40">
            <v>80.6880637274186</v>
          </cell>
          <cell r="G40">
            <v>80.2127116671332</v>
          </cell>
          <cell r="H40">
            <v>81.9179092292569</v>
          </cell>
          <cell r="I40">
            <v>88.2901157774413</v>
          </cell>
          <cell r="J40">
            <v>91.8303746529954</v>
          </cell>
          <cell r="K40">
            <v>94.398235690021</v>
          </cell>
          <cell r="L40">
            <v>95.8964839249802</v>
          </cell>
          <cell r="M40">
            <v>109.945910359308</v>
          </cell>
          <cell r="N40">
            <v>105.707101319157</v>
          </cell>
          <cell r="O40">
            <v>104.412016474153</v>
          </cell>
          <cell r="P40">
            <v>109.453359228713</v>
          </cell>
          <cell r="Q40">
            <v>123.310651240904</v>
          </cell>
          <cell r="R40">
            <v>143.115846298987</v>
          </cell>
          <cell r="S40">
            <v>146.227767277778</v>
          </cell>
          <cell r="T40">
            <v>193.354982118232</v>
          </cell>
          <cell r="U40">
            <v>225.91317449196</v>
          </cell>
          <cell r="V40">
            <v>248.686033177452</v>
          </cell>
          <cell r="W40">
            <v>292.470008919633</v>
          </cell>
          <cell r="X40">
            <v>327.34122487471</v>
          </cell>
          <cell r="Y40">
            <v>362.400148758455</v>
          </cell>
          <cell r="Z40">
            <v>306.832239268922</v>
          </cell>
          <cell r="AA40">
            <v>320.429832125767</v>
          </cell>
          <cell r="AB40">
            <v>273.501381836801</v>
          </cell>
          <cell r="AC40">
            <v>257.353636634786</v>
          </cell>
          <cell r="AD40">
            <v>340.20138899431</v>
          </cell>
          <cell r="AE40">
            <v>432.011758716722</v>
          </cell>
          <cell r="AF40">
            <v>453.746218486516</v>
          </cell>
          <cell r="AG40">
            <v>469.529167023013</v>
          </cell>
          <cell r="AH40">
            <v>449.398895759867</v>
          </cell>
          <cell r="AI40">
            <v>513.304187659237</v>
          </cell>
          <cell r="AJ40">
            <v>478.503276361394</v>
          </cell>
          <cell r="AK40">
            <v>477.122324295377</v>
          </cell>
          <cell r="AL40">
            <v>419.802703848229</v>
          </cell>
          <cell r="AM40">
            <v>271.505497625502</v>
          </cell>
          <cell r="AN40">
            <v>346.108196202762</v>
          </cell>
          <cell r="AO40">
            <v>304.631075543624</v>
          </cell>
          <cell r="AP40">
            <v>276.421596079059</v>
          </cell>
          <cell r="AQ40">
            <v>278.3319014924</v>
          </cell>
          <cell r="AR40">
            <v>280.908424234562</v>
          </cell>
          <cell r="AS40">
            <v>251.832764026789</v>
          </cell>
          <cell r="AT40">
            <v>250.576194304531</v>
          </cell>
          <cell r="AU40">
            <v>261.976420476007</v>
          </cell>
          <cell r="AV40">
            <v>294.321327687009</v>
          </cell>
          <cell r="AW40">
            <v>321.312654091098</v>
          </cell>
          <cell r="AX40">
            <v>331.294821098185</v>
          </cell>
          <cell r="AY40">
            <v>354.986192001824</v>
          </cell>
          <cell r="AZ40">
            <v>404.909402958549</v>
          </cell>
          <cell r="BA40">
            <v>466.472320325332</v>
          </cell>
          <cell r="BB40">
            <v>476.616262813476</v>
          </cell>
          <cell r="BC40">
            <v>488.421735800876</v>
          </cell>
          <cell r="BD40">
            <v>551.749721946219</v>
          </cell>
          <cell r="BE40">
            <v>565.80120711394</v>
          </cell>
          <cell r="BF40">
            <v>380.29791114378</v>
          </cell>
          <cell r="BG40">
            <v>424.449131659484</v>
          </cell>
          <cell r="BH40">
            <v>377.422917680195</v>
          </cell>
          <cell r="BI40">
            <v>402.191645130502</v>
          </cell>
          <cell r="BJ40">
            <v>450.900697005372</v>
          </cell>
          <cell r="BK40">
            <v>475.953813864813</v>
          </cell>
          <cell r="BL40">
            <v>468.117514792315</v>
          </cell>
          <cell r="BM40">
            <v>481.746296629034</v>
          </cell>
          <cell r="BN40">
            <v>511.484745592238</v>
          </cell>
        </row>
        <row r="41">
          <cell r="A41" t="str">
            <v>Canada</v>
          </cell>
          <cell r="B41" t="str">
            <v>CAN</v>
          </cell>
          <cell r="C41" t="str">
            <v>GDP per capita (current US$)</v>
          </cell>
          <cell r="D41" t="str">
            <v>NY.GDP.PCAP.CD</v>
          </cell>
          <cell r="E41">
            <v>2259.29428549881</v>
          </cell>
          <cell r="F41">
            <v>2240.43303945853</v>
          </cell>
          <cell r="G41">
            <v>2268.58534607907</v>
          </cell>
          <cell r="H41">
            <v>2374.49844764883</v>
          </cell>
          <cell r="I41">
            <v>2555.11114601309</v>
          </cell>
          <cell r="J41">
            <v>2770.36180408145</v>
          </cell>
          <cell r="K41">
            <v>3047.10614707958</v>
          </cell>
          <cell r="L41">
            <v>3217.15929360795</v>
          </cell>
          <cell r="M41">
            <v>3462.67887195794</v>
          </cell>
          <cell r="N41">
            <v>3763.95337938417</v>
          </cell>
          <cell r="O41">
            <v>4121.93281373693</v>
          </cell>
          <cell r="P41">
            <v>4520.1628781257</v>
          </cell>
          <cell r="Q41">
            <v>5089.58790204875</v>
          </cell>
          <cell r="R41">
            <v>5838.66089434012</v>
          </cell>
          <cell r="S41">
            <v>7033.01102090736</v>
          </cell>
          <cell r="T41">
            <v>7511.21134279151</v>
          </cell>
          <cell r="U41">
            <v>8809.26466044933</v>
          </cell>
          <cell r="V41">
            <v>8919.05746104275</v>
          </cell>
          <cell r="W41">
            <v>9123.69133364505</v>
          </cell>
          <cell r="X41">
            <v>10043.6609586669</v>
          </cell>
          <cell r="Y41">
            <v>11170.5639723393</v>
          </cell>
          <cell r="Z41">
            <v>12337.4662493804</v>
          </cell>
          <cell r="AA41">
            <v>12481.8747874298</v>
          </cell>
          <cell r="AB41">
            <v>13425.1224888294</v>
          </cell>
          <cell r="AC41">
            <v>13877.9170763469</v>
          </cell>
          <cell r="AD41">
            <v>14114.8077599664</v>
          </cell>
          <cell r="AE41">
            <v>14461.0692388787</v>
          </cell>
          <cell r="AF41">
            <v>16308.9669663579</v>
          </cell>
          <cell r="AG41">
            <v>18936.9641024997</v>
          </cell>
          <cell r="AH41">
            <v>20715.631483174</v>
          </cell>
          <cell r="AI41">
            <v>21448.3619600057</v>
          </cell>
          <cell r="AJ41">
            <v>21768.3432941828</v>
          </cell>
          <cell r="AK41">
            <v>20879.8483300891</v>
          </cell>
          <cell r="AL41">
            <v>20121.1612532855</v>
          </cell>
          <cell r="AM41">
            <v>19935.3814579208</v>
          </cell>
          <cell r="AN41">
            <v>20613.7878829216</v>
          </cell>
          <cell r="AO41">
            <v>21227.3475315896</v>
          </cell>
          <cell r="AP41">
            <v>21901.5628548392</v>
          </cell>
          <cell r="AQ41">
            <v>21024.5850687045</v>
          </cell>
          <cell r="AR41">
            <v>22315.2466731545</v>
          </cell>
          <cell r="AS41">
            <v>24271.0020563821</v>
          </cell>
          <cell r="AT41">
            <v>23822.0601178964</v>
          </cell>
          <cell r="AU41">
            <v>24255.3385818322</v>
          </cell>
          <cell r="AV41">
            <v>28300.4630963791</v>
          </cell>
          <cell r="AW41">
            <v>32143.6814078562</v>
          </cell>
          <cell r="AX41">
            <v>36382.5079164537</v>
          </cell>
          <cell r="AY41">
            <v>40504.0607253203</v>
          </cell>
          <cell r="AZ41">
            <v>44659.8951408034</v>
          </cell>
          <cell r="BA41">
            <v>46710.5055759013</v>
          </cell>
          <cell r="BB41">
            <v>40876.3101540295</v>
          </cell>
          <cell r="BC41">
            <v>47562.0834253057</v>
          </cell>
          <cell r="BD41">
            <v>52223.696112356</v>
          </cell>
          <cell r="BE41">
            <v>52669.0899632316</v>
          </cell>
          <cell r="BF41">
            <v>52635.1749580433</v>
          </cell>
          <cell r="BG41">
            <v>50955.9983232404</v>
          </cell>
          <cell r="BH41">
            <v>43596.1355365546</v>
          </cell>
          <cell r="BI41">
            <v>42315.6037056806</v>
          </cell>
          <cell r="BJ41">
            <v>45129.4292980922</v>
          </cell>
          <cell r="BK41">
            <v>46548.6384108296</v>
          </cell>
          <cell r="BL41">
            <v>46328.6718408497</v>
          </cell>
          <cell r="BM41">
            <v>43258.2638715601</v>
          </cell>
          <cell r="BN41">
            <v>52051.3514647093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GDP per capita (current US$)</v>
          </cell>
          <cell r="D42" t="str">
            <v>NY.GDP.PCAP.CD</v>
          </cell>
        </row>
        <row r="42">
          <cell r="AI42">
            <v>2314.68878120765</v>
          </cell>
          <cell r="AJ42">
            <v>2197.2459765924</v>
          </cell>
          <cell r="AK42">
            <v>2360.94634805091</v>
          </cell>
          <cell r="AL42">
            <v>2491.0122995575</v>
          </cell>
          <cell r="AM42">
            <v>2826.23576671782</v>
          </cell>
          <cell r="AN42">
            <v>3580.35450789963</v>
          </cell>
          <cell r="AO42">
            <v>3795.82916806014</v>
          </cell>
          <cell r="AP42">
            <v>3747.75671458547</v>
          </cell>
          <cell r="AQ42">
            <v>4108.44613561677</v>
          </cell>
          <cell r="AR42">
            <v>3988.34104555182</v>
          </cell>
          <cell r="AS42">
            <v>3949.43197046066</v>
          </cell>
          <cell r="AT42">
            <v>4354.67980482936</v>
          </cell>
          <cell r="AU42">
            <v>4940.11014435571</v>
          </cell>
          <cell r="AV42">
            <v>5947.4261613792</v>
          </cell>
          <cell r="AW42">
            <v>7177.69291537817</v>
          </cell>
          <cell r="AX42">
            <v>8363.20159258333</v>
          </cell>
          <cell r="AY42">
            <v>9481.91681417883</v>
          </cell>
          <cell r="AZ42">
            <v>12021.4524133531</v>
          </cell>
          <cell r="BA42">
            <v>14599.3197480112</v>
          </cell>
          <cell r="BB42">
            <v>12317.6573407904</v>
          </cell>
          <cell r="BC42">
            <v>12623.5603867693</v>
          </cell>
          <cell r="BD42">
            <v>13912.67052971</v>
          </cell>
          <cell r="BE42">
            <v>13020.7438173854</v>
          </cell>
          <cell r="BF42">
            <v>13718.1839991524</v>
          </cell>
          <cell r="BG42">
            <v>14164.074448906</v>
          </cell>
          <cell r="BH42">
            <v>12522.6610570363</v>
          </cell>
          <cell r="BI42">
            <v>12831.4099368112</v>
          </cell>
          <cell r="BJ42">
            <v>14254.7381019007</v>
          </cell>
          <cell r="BK42">
            <v>16047.2796999215</v>
          </cell>
          <cell r="BL42">
            <v>16346.5618056396</v>
          </cell>
          <cell r="BM42">
            <v>16197.2993493424</v>
          </cell>
          <cell r="BN42">
            <v>18568.9933848981</v>
          </cell>
        </row>
        <row r="43">
          <cell r="A43" t="str">
            <v>Switzerland</v>
          </cell>
          <cell r="B43" t="str">
            <v>CHE</v>
          </cell>
          <cell r="C43" t="str">
            <v>GDP per capita (current US$)</v>
          </cell>
          <cell r="D43" t="str">
            <v>NY.GDP.PCAP.CD</v>
          </cell>
          <cell r="E43">
            <v>1787.36034770201</v>
          </cell>
          <cell r="F43">
            <v>1971.31632279228</v>
          </cell>
          <cell r="G43">
            <v>2131.39165159983</v>
          </cell>
          <cell r="H43">
            <v>2294.18284731738</v>
          </cell>
          <cell r="I43">
            <v>2501.29318996377</v>
          </cell>
          <cell r="J43">
            <v>2620.475547353</v>
          </cell>
          <cell r="K43">
            <v>2784.73354771646</v>
          </cell>
          <cell r="L43">
            <v>2960.72258588384</v>
          </cell>
          <cell r="M43">
            <v>3121.8890308772</v>
          </cell>
          <cell r="N43">
            <v>3344.78360254639</v>
          </cell>
        </row>
        <row r="43">
          <cell r="Y43">
            <v>19410.1893547743</v>
          </cell>
          <cell r="Z43">
            <v>17679.8688671472</v>
          </cell>
          <cell r="AA43">
            <v>18015.1059588746</v>
          </cell>
          <cell r="AB43">
            <v>17874.2506500052</v>
          </cell>
          <cell r="AC43">
            <v>17005.5342408851</v>
          </cell>
          <cell r="AD43">
            <v>17166.5184994159</v>
          </cell>
          <cell r="AE43">
            <v>24480.4225642346</v>
          </cell>
          <cell r="AF43">
            <v>30466.1090219178</v>
          </cell>
          <cell r="AG43">
            <v>32717.9204479296</v>
          </cell>
          <cell r="AH43">
            <v>31334.9790794011</v>
          </cell>
          <cell r="AI43">
            <v>39607.8190856429</v>
          </cell>
          <cell r="AJ43">
            <v>39577.7487487507</v>
          </cell>
          <cell r="AK43">
            <v>40747.9254622791</v>
          </cell>
          <cell r="AL43">
            <v>39270.1141346041</v>
          </cell>
          <cell r="AM43">
            <v>43128.014108909</v>
          </cell>
          <cell r="AN43">
            <v>50155.9741273218</v>
          </cell>
          <cell r="AO43">
            <v>48144.5791284296</v>
          </cell>
          <cell r="AP43">
            <v>41631.4388587844</v>
          </cell>
          <cell r="AQ43">
            <v>42740.1281825149</v>
          </cell>
          <cell r="AR43">
            <v>41786.2341411701</v>
          </cell>
          <cell r="AS43">
            <v>38952.0342005572</v>
          </cell>
          <cell r="AT43">
            <v>39727.8466713883</v>
          </cell>
          <cell r="AU43">
            <v>42578.7631355696</v>
          </cell>
          <cell r="AV43">
            <v>49470.3971259674</v>
          </cell>
          <cell r="AW43">
            <v>54878.4710009787</v>
          </cell>
          <cell r="AX43">
            <v>56546.7856553987</v>
          </cell>
          <cell r="AY43">
            <v>59300.6172165015</v>
          </cell>
          <cell r="AZ43">
            <v>65359.5192218269</v>
          </cell>
          <cell r="BA43">
            <v>74572.232372807</v>
          </cell>
          <cell r="BB43">
            <v>72083.167695454</v>
          </cell>
          <cell r="BC43">
            <v>77117.126014204</v>
          </cell>
          <cell r="BD43">
            <v>91254.0347609687</v>
          </cell>
          <cell r="BE43">
            <v>86547.6708907265</v>
          </cell>
          <cell r="BF43">
            <v>88109.4867524037</v>
          </cell>
          <cell r="BG43">
            <v>89684.7075795936</v>
          </cell>
          <cell r="BH43">
            <v>84776.1421659748</v>
          </cell>
          <cell r="BI43">
            <v>83073.2800824812</v>
          </cell>
          <cell r="BJ43">
            <v>83352.0886533412</v>
          </cell>
          <cell r="BK43">
            <v>86388.4049527184</v>
          </cell>
          <cell r="BL43">
            <v>85334.5194620909</v>
          </cell>
          <cell r="BM43">
            <v>87100.4148213751</v>
          </cell>
          <cell r="BN43">
            <v>93457.4403976155</v>
          </cell>
        </row>
        <row r="44">
          <cell r="A44" t="str">
            <v>Channel Islands</v>
          </cell>
          <cell r="B44" t="str">
            <v>CHI</v>
          </cell>
          <cell r="C44" t="str">
            <v>GDP per capita (current US$)</v>
          </cell>
          <cell r="D44" t="str">
            <v>NY.GDP.PCAP.CD</v>
          </cell>
        </row>
        <row r="44">
          <cell r="AQ44">
            <v>40583.2426710512</v>
          </cell>
          <cell r="AR44">
            <v>42446.9712199486</v>
          </cell>
          <cell r="AS44">
            <v>43380.8029830685</v>
          </cell>
          <cell r="AT44">
            <v>41807.079018288</v>
          </cell>
          <cell r="AU44">
            <v>44544.3645088747</v>
          </cell>
          <cell r="AV44">
            <v>48861.0256251918</v>
          </cell>
          <cell r="AW44">
            <v>56753.205046999</v>
          </cell>
          <cell r="AX44">
            <v>58199.1605496003</v>
          </cell>
          <cell r="AY44">
            <v>63244.925375939</v>
          </cell>
          <cell r="AZ44">
            <v>74463.0159204917</v>
          </cell>
        </row>
        <row r="45">
          <cell r="A45" t="str">
            <v>Chile</v>
          </cell>
          <cell r="B45" t="str">
            <v>CHL</v>
          </cell>
          <cell r="C45" t="str">
            <v>GDP per capita (current US$)</v>
          </cell>
          <cell r="D45" t="str">
            <v>NY.GDP.PCAP.CD</v>
          </cell>
          <cell r="E45">
            <v>505.349325487754</v>
          </cell>
          <cell r="F45">
            <v>555.134402585522</v>
          </cell>
          <cell r="G45">
            <v>638.945359978238</v>
          </cell>
          <cell r="H45">
            <v>655.252248742542</v>
          </cell>
          <cell r="I45">
            <v>678.12810640018</v>
          </cell>
          <cell r="J45">
            <v>670.395685818079</v>
          </cell>
          <cell r="K45">
            <v>772.725716153161</v>
          </cell>
          <cell r="L45">
            <v>753.127957880928</v>
          </cell>
          <cell r="M45">
            <v>756.912000888148</v>
          </cell>
          <cell r="N45">
            <v>870.319838548041</v>
          </cell>
          <cell r="O45">
            <v>932.861569157008</v>
          </cell>
          <cell r="P45">
            <v>1094.68225322923</v>
          </cell>
          <cell r="Q45">
            <v>1173.21838912003</v>
          </cell>
          <cell r="R45">
            <v>1640.02969981711</v>
          </cell>
          <cell r="S45">
            <v>1554.38780304276</v>
          </cell>
          <cell r="T45">
            <v>719.599157534302</v>
          </cell>
          <cell r="U45">
            <v>961.424604043232</v>
          </cell>
          <cell r="V45">
            <v>1278.3281597291</v>
          </cell>
          <cell r="W45">
            <v>1441.94208564388</v>
          </cell>
          <cell r="X45">
            <v>1937.26657210336</v>
          </cell>
          <cell r="Y45">
            <v>2542.76380632828</v>
          </cell>
          <cell r="Z45">
            <v>2979.60787872839</v>
          </cell>
          <cell r="AA45">
            <v>2156.51306610576</v>
          </cell>
          <cell r="AB45">
            <v>1709.44206937403</v>
          </cell>
          <cell r="AC45">
            <v>1624.63196763634</v>
          </cell>
          <cell r="AD45">
            <v>1444.28013827502</v>
          </cell>
          <cell r="AE45">
            <v>1517.86134513797</v>
          </cell>
          <cell r="AF45">
            <v>1760.30639801716</v>
          </cell>
          <cell r="AG45">
            <v>2026.83791425817</v>
          </cell>
          <cell r="AH45">
            <v>2288.55494089948</v>
          </cell>
          <cell r="AI45">
            <v>2494.52679643842</v>
          </cell>
          <cell r="AJ45">
            <v>2803.56271373259</v>
          </cell>
          <cell r="AK45">
            <v>3350.21408876441</v>
          </cell>
          <cell r="AL45">
            <v>3535.17436010228</v>
          </cell>
          <cell r="AM45">
            <v>4024.21522782414</v>
          </cell>
          <cell r="AN45">
            <v>5107.27751262395</v>
          </cell>
          <cell r="AO45">
            <v>5386.46798531778</v>
          </cell>
          <cell r="AP45">
            <v>5797.88880249498</v>
          </cell>
          <cell r="AQ45">
            <v>5474.4792174267</v>
          </cell>
          <cell r="AR45">
            <v>4985.62918798153</v>
          </cell>
          <cell r="AS45">
            <v>5100.25413288222</v>
          </cell>
          <cell r="AT45">
            <v>4609.21396034224</v>
          </cell>
          <cell r="AU45">
            <v>4481.83125502139</v>
          </cell>
          <cell r="AV45">
            <v>4827.08337797237</v>
          </cell>
          <cell r="AW45">
            <v>6186.66271596597</v>
          </cell>
          <cell r="AX45">
            <v>7558.37175410092</v>
          </cell>
          <cell r="AY45">
            <v>9406.58448549129</v>
          </cell>
          <cell r="AZ45">
            <v>10439.428464249</v>
          </cell>
          <cell r="BA45">
            <v>10752.9723000388</v>
          </cell>
          <cell r="BB45">
            <v>10151.058524965</v>
          </cell>
          <cell r="BC45">
            <v>12724.10406267</v>
          </cell>
          <cell r="BD45">
            <v>14577.6326608147</v>
          </cell>
          <cell r="BE45">
            <v>15354.6184041413</v>
          </cell>
          <cell r="BF45">
            <v>15777.7815089667</v>
          </cell>
          <cell r="BG45">
            <v>14606.9967241905</v>
          </cell>
          <cell r="BH45">
            <v>13495.0106099649</v>
          </cell>
          <cell r="BI45">
            <v>13690.9074621215</v>
          </cell>
          <cell r="BJ45">
            <v>14962.5568471791</v>
          </cell>
          <cell r="BK45">
            <v>15772.333484425</v>
          </cell>
          <cell r="BL45">
            <v>14699.4627808048</v>
          </cell>
          <cell r="BM45">
            <v>13220.5707580419</v>
          </cell>
          <cell r="BN45">
            <v>16502.8385709035</v>
          </cell>
        </row>
        <row r="46">
          <cell r="A46" t="str">
            <v>China</v>
          </cell>
          <cell r="B46" t="str">
            <v>CHN</v>
          </cell>
          <cell r="C46" t="str">
            <v>GDP per capita (current US$)</v>
          </cell>
          <cell r="D46" t="str">
            <v>NY.GDP.PCAP.CD</v>
          </cell>
          <cell r="E46">
            <v>89.5205415103584</v>
          </cell>
          <cell r="F46">
            <v>75.8058379259965</v>
          </cell>
          <cell r="G46">
            <v>70.9094116671007</v>
          </cell>
          <cell r="H46">
            <v>74.3136434486145</v>
          </cell>
          <cell r="I46">
            <v>85.4985551596313</v>
          </cell>
          <cell r="J46">
            <v>98.4867777522206</v>
          </cell>
          <cell r="K46">
            <v>104.324566181147</v>
          </cell>
          <cell r="L46">
            <v>96.5895319417819</v>
          </cell>
          <cell r="M46">
            <v>91.4727183066072</v>
          </cell>
          <cell r="N46">
            <v>100.12990326618</v>
          </cell>
          <cell r="O46">
            <v>113.162991554686</v>
          </cell>
          <cell r="P46">
            <v>118.654577785346</v>
          </cell>
          <cell r="Q46">
            <v>131.883561243868</v>
          </cell>
          <cell r="R46">
            <v>157.090374298657</v>
          </cell>
          <cell r="S46">
            <v>160.140093727686</v>
          </cell>
          <cell r="T46">
            <v>178.341819608096</v>
          </cell>
          <cell r="U46">
            <v>165.40554037242</v>
          </cell>
          <cell r="V46">
            <v>185.422832913673</v>
          </cell>
          <cell r="W46">
            <v>156.396388520044</v>
          </cell>
          <cell r="X46">
            <v>183.983152215978</v>
          </cell>
          <cell r="Y46">
            <v>194.804722186836</v>
          </cell>
          <cell r="Z46">
            <v>197.071474499102</v>
          </cell>
          <cell r="AA46">
            <v>203.334919503464</v>
          </cell>
          <cell r="AB46">
            <v>225.431928890812</v>
          </cell>
          <cell r="AC46">
            <v>250.713969046988</v>
          </cell>
          <cell r="AD46">
            <v>294.45884850496</v>
          </cell>
          <cell r="AE46">
            <v>281.928120911563</v>
          </cell>
          <cell r="AF46">
            <v>251.811956961329</v>
          </cell>
          <cell r="AG46">
            <v>283.537695240524</v>
          </cell>
          <cell r="AH46">
            <v>310.8819124049</v>
          </cell>
          <cell r="AI46">
            <v>317.884673040928</v>
          </cell>
          <cell r="AJ46">
            <v>333.142145400184</v>
          </cell>
          <cell r="AK46">
            <v>366.460692306116</v>
          </cell>
          <cell r="AL46">
            <v>377.3898394789</v>
          </cell>
          <cell r="AM46">
            <v>473.492278719989</v>
          </cell>
          <cell r="AN46">
            <v>609.656679205465</v>
          </cell>
          <cell r="AO46">
            <v>709.413755088002</v>
          </cell>
          <cell r="AP46">
            <v>781.744164343014</v>
          </cell>
          <cell r="AQ46">
            <v>828.580479299572</v>
          </cell>
          <cell r="AR46">
            <v>873.287061730612</v>
          </cell>
          <cell r="AS46">
            <v>959.372483635864</v>
          </cell>
          <cell r="AT46">
            <v>1053.10824300262</v>
          </cell>
          <cell r="AU46">
            <v>1148.50829043887</v>
          </cell>
          <cell r="AV46">
            <v>1288.64325183475</v>
          </cell>
          <cell r="AW46">
            <v>1508.66809788453</v>
          </cell>
          <cell r="AX46">
            <v>1753.41782926104</v>
          </cell>
          <cell r="AY46">
            <v>2099.22943460734</v>
          </cell>
          <cell r="AZ46">
            <v>2693.97006340427</v>
          </cell>
          <cell r="BA46">
            <v>3468.30460207977</v>
          </cell>
          <cell r="BB46">
            <v>3832.23643246922</v>
          </cell>
          <cell r="BC46">
            <v>4550.45310775599</v>
          </cell>
          <cell r="BD46">
            <v>5614.35213522114</v>
          </cell>
          <cell r="BE46">
            <v>6300.61511825789</v>
          </cell>
          <cell r="BF46">
            <v>7020.33848453658</v>
          </cell>
          <cell r="BG46">
            <v>7636.11660125502</v>
          </cell>
          <cell r="BH46">
            <v>8016.43143498003</v>
          </cell>
          <cell r="BI46">
            <v>8094.36336675194</v>
          </cell>
          <cell r="BJ46">
            <v>8816.98690451989</v>
          </cell>
          <cell r="BK46">
            <v>9905.34200389253</v>
          </cell>
          <cell r="BL46">
            <v>10143.8381955595</v>
          </cell>
          <cell r="BM46">
            <v>10408.6697561349</v>
          </cell>
          <cell r="BN46">
            <v>12556.3331200058</v>
          </cell>
        </row>
        <row r="47">
          <cell r="A47" t="str">
            <v>Cote d'Ivoire</v>
          </cell>
          <cell r="B47" t="str">
            <v>CIV</v>
          </cell>
          <cell r="C47" t="str">
            <v>GDP per capita (current US$)</v>
          </cell>
          <cell r="D47" t="str">
            <v>NY.GDP.PCAP.CD</v>
          </cell>
          <cell r="E47">
            <v>155.899632793964</v>
          </cell>
          <cell r="F47">
            <v>170.243050474462</v>
          </cell>
          <cell r="G47">
            <v>171.128639637282</v>
          </cell>
          <cell r="H47">
            <v>194.212529845992</v>
          </cell>
          <cell r="I47">
            <v>226.227041791045</v>
          </cell>
          <cell r="J47">
            <v>217.60244145006</v>
          </cell>
          <cell r="K47">
            <v>233.614905479198</v>
          </cell>
          <cell r="L47">
            <v>238.310487673876</v>
          </cell>
          <cell r="M47">
            <v>271.853345495868</v>
          </cell>
          <cell r="N47">
            <v>277.972127908897</v>
          </cell>
          <cell r="O47">
            <v>285.273034325563</v>
          </cell>
          <cell r="P47">
            <v>297.280360552613</v>
          </cell>
          <cell r="Q47">
            <v>331.670010106764</v>
          </cell>
          <cell r="R47">
            <v>429.412933747764</v>
          </cell>
          <cell r="S47">
            <v>501.552678161048</v>
          </cell>
          <cell r="T47">
            <v>607.235001739293</v>
          </cell>
          <cell r="U47">
            <v>694.383247143566</v>
          </cell>
          <cell r="V47">
            <v>891.634602258471</v>
          </cell>
          <cell r="W47">
            <v>1074.86200816112</v>
          </cell>
          <cell r="X47">
            <v>1189.56839662251</v>
          </cell>
          <cell r="Y47">
            <v>1266.62387688845</v>
          </cell>
          <cell r="Z47">
            <v>1004.63437278325</v>
          </cell>
          <cell r="AA47">
            <v>863.333432585532</v>
          </cell>
          <cell r="AB47">
            <v>747.756181947221</v>
          </cell>
          <cell r="AC47">
            <v>717.897667480131</v>
          </cell>
          <cell r="AD47">
            <v>703.519515159779</v>
          </cell>
          <cell r="AE47">
            <v>888.528580547471</v>
          </cell>
          <cell r="AF47">
            <v>942.931007506008</v>
          </cell>
          <cell r="AG47">
            <v>924.327245161761</v>
          </cell>
          <cell r="AH47">
            <v>848.289544332952</v>
          </cell>
          <cell r="AI47">
            <v>905.322019526304</v>
          </cell>
          <cell r="AJ47">
            <v>848.75311593867</v>
          </cell>
          <cell r="AK47">
            <v>870.480701711964</v>
          </cell>
          <cell r="AL47">
            <v>832.28305872577</v>
          </cell>
          <cell r="AM47">
            <v>605.26336693829</v>
          </cell>
          <cell r="AN47">
            <v>774.671375725252</v>
          </cell>
          <cell r="AO47">
            <v>1232.25365555311</v>
          </cell>
          <cell r="AP47">
            <v>1192.77946056787</v>
          </cell>
          <cell r="AQ47">
            <v>1258.52471003353</v>
          </cell>
          <cell r="AR47">
            <v>1177.04079412147</v>
          </cell>
          <cell r="AS47">
            <v>1007.46738950787</v>
          </cell>
          <cell r="AT47">
            <v>997.478784298968</v>
          </cell>
          <cell r="AU47">
            <v>1047.75226537277</v>
          </cell>
          <cell r="AV47">
            <v>1207.51264780389</v>
          </cell>
          <cell r="AW47">
            <v>1308.28781982945</v>
          </cell>
          <cell r="AX47">
            <v>1309.59165283165</v>
          </cell>
          <cell r="AY47">
            <v>1347.98882431501</v>
          </cell>
          <cell r="AZ47">
            <v>1500.1678051495</v>
          </cell>
          <cell r="BA47">
            <v>1738.19210063228</v>
          </cell>
          <cell r="BB47">
            <v>1689.34476162095</v>
          </cell>
          <cell r="BC47">
            <v>1701.47570153451</v>
          </cell>
          <cell r="BD47">
            <v>1744.93889693088</v>
          </cell>
          <cell r="BE47">
            <v>1684.78158626771</v>
          </cell>
          <cell r="BF47">
            <v>1935.94684530882</v>
          </cell>
          <cell r="BG47">
            <v>2156.64588308807</v>
          </cell>
          <cell r="BH47">
            <v>1972.54568305836</v>
          </cell>
          <cell r="BI47">
            <v>2013.38144761651</v>
          </cell>
          <cell r="BJ47">
            <v>2111.02655726645</v>
          </cell>
          <cell r="BK47">
            <v>2314.05095836881</v>
          </cell>
          <cell r="BL47">
            <v>2276.3323939018</v>
          </cell>
          <cell r="BM47">
            <v>2325.72370502247</v>
          </cell>
          <cell r="BN47">
            <v>2578.76041204832</v>
          </cell>
        </row>
        <row r="48">
          <cell r="A48" t="str">
            <v>Cameroon</v>
          </cell>
          <cell r="B48" t="str">
            <v>CMR</v>
          </cell>
          <cell r="C48" t="str">
            <v>GDP per capita (current US$)</v>
          </cell>
          <cell r="D48" t="str">
            <v>NY.GDP.PCAP.CD</v>
          </cell>
          <cell r="E48">
            <v>118.643145152375</v>
          </cell>
          <cell r="F48">
            <v>123.514808121384</v>
          </cell>
          <cell r="G48">
            <v>128.594637171558</v>
          </cell>
          <cell r="H48">
            <v>130.175274222774</v>
          </cell>
          <cell r="I48">
            <v>137.629764066857</v>
          </cell>
          <cell r="J48">
            <v>141.00251500175</v>
          </cell>
          <cell r="K48">
            <v>144.015365257037</v>
          </cell>
          <cell r="L48">
            <v>154.677890714907</v>
          </cell>
          <cell r="M48">
            <v>168.702148776461</v>
          </cell>
          <cell r="N48">
            <v>173.121717613681</v>
          </cell>
          <cell r="O48">
            <v>176.573709220576</v>
          </cell>
          <cell r="P48">
            <v>184.903475790353</v>
          </cell>
          <cell r="Q48">
            <v>218.176053625042</v>
          </cell>
          <cell r="R48">
            <v>269.592295990753</v>
          </cell>
          <cell r="S48">
            <v>297.686036001171</v>
          </cell>
          <cell r="T48">
            <v>383.440546899434</v>
          </cell>
          <cell r="U48">
            <v>378.123621592424</v>
          </cell>
          <cell r="V48">
            <v>430.381399346939</v>
          </cell>
          <cell r="W48">
            <v>574.166389497957</v>
          </cell>
          <cell r="X48">
            <v>707.54428955229</v>
          </cell>
          <cell r="Y48">
            <v>774.185243395911</v>
          </cell>
          <cell r="Z48">
            <v>743.76016035988</v>
          </cell>
          <cell r="AA48">
            <v>721.21630693668</v>
          </cell>
          <cell r="AB48">
            <v>726.505955159392</v>
          </cell>
          <cell r="AC48">
            <v>749.339066162896</v>
          </cell>
          <cell r="AD48">
            <v>848.473279523312</v>
          </cell>
          <cell r="AE48">
            <v>1140.59718218245</v>
          </cell>
          <cell r="AF48">
            <v>1216.06446737421</v>
          </cell>
          <cell r="AG48">
            <v>1104.79375307297</v>
          </cell>
          <cell r="AH48">
            <v>963.832678121054</v>
          </cell>
          <cell r="AI48">
            <v>1045.36436194844</v>
          </cell>
          <cell r="AJ48">
            <v>975.471948892412</v>
          </cell>
          <cell r="AK48">
            <v>965.780738944037</v>
          </cell>
          <cell r="AL48">
            <v>1257.90570919067</v>
          </cell>
          <cell r="AM48">
            <v>672.848687984032</v>
          </cell>
          <cell r="AN48">
            <v>798.881310215978</v>
          </cell>
          <cell r="AO48">
            <v>794.051161595263</v>
          </cell>
          <cell r="AP48">
            <v>752.169823734245</v>
          </cell>
          <cell r="AQ48">
            <v>767.340360312315</v>
          </cell>
          <cell r="AR48">
            <v>765.310331531903</v>
          </cell>
          <cell r="AS48">
            <v>681.102042961201</v>
          </cell>
          <cell r="AT48">
            <v>687.648134393621</v>
          </cell>
          <cell r="AU48">
            <v>759.111851391454</v>
          </cell>
          <cell r="AV48">
            <v>950.564863700067</v>
          </cell>
          <cell r="AW48">
            <v>1090.78533201113</v>
          </cell>
          <cell r="AX48">
            <v>1100.17492617744</v>
          </cell>
          <cell r="AY48">
            <v>1147.4365999036</v>
          </cell>
          <cell r="AZ48">
            <v>1277.51680707357</v>
          </cell>
          <cell r="BA48">
            <v>1439.5478041268</v>
          </cell>
          <cell r="BB48">
            <v>1411.47457192714</v>
          </cell>
          <cell r="BC48">
            <v>1352.30227450638</v>
          </cell>
          <cell r="BD48">
            <v>1465.14578817708</v>
          </cell>
          <cell r="BE48">
            <v>1403.52291521783</v>
          </cell>
          <cell r="BF48">
            <v>1527.75125667954</v>
          </cell>
          <cell r="BG48">
            <v>1604.21403479187</v>
          </cell>
          <cell r="BH48">
            <v>1382.5097900241</v>
          </cell>
          <cell r="BI48">
            <v>1413.2559568153</v>
          </cell>
          <cell r="BJ48">
            <v>1469.44749980724</v>
          </cell>
          <cell r="BK48">
            <v>1585.24053445546</v>
          </cell>
          <cell r="BL48">
            <v>1533.09568807789</v>
          </cell>
          <cell r="BM48">
            <v>1537.13021832773</v>
          </cell>
          <cell r="BN48">
            <v>1661.70210527032</v>
          </cell>
        </row>
        <row r="49">
          <cell r="A49" t="str">
            <v>Congo, Dem. Rep.</v>
          </cell>
          <cell r="B49" t="str">
            <v>COD</v>
          </cell>
          <cell r="C49" t="str">
            <v>GDP per capita (current US$)</v>
          </cell>
          <cell r="D49" t="str">
            <v>NY.GDP.PCAP.CD</v>
          </cell>
          <cell r="E49">
            <v>220.313989852155</v>
          </cell>
          <cell r="F49">
            <v>197.391359160417</v>
          </cell>
          <cell r="G49">
            <v>235.63352441259</v>
          </cell>
          <cell r="H49">
            <v>377.429878539264</v>
          </cell>
          <cell r="I49">
            <v>170.467004976226</v>
          </cell>
          <cell r="J49">
            <v>232.811127800512</v>
          </cell>
          <cell r="K49">
            <v>253.759208730228</v>
          </cell>
          <cell r="L49">
            <v>184.130439160172</v>
          </cell>
          <cell r="M49">
            <v>206.714951094744</v>
          </cell>
          <cell r="N49">
            <v>258.606476692633</v>
          </cell>
          <cell r="O49">
            <v>243.749780942325</v>
          </cell>
          <cell r="P49">
            <v>272.06542945073</v>
          </cell>
          <cell r="Q49">
            <v>292.297125486771</v>
          </cell>
          <cell r="R49">
            <v>362.843564184467</v>
          </cell>
          <cell r="S49">
            <v>430.702157816474</v>
          </cell>
          <cell r="T49">
            <v>446.975540279027</v>
          </cell>
          <cell r="U49">
            <v>409.524225322845</v>
          </cell>
          <cell r="V49">
            <v>509.066770262397</v>
          </cell>
          <cell r="W49">
            <v>615.978907619614</v>
          </cell>
          <cell r="X49">
            <v>587.151584760885</v>
          </cell>
          <cell r="Y49">
            <v>546.112499546726</v>
          </cell>
          <cell r="Z49">
            <v>463.67117198242</v>
          </cell>
          <cell r="AA49">
            <v>492.532491220107</v>
          </cell>
          <cell r="AB49">
            <v>387.507663587395</v>
          </cell>
          <cell r="AC49">
            <v>269.842724251425</v>
          </cell>
          <cell r="AD49">
            <v>240.788098157669</v>
          </cell>
          <cell r="AE49">
            <v>263.831300334625</v>
          </cell>
          <cell r="AF49">
            <v>243.004785689466</v>
          </cell>
          <cell r="AG49">
            <v>273.127819391893</v>
          </cell>
          <cell r="AH49">
            <v>269.592875850028</v>
          </cell>
          <cell r="AI49">
            <v>270.130543378286</v>
          </cell>
          <cell r="AJ49">
            <v>268.292496875798</v>
          </cell>
          <cell r="AK49">
            <v>220.368007258444</v>
          </cell>
          <cell r="AL49">
            <v>275.821616897652</v>
          </cell>
          <cell r="AM49">
            <v>144.595089461707</v>
          </cell>
          <cell r="AN49">
            <v>135.737130369751</v>
          </cell>
          <cell r="AO49">
            <v>134.981936968008</v>
          </cell>
          <cell r="AP49">
            <v>138.974011548854</v>
          </cell>
          <cell r="AQ49">
            <v>138.635690290267</v>
          </cell>
          <cell r="AR49">
            <v>102.597973159678</v>
          </cell>
          <cell r="AS49">
            <v>405.216218582649</v>
          </cell>
          <cell r="AT49">
            <v>153.591044080197</v>
          </cell>
          <cell r="AU49">
            <v>175.009951043154</v>
          </cell>
          <cell r="AV49">
            <v>173.796125167459</v>
          </cell>
          <cell r="AW49">
            <v>194.040002646806</v>
          </cell>
          <cell r="AX49">
            <v>218.386226715772</v>
          </cell>
          <cell r="AY49">
            <v>255.433043197206</v>
          </cell>
          <cell r="AZ49">
            <v>286.330472470967</v>
          </cell>
          <cell r="BA49">
            <v>327.563721821663</v>
          </cell>
          <cell r="BB49">
            <v>298.619691614791</v>
          </cell>
          <cell r="BC49">
            <v>334.02157774666</v>
          </cell>
          <cell r="BD49">
            <v>387.082476958569</v>
          </cell>
          <cell r="BE49">
            <v>424.60037381496</v>
          </cell>
          <cell r="BF49">
            <v>457.963747509632</v>
          </cell>
          <cell r="BG49">
            <v>486.787095119436</v>
          </cell>
          <cell r="BH49">
            <v>497.317039077365</v>
          </cell>
          <cell r="BI49">
            <v>471.318822463486</v>
          </cell>
          <cell r="BJ49">
            <v>467.07423172679</v>
          </cell>
          <cell r="BK49">
            <v>565.829542895849</v>
          </cell>
          <cell r="BL49">
            <v>596.56057010511</v>
          </cell>
          <cell r="BM49">
            <v>543.950392515803</v>
          </cell>
          <cell r="BN49">
            <v>584.106409215842</v>
          </cell>
        </row>
        <row r="50">
          <cell r="A50" t="str">
            <v>Congo, Rep.</v>
          </cell>
          <cell r="B50" t="str">
            <v>COG</v>
          </cell>
          <cell r="C50" t="str">
            <v>GDP per capita (current US$)</v>
          </cell>
          <cell r="D50" t="str">
            <v>NY.GDP.PCAP.CD</v>
          </cell>
          <cell r="E50">
            <v>129.370336447485</v>
          </cell>
          <cell r="F50">
            <v>145.405978762373</v>
          </cell>
          <cell r="G50">
            <v>155.738527194446</v>
          </cell>
          <cell r="H50">
            <v>157.055866084799</v>
          </cell>
          <cell r="I50">
            <v>165.009165867213</v>
          </cell>
          <cell r="J50">
            <v>171.646141568627</v>
          </cell>
          <cell r="K50">
            <v>185.892255165503</v>
          </cell>
          <cell r="L50">
            <v>194.660335629893</v>
          </cell>
          <cell r="M50">
            <v>200.395017879954</v>
          </cell>
          <cell r="N50">
            <v>205.534029400975</v>
          </cell>
          <cell r="O50">
            <v>207.22130016305</v>
          </cell>
          <cell r="P50">
            <v>235.83728081052</v>
          </cell>
          <cell r="Q50">
            <v>291.977492444369</v>
          </cell>
          <cell r="R50">
            <v>374.127702881752</v>
          </cell>
          <cell r="S50">
            <v>392.321084246055</v>
          </cell>
          <cell r="T50">
            <v>499.201955814906</v>
          </cell>
          <cell r="U50">
            <v>476.850478840278</v>
          </cell>
          <cell r="V50">
            <v>469.687930428311</v>
          </cell>
          <cell r="W50">
            <v>523.912329082748</v>
          </cell>
          <cell r="X50">
            <v>694.176826764491</v>
          </cell>
          <cell r="Y50">
            <v>959.427497534525</v>
          </cell>
          <cell r="Z50">
            <v>1088.97669922352</v>
          </cell>
          <cell r="AA50">
            <v>1146.30564846523</v>
          </cell>
          <cell r="AB50">
            <v>1080.81628815479</v>
          </cell>
          <cell r="AC50">
            <v>1098.44164099002</v>
          </cell>
          <cell r="AD50">
            <v>1051.87369246426</v>
          </cell>
          <cell r="AE50">
            <v>875.451670233064</v>
          </cell>
          <cell r="AF50">
            <v>1058.22942150821</v>
          </cell>
          <cell r="AG50">
            <v>991.518705375634</v>
          </cell>
          <cell r="AH50">
            <v>1042.05200679266</v>
          </cell>
          <cell r="AI50">
            <v>1187.54977238998</v>
          </cell>
          <cell r="AJ50">
            <v>1124.89782804608</v>
          </cell>
          <cell r="AK50">
            <v>1178.0271073447</v>
          </cell>
          <cell r="AL50">
            <v>1048.61306717645</v>
          </cell>
          <cell r="AM50">
            <v>672.163200068859</v>
          </cell>
          <cell r="AN50">
            <v>781.524971144839</v>
          </cell>
          <cell r="AO50">
            <v>912.012297192828</v>
          </cell>
          <cell r="AP50">
            <v>810.076682798508</v>
          </cell>
          <cell r="AQ50">
            <v>660.47150582818</v>
          </cell>
          <cell r="AR50">
            <v>774.996102944498</v>
          </cell>
          <cell r="AS50">
            <v>1032.137575841</v>
          </cell>
          <cell r="AT50">
            <v>869.100509658205</v>
          </cell>
          <cell r="AU50">
            <v>916.588002746542</v>
          </cell>
          <cell r="AV50">
            <v>1028.41517522533</v>
          </cell>
          <cell r="AW50">
            <v>1326.59660693454</v>
          </cell>
          <cell r="AX50">
            <v>1835.60990812416</v>
          </cell>
          <cell r="AY50">
            <v>2155.40635716309</v>
          </cell>
          <cell r="AZ50">
            <v>2265.84745323119</v>
          </cell>
          <cell r="BA50">
            <v>2904.12449601328</v>
          </cell>
          <cell r="BB50">
            <v>2345.56373527156</v>
          </cell>
          <cell r="BC50">
            <v>3076.55644910171</v>
          </cell>
          <cell r="BD50">
            <v>3562.21761464661</v>
          </cell>
          <cell r="BE50">
            <v>3922.86884155231</v>
          </cell>
          <cell r="BF50">
            <v>3884.85068638902</v>
          </cell>
          <cell r="BG50">
            <v>3781.51573466687</v>
          </cell>
          <cell r="BH50">
            <v>2448.52377758887</v>
          </cell>
          <cell r="BI50">
            <v>2051.66617623027</v>
          </cell>
          <cell r="BJ50">
            <v>2170.90056268043</v>
          </cell>
          <cell r="BK50">
            <v>2606.61552601515</v>
          </cell>
          <cell r="BL50">
            <v>2369.72944099031</v>
          </cell>
          <cell r="BM50">
            <v>1899.77823742106</v>
          </cell>
          <cell r="BN50">
            <v>2213.88086288172</v>
          </cell>
        </row>
        <row r="51">
          <cell r="A51" t="str">
            <v>Colombia</v>
          </cell>
          <cell r="B51" t="str">
            <v>COL</v>
          </cell>
          <cell r="C51" t="str">
            <v>GDP per capita (current US$)</v>
          </cell>
          <cell r="D51" t="str">
            <v>NY.GDP.PCAP.CD</v>
          </cell>
          <cell r="E51">
            <v>251.041522886697</v>
          </cell>
          <cell r="F51">
            <v>274.052264169385</v>
          </cell>
          <cell r="G51">
            <v>289.917945751026</v>
          </cell>
          <cell r="H51">
            <v>274.314957549389</v>
          </cell>
          <cell r="I51">
            <v>328.655032086694</v>
          </cell>
          <cell r="J51">
            <v>307.646860038546</v>
          </cell>
          <cell r="K51">
            <v>281.566048500385</v>
          </cell>
          <cell r="L51">
            <v>293.644264112561</v>
          </cell>
          <cell r="M51">
            <v>292.257496192437</v>
          </cell>
          <cell r="N51">
            <v>307.995210195731</v>
          </cell>
          <cell r="O51">
            <v>335.118203567684</v>
          </cell>
          <cell r="P51">
            <v>355.407517381591</v>
          </cell>
          <cell r="Q51">
            <v>385.112520847993</v>
          </cell>
          <cell r="R51">
            <v>448.033817191843</v>
          </cell>
          <cell r="S51">
            <v>525.525729824423</v>
          </cell>
          <cell r="T51">
            <v>544.290906620908</v>
          </cell>
          <cell r="U51">
            <v>623.428969063515</v>
          </cell>
          <cell r="V51">
            <v>773.74581550652</v>
          </cell>
          <cell r="W51">
            <v>904.010693463528</v>
          </cell>
          <cell r="X51">
            <v>1061.84834483588</v>
          </cell>
          <cell r="Y51">
            <v>1241.63958703115</v>
          </cell>
          <cell r="Z51">
            <v>1323.37657317699</v>
          </cell>
          <cell r="AA51">
            <v>1386.67296904813</v>
          </cell>
          <cell r="AB51">
            <v>1348.80462319265</v>
          </cell>
          <cell r="AC51">
            <v>1304.17717695327</v>
          </cell>
          <cell r="AD51">
            <v>1165.04241373426</v>
          </cell>
          <cell r="AE51">
            <v>1142.93936333953</v>
          </cell>
          <cell r="AF51">
            <v>1165.98239687223</v>
          </cell>
          <cell r="AG51">
            <v>1232.22615383192</v>
          </cell>
          <cell r="AH51">
            <v>1218.2110099369</v>
          </cell>
          <cell r="AI51">
            <v>1445.32863023383</v>
          </cell>
          <cell r="AJ51">
            <v>1456.69435734689</v>
          </cell>
          <cell r="AK51">
            <v>1697.11293600516</v>
          </cell>
          <cell r="AL51">
            <v>1893.54221193734</v>
          </cell>
          <cell r="AM51">
            <v>2284.83881295591</v>
          </cell>
          <cell r="AN51">
            <v>2539.91287721915</v>
          </cell>
          <cell r="AO51">
            <v>2620.53876171399</v>
          </cell>
          <cell r="AP51">
            <v>2827.37952669446</v>
          </cell>
          <cell r="AQ51">
            <v>2566.02419382074</v>
          </cell>
          <cell r="AR51">
            <v>2209.93165047196</v>
          </cell>
          <cell r="AS51">
            <v>2520.48108876016</v>
          </cell>
          <cell r="AT51">
            <v>2439.68245582205</v>
          </cell>
          <cell r="AU51">
            <v>2396.62712731836</v>
          </cell>
          <cell r="AV51">
            <v>2281.40176243006</v>
          </cell>
          <cell r="AW51">
            <v>2782.62318502156</v>
          </cell>
          <cell r="AX51">
            <v>3414.46515834714</v>
          </cell>
          <cell r="AY51">
            <v>3741.09283661273</v>
          </cell>
          <cell r="AZ51">
            <v>4714.07305530503</v>
          </cell>
          <cell r="BA51">
            <v>5472.53652992425</v>
          </cell>
          <cell r="BB51">
            <v>5193.24145795078</v>
          </cell>
          <cell r="BC51">
            <v>6336.70947398466</v>
          </cell>
          <cell r="BD51">
            <v>7335.16693447605</v>
          </cell>
          <cell r="BE51">
            <v>8050.2553716705</v>
          </cell>
          <cell r="BF51">
            <v>8218.34784431476</v>
          </cell>
          <cell r="BG51">
            <v>8114.3439208516</v>
          </cell>
          <cell r="BH51">
            <v>6175.87602970258</v>
          </cell>
          <cell r="BI51">
            <v>5870.77795724163</v>
          </cell>
          <cell r="BJ51">
            <v>6376.70671552601</v>
          </cell>
          <cell r="BK51">
            <v>6729.58333198168</v>
          </cell>
          <cell r="BL51">
            <v>6418.61578254492</v>
          </cell>
          <cell r="BM51">
            <v>5312.19855554985</v>
          </cell>
          <cell r="BN51">
            <v>6131.22592153117</v>
          </cell>
        </row>
        <row r="52">
          <cell r="A52" t="str">
            <v>Comoros</v>
          </cell>
          <cell r="B52" t="str">
            <v>COM</v>
          </cell>
          <cell r="C52" t="str">
            <v>GDP per capita (current US$)</v>
          </cell>
          <cell r="D52" t="str">
            <v>NY.GDP.PCAP.CD</v>
          </cell>
        </row>
        <row r="52">
          <cell r="Y52">
            <v>689.398489527849</v>
          </cell>
          <cell r="Z52">
            <v>618.197286889577</v>
          </cell>
          <cell r="AA52">
            <v>562.815025336712</v>
          </cell>
          <cell r="AB52">
            <v>570.154121466297</v>
          </cell>
          <cell r="AC52">
            <v>534.649114927889</v>
          </cell>
          <cell r="AD52">
            <v>553.632402654304</v>
          </cell>
          <cell r="AE52">
            <v>763.325350469944</v>
          </cell>
          <cell r="AF52">
            <v>896.133171423026</v>
          </cell>
          <cell r="AG52">
            <v>918.899760523329</v>
          </cell>
          <cell r="AH52">
            <v>854.46520111768</v>
          </cell>
          <cell r="AI52">
            <v>1043.79065919525</v>
          </cell>
          <cell r="AJ52">
            <v>1000.55629059406</v>
          </cell>
          <cell r="AK52">
            <v>1047.96514391928</v>
          </cell>
          <cell r="AL52">
            <v>1008.03846925938</v>
          </cell>
          <cell r="AM52">
            <v>690.46725005002</v>
          </cell>
          <cell r="AN52">
            <v>838.171684031953</v>
          </cell>
          <cell r="AO52">
            <v>810.54755207638</v>
          </cell>
          <cell r="AP52">
            <v>726.052314853652</v>
          </cell>
          <cell r="AQ52">
            <v>718.121269356184</v>
          </cell>
          <cell r="AR52">
            <v>723.178255479899</v>
          </cell>
          <cell r="AS52">
            <v>647.425811810504</v>
          </cell>
          <cell r="AT52">
            <v>680.905572824133</v>
          </cell>
          <cell r="AU52">
            <v>747.9888625038</v>
          </cell>
          <cell r="AV52">
            <v>937.710896345202</v>
          </cell>
          <cell r="AW52">
            <v>1061.07554752819</v>
          </cell>
          <cell r="AX52">
            <v>1069.02942631854</v>
          </cell>
          <cell r="AY52">
            <v>1114.94528131922</v>
          </cell>
          <cell r="AZ52">
            <v>1240.09252846752</v>
          </cell>
          <cell r="BA52">
            <v>1393.21603163764</v>
          </cell>
          <cell r="BB52">
            <v>1344.73040600031</v>
          </cell>
          <cell r="BC52">
            <v>1316.49121286421</v>
          </cell>
          <cell r="BD52">
            <v>1447.94514377496</v>
          </cell>
          <cell r="BE52">
            <v>1403.36025196698</v>
          </cell>
          <cell r="BF52">
            <v>1505.33729247147</v>
          </cell>
          <cell r="BG52">
            <v>1513.8303792438</v>
          </cell>
          <cell r="BH52">
            <v>1242.58560784999</v>
          </cell>
          <cell r="BI52">
            <v>1273.05095200255</v>
          </cell>
          <cell r="BJ52">
            <v>1323.81484301294</v>
          </cell>
          <cell r="BK52">
            <v>1428.29046324322</v>
          </cell>
          <cell r="BL52">
            <v>1404.43318720472</v>
          </cell>
          <cell r="BM52">
            <v>1407.40927043446</v>
          </cell>
          <cell r="BN52">
            <v>1494.68769339899</v>
          </cell>
        </row>
        <row r="53">
          <cell r="A53" t="str">
            <v>Cabo Verde</v>
          </cell>
          <cell r="B53" t="str">
            <v>CPV</v>
          </cell>
          <cell r="C53" t="str">
            <v>GDP per capita (current US$)</v>
          </cell>
          <cell r="D53" t="str">
            <v>NY.GDP.PCAP.CD</v>
          </cell>
        </row>
        <row r="53">
          <cell r="Y53">
            <v>501.13749449253</v>
          </cell>
          <cell r="Z53">
            <v>483.126925500872</v>
          </cell>
          <cell r="AA53">
            <v>477.939256518055</v>
          </cell>
          <cell r="AB53">
            <v>461.239997091499</v>
          </cell>
          <cell r="AC53">
            <v>431.237554822691</v>
          </cell>
          <cell r="AD53">
            <v>441.90662888927</v>
          </cell>
          <cell r="AE53">
            <v>602.158496333097</v>
          </cell>
          <cell r="AF53">
            <v>732.5632731235</v>
          </cell>
          <cell r="AG53">
            <v>811.398338220042</v>
          </cell>
          <cell r="AH53">
            <v>807.562392379273</v>
          </cell>
          <cell r="AI53">
            <v>908.08812841442</v>
          </cell>
          <cell r="AJ53">
            <v>923.744280787787</v>
          </cell>
          <cell r="AK53">
            <v>1003.92954109172</v>
          </cell>
          <cell r="AL53">
            <v>1339.72957676692</v>
          </cell>
          <cell r="AM53">
            <v>1080.15656461598</v>
          </cell>
          <cell r="AN53">
            <v>1261.10309803336</v>
          </cell>
          <cell r="AO53">
            <v>1269.12057723296</v>
          </cell>
          <cell r="AP53">
            <v>1213.6328637989</v>
          </cell>
          <cell r="AQ53">
            <v>1265.1978495826</v>
          </cell>
          <cell r="AR53">
            <v>1408.98620321479</v>
          </cell>
          <cell r="AS53">
            <v>1259.35306724402</v>
          </cell>
          <cell r="AT53">
            <v>1292.22651152195</v>
          </cell>
          <cell r="AU53">
            <v>1401.89107297649</v>
          </cell>
          <cell r="AV53">
            <v>1809.11002984768</v>
          </cell>
          <cell r="AW53">
            <v>2024.26638129338</v>
          </cell>
          <cell r="AX53">
            <v>2099.14841708582</v>
          </cell>
          <cell r="AY53">
            <v>2361.38010115423</v>
          </cell>
          <cell r="AZ53">
            <v>3186.77993467023</v>
          </cell>
          <cell r="BA53">
            <v>3721.21999284574</v>
          </cell>
          <cell r="BB53">
            <v>3517.43015558829</v>
          </cell>
          <cell r="BC53">
            <v>3378.3234334576</v>
          </cell>
          <cell r="BD53">
            <v>3740.37410269948</v>
          </cell>
          <cell r="BE53">
            <v>3447.48310007387</v>
          </cell>
          <cell r="BF53">
            <v>3616.03556968932</v>
          </cell>
          <cell r="BG53">
            <v>3588.62558418407</v>
          </cell>
          <cell r="BH53">
            <v>3043.03138156811</v>
          </cell>
          <cell r="BI53">
            <v>3131.01759817572</v>
          </cell>
          <cell r="BJ53">
            <v>3292.63350335797</v>
          </cell>
          <cell r="BK53">
            <v>3616.46066604314</v>
          </cell>
          <cell r="BL53">
            <v>3603.77524058462</v>
          </cell>
          <cell r="BM53">
            <v>3064.27238842819</v>
          </cell>
          <cell r="BN53">
            <v>3445.75653621</v>
          </cell>
        </row>
        <row r="54">
          <cell r="A54" t="str">
            <v>Costa Rica</v>
          </cell>
          <cell r="B54" t="str">
            <v>CRI</v>
          </cell>
          <cell r="C54" t="str">
            <v>GDP per capita (current US$)</v>
          </cell>
          <cell r="D54" t="str">
            <v>NY.GDP.PCAP.CD</v>
          </cell>
          <cell r="E54">
            <v>381.363681787435</v>
          </cell>
          <cell r="F54">
            <v>355.002748805393</v>
          </cell>
          <cell r="G54">
            <v>334.309248673039</v>
          </cell>
          <cell r="H54">
            <v>344.354656780256</v>
          </cell>
          <cell r="I54">
            <v>352.336884923327</v>
          </cell>
          <cell r="J54">
            <v>372.280578054054</v>
          </cell>
          <cell r="K54">
            <v>393.480684289771</v>
          </cell>
          <cell r="L54">
            <v>412.235106379122</v>
          </cell>
          <cell r="M54">
            <v>442.779608706134</v>
          </cell>
          <cell r="N54">
            <v>474.795303927538</v>
          </cell>
          <cell r="O54">
            <v>533.091564923652</v>
          </cell>
          <cell r="P54">
            <v>568.096446811171</v>
          </cell>
          <cell r="Q54">
            <v>636.905052312237</v>
          </cell>
          <cell r="R54">
            <v>767.327128750393</v>
          </cell>
          <cell r="S54">
            <v>816.036862476808</v>
          </cell>
          <cell r="T54">
            <v>936.336822793007</v>
          </cell>
          <cell r="U54">
            <v>1122.80763217263</v>
          </cell>
          <cell r="V54">
            <v>1393.00051633396</v>
          </cell>
          <cell r="W54">
            <v>1555.54041110176</v>
          </cell>
          <cell r="X54">
            <v>1734.61797031565</v>
          </cell>
          <cell r="Y54">
            <v>2021.54877949117</v>
          </cell>
          <cell r="Z54">
            <v>1068.50242458534</v>
          </cell>
          <cell r="AA54">
            <v>1032.99700439486</v>
          </cell>
          <cell r="AB54">
            <v>1213.55645987789</v>
          </cell>
          <cell r="AC54">
            <v>1373.93926134921</v>
          </cell>
          <cell r="AD54">
            <v>1432.0812477993</v>
          </cell>
          <cell r="AE54">
            <v>1572.45502472836</v>
          </cell>
          <cell r="AF54">
            <v>1571.29230961833</v>
          </cell>
          <cell r="AG54">
            <v>1558.50586855878</v>
          </cell>
          <cell r="AH54">
            <v>1727.87096064885</v>
          </cell>
          <cell r="AI54">
            <v>1831.00015091186</v>
          </cell>
          <cell r="AJ54">
            <v>2247.37337928498</v>
          </cell>
          <cell r="AK54">
            <v>2605.80522505354</v>
          </cell>
          <cell r="AL54">
            <v>2841.64277982464</v>
          </cell>
          <cell r="AM54">
            <v>3031.88877067918</v>
          </cell>
          <cell r="AN54">
            <v>3265.69338125126</v>
          </cell>
          <cell r="AO54">
            <v>3215.10568669955</v>
          </cell>
          <cell r="AP54">
            <v>3391.97773517948</v>
          </cell>
          <cell r="AQ54">
            <v>3597.43450895608</v>
          </cell>
          <cell r="AR54">
            <v>3668.80206791986</v>
          </cell>
          <cell r="AS54">
            <v>3789.05388636246</v>
          </cell>
          <cell r="AT54">
            <v>3960.30770307437</v>
          </cell>
          <cell r="AU54">
            <v>4042.70568601112</v>
          </cell>
          <cell r="AV54">
            <v>4147.82436893773</v>
          </cell>
          <cell r="AW54">
            <v>4404.71188429689</v>
          </cell>
          <cell r="AX54">
            <v>4676.37936564326</v>
          </cell>
          <cell r="AY54">
            <v>5227.46595193036</v>
          </cell>
          <cell r="AZ54">
            <v>6103.74191702863</v>
          </cell>
          <cell r="BA54">
            <v>6901.38830612557</v>
          </cell>
          <cell r="BB54">
            <v>6801.0367345982</v>
          </cell>
          <cell r="BC54">
            <v>8227.12749376825</v>
          </cell>
          <cell r="BD54">
            <v>9229.83451670274</v>
          </cell>
          <cell r="BE54">
            <v>10075.0046155772</v>
          </cell>
          <cell r="BF54">
            <v>10744.0910189401</v>
          </cell>
          <cell r="BG54">
            <v>10847.1696673041</v>
          </cell>
          <cell r="BH54">
            <v>11642.7780517123</v>
          </cell>
          <cell r="BI54">
            <v>12011.2227544174</v>
          </cell>
          <cell r="BJ54">
            <v>12225.5744931385</v>
          </cell>
          <cell r="BK54">
            <v>12485.4238961667</v>
          </cell>
          <cell r="BL54">
            <v>12762.1380073688</v>
          </cell>
          <cell r="BM54">
            <v>12201.9260332666</v>
          </cell>
          <cell r="BN54">
            <v>12508.6156275756</v>
          </cell>
        </row>
        <row r="55">
          <cell r="A55" t="str">
            <v>Caribbean small states</v>
          </cell>
          <cell r="B55" t="str">
            <v>CSS</v>
          </cell>
          <cell r="C55" t="str">
            <v>GDP per capita (current US$)</v>
          </cell>
          <cell r="D55" t="str">
            <v>NY.GDP.PCAP.CD</v>
          </cell>
          <cell r="E55">
            <v>448.256417447292</v>
          </cell>
          <cell r="F55">
            <v>476.90148388864</v>
          </cell>
          <cell r="G55">
            <v>494.736371870243</v>
          </cell>
          <cell r="H55">
            <v>516.739524018403</v>
          </cell>
          <cell r="I55">
            <v>547.950527291095</v>
          </cell>
          <cell r="J55">
            <v>580.944135963777</v>
          </cell>
          <cell r="K55">
            <v>621.434727092225</v>
          </cell>
          <cell r="L55">
            <v>658.350898363333</v>
          </cell>
          <cell r="M55">
            <v>645.928307266477</v>
          </cell>
          <cell r="N55">
            <v>695.038981741946</v>
          </cell>
          <cell r="O55">
            <v>755.144559357859</v>
          </cell>
          <cell r="P55">
            <v>811.131747023701</v>
          </cell>
          <cell r="Q55">
            <v>925.527534480237</v>
          </cell>
          <cell r="R55">
            <v>1000.86236268907</v>
          </cell>
          <cell r="S55">
            <v>1285.49330305806</v>
          </cell>
          <cell r="T55">
            <v>1485.16132917954</v>
          </cell>
          <cell r="U55">
            <v>1511.87493810205</v>
          </cell>
          <cell r="V55">
            <v>1736.7491543316</v>
          </cell>
          <cell r="W55">
            <v>1759.82502005686</v>
          </cell>
          <cell r="X55">
            <v>1999.18848673151</v>
          </cell>
          <cell r="Y55">
            <v>2461.65588353754</v>
          </cell>
          <cell r="Z55">
            <v>2683.65522411133</v>
          </cell>
          <cell r="AA55">
            <v>2940.21279062529</v>
          </cell>
          <cell r="AB55">
            <v>2942.71916948443</v>
          </cell>
          <cell r="AC55">
            <v>2778.89334709222</v>
          </cell>
          <cell r="AD55">
            <v>2722.82827481252</v>
          </cell>
          <cell r="AE55">
            <v>2466.29909898137</v>
          </cell>
          <cell r="AF55">
            <v>2633.11644457604</v>
          </cell>
          <cell r="AG55">
            <v>2775.62222203237</v>
          </cell>
          <cell r="AH55">
            <v>2827.68862333088</v>
          </cell>
          <cell r="AI55">
            <v>2997.31956302422</v>
          </cell>
          <cell r="AJ55">
            <v>2951.05963766123</v>
          </cell>
          <cell r="AK55">
            <v>2875.18972113563</v>
          </cell>
          <cell r="AL55">
            <v>3084.66083108861</v>
          </cell>
          <cell r="AM55">
            <v>3214.05181011518</v>
          </cell>
          <cell r="AN55">
            <v>3514.10074337766</v>
          </cell>
          <cell r="AO55">
            <v>3803.62328780494</v>
          </cell>
          <cell r="AP55">
            <v>4421.50707412031</v>
          </cell>
          <cell r="AQ55">
            <v>4690.20395000793</v>
          </cell>
          <cell r="AR55">
            <v>4938.5238795596</v>
          </cell>
          <cell r="AS55">
            <v>5258.30631040722</v>
          </cell>
          <cell r="AT55">
            <v>5379.45947523716</v>
          </cell>
          <cell r="AU55">
            <v>5605.43480993841</v>
          </cell>
          <cell r="AV55">
            <v>5951.05540903911</v>
          </cell>
          <cell r="AW55">
            <v>6464.67112791703</v>
          </cell>
          <cell r="AX55">
            <v>7260.7958994544</v>
          </cell>
          <cell r="AY55">
            <v>8206.16234157104</v>
          </cell>
          <cell r="AZ55">
            <v>9060.80402067854</v>
          </cell>
          <cell r="BA55">
            <v>10234.8099555091</v>
          </cell>
          <cell r="BB55">
            <v>8588.7150627434</v>
          </cell>
          <cell r="BC55">
            <v>9263.02959117107</v>
          </cell>
          <cell r="BD55">
            <v>9929.77086184186</v>
          </cell>
          <cell r="BE55">
            <v>10200.0202818354</v>
          </cell>
          <cell r="BF55">
            <v>10321.2403217316</v>
          </cell>
          <cell r="BG55">
            <v>10402.3136658726</v>
          </cell>
          <cell r="BH55">
            <v>10181.8061569933</v>
          </cell>
          <cell r="BI55">
            <v>9557.66776624239</v>
          </cell>
          <cell r="BJ55">
            <v>9915.74468409936</v>
          </cell>
          <cell r="BK55">
            <v>10250.2917323397</v>
          </cell>
          <cell r="BL55">
            <v>10406.6707101531</v>
          </cell>
          <cell r="BM55">
            <v>8857.87092186091</v>
          </cell>
          <cell r="BN55">
            <v>9352.28202838224</v>
          </cell>
        </row>
        <row r="56">
          <cell r="A56" t="str">
            <v>Cuba</v>
          </cell>
          <cell r="B56" t="str">
            <v>CUB</v>
          </cell>
          <cell r="C56" t="str">
            <v>GDP per capita (current US$)</v>
          </cell>
          <cell r="D56" t="str">
            <v>NY.GDP.PCAP.CD</v>
          </cell>
        </row>
        <row r="56">
          <cell r="O56">
            <v>653.426953234621</v>
          </cell>
          <cell r="P56">
            <v>779.723789358404</v>
          </cell>
          <cell r="Q56">
            <v>901.367104436012</v>
          </cell>
          <cell r="R56">
            <v>1088.12697270212</v>
          </cell>
          <cell r="S56">
            <v>1223.69134937025</v>
          </cell>
          <cell r="T56">
            <v>1379.08184086498</v>
          </cell>
          <cell r="U56">
            <v>1443.30243335831</v>
          </cell>
          <cell r="V56">
            <v>1472.72958190941</v>
          </cell>
          <cell r="W56">
            <v>1835.11153638088</v>
          </cell>
          <cell r="X56">
            <v>2000.28018891835</v>
          </cell>
          <cell r="Y56">
            <v>2021.72463528813</v>
          </cell>
          <cell r="Z56">
            <v>2035.60723078833</v>
          </cell>
          <cell r="AA56">
            <v>2107.93242902529</v>
          </cell>
          <cell r="AB56">
            <v>2224.65348584484</v>
          </cell>
          <cell r="AC56">
            <v>2396.35366186717</v>
          </cell>
          <cell r="AD56">
            <v>2269.82521869396</v>
          </cell>
          <cell r="AE56">
            <v>2378.91072256146</v>
          </cell>
          <cell r="AF56">
            <v>2451.13299934837</v>
          </cell>
          <cell r="AG56">
            <v>2640.91842220202</v>
          </cell>
          <cell r="AH56">
            <v>2572.69169504224</v>
          </cell>
          <cell r="AI56">
            <v>2703.16829418751</v>
          </cell>
          <cell r="AJ56">
            <v>2278.21038708065</v>
          </cell>
          <cell r="AK56">
            <v>2057.10359549696</v>
          </cell>
          <cell r="AL56">
            <v>2073.09371207959</v>
          </cell>
          <cell r="AM56">
            <v>2624.75703485548</v>
          </cell>
          <cell r="AN56">
            <v>2794.73880836447</v>
          </cell>
          <cell r="AO56">
            <v>2286.92905432119</v>
          </cell>
          <cell r="AP56">
            <v>2308.14661506698</v>
          </cell>
          <cell r="AQ56">
            <v>2331.4626913698</v>
          </cell>
          <cell r="AR56">
            <v>2558.90410118548</v>
          </cell>
          <cell r="AS56">
            <v>2747.10030348478</v>
          </cell>
          <cell r="AT56">
            <v>2837.73573008299</v>
          </cell>
          <cell r="AU56">
            <v>2999.24176296717</v>
          </cell>
          <cell r="AV56">
            <v>3197.13318464341</v>
          </cell>
          <cell r="AW56">
            <v>3395.71084290657</v>
          </cell>
          <cell r="AX56">
            <v>3786.66345042341</v>
          </cell>
          <cell r="AY56">
            <v>4336.63802470136</v>
          </cell>
          <cell r="AZ56">
            <v>4822.88739601325</v>
          </cell>
          <cell r="BA56">
            <v>5010.4347148258</v>
          </cell>
          <cell r="BB56">
            <v>5120.06423622034</v>
          </cell>
          <cell r="BC56">
            <v>5305.88357790134</v>
          </cell>
          <cell r="BD56">
            <v>6139.71878325885</v>
          </cell>
          <cell r="BE56">
            <v>6497.31476421306</v>
          </cell>
          <cell r="BF56">
            <v>6837.71167985881</v>
          </cell>
          <cell r="BG56">
            <v>7133.33767875907</v>
          </cell>
          <cell r="BH56">
            <v>7694.01463710941</v>
          </cell>
          <cell r="BI56">
            <v>8060.79659761513</v>
          </cell>
          <cell r="BJ56">
            <v>8541.21368643707</v>
          </cell>
          <cell r="BK56">
            <v>8824.19400843842</v>
          </cell>
          <cell r="BL56">
            <v>9125.8786794952</v>
          </cell>
          <cell r="BM56">
            <v>9477.85287326771</v>
          </cell>
        </row>
        <row r="57">
          <cell r="A57" t="str">
            <v>Curacao</v>
          </cell>
          <cell r="B57" t="str">
            <v>CUW</v>
          </cell>
          <cell r="C57" t="str">
            <v>GDP per capita (current US$)</v>
          </cell>
          <cell r="D57" t="str">
            <v>NY.GDP.PCAP.CD</v>
          </cell>
        </row>
        <row r="57">
          <cell r="BD57">
            <v>19446.4565747102</v>
          </cell>
          <cell r="BE57">
            <v>19886.6783682132</v>
          </cell>
          <cell r="BF57">
            <v>19762.739621629</v>
          </cell>
          <cell r="BG57">
            <v>19552.660553207</v>
          </cell>
          <cell r="BH57">
            <v>19260.269845345</v>
          </cell>
          <cell r="BI57">
            <v>18881.8306152417</v>
          </cell>
          <cell r="BJ57">
            <v>18788.8072839326</v>
          </cell>
          <cell r="BK57">
            <v>18956.0979142963</v>
          </cell>
          <cell r="BL57">
            <v>19024.1772302171</v>
          </cell>
          <cell r="BM57">
            <v>16109.8616665506</v>
          </cell>
        </row>
        <row r="58">
          <cell r="A58" t="str">
            <v>Cayman Islands</v>
          </cell>
          <cell r="B58" t="str">
            <v>CYM</v>
          </cell>
          <cell r="C58" t="str">
            <v>GDP per capita (current US$)</v>
          </cell>
          <cell r="D58" t="str">
            <v>NY.GDP.PCAP.CD</v>
          </cell>
        </row>
        <row r="58">
          <cell r="AY58">
            <v>82801.5434668214</v>
          </cell>
          <cell r="AZ58">
            <v>85433.0302798866</v>
          </cell>
          <cell r="BA58">
            <v>85188.3360285903</v>
          </cell>
          <cell r="BB58">
            <v>77400.4223698874</v>
          </cell>
          <cell r="BC58">
            <v>73351.75776478</v>
          </cell>
          <cell r="BD58">
            <v>72329.6622984</v>
          </cell>
          <cell r="BE58">
            <v>72777.1478369284</v>
          </cell>
          <cell r="BF58">
            <v>73514.6696504991</v>
          </cell>
          <cell r="BG58">
            <v>74990.4327442868</v>
          </cell>
          <cell r="BH58">
            <v>76284.1942951101</v>
          </cell>
          <cell r="BI58">
            <v>78471.6281355257</v>
          </cell>
          <cell r="BJ58">
            <v>81513.1628341398</v>
          </cell>
          <cell r="BK58">
            <v>86180.5396948445</v>
          </cell>
          <cell r="BL58">
            <v>91513.042673381</v>
          </cell>
          <cell r="BM58">
            <v>85346.7619526658</v>
          </cell>
        </row>
        <row r="59">
          <cell r="A59" t="str">
            <v>Cyprus</v>
          </cell>
          <cell r="B59" t="str">
            <v>CYP</v>
          </cell>
          <cell r="C59" t="str">
            <v>GDP per capita (current US$)</v>
          </cell>
          <cell r="D59" t="str">
            <v>NY.GDP.PCAP.CD</v>
          </cell>
        </row>
        <row r="59">
          <cell r="T59">
            <v>976.334228515625</v>
          </cell>
          <cell r="U59">
            <v>1157.41162109375</v>
          </cell>
          <cell r="V59">
            <v>1476.271484375</v>
          </cell>
          <cell r="W59">
            <v>1929.40356445313</v>
          </cell>
          <cell r="X59">
            <v>2559.259765625</v>
          </cell>
          <cell r="Y59">
            <v>4232.02294921875</v>
          </cell>
          <cell r="Z59">
            <v>4033.24047851563</v>
          </cell>
          <cell r="AA59">
            <v>4122.78466796875</v>
          </cell>
          <cell r="AB59">
            <v>4091.04858398438</v>
          </cell>
          <cell r="AC59">
            <v>4258.74365234375</v>
          </cell>
          <cell r="AD59">
            <v>4488.287109375</v>
          </cell>
          <cell r="AE59">
            <v>5642.63134765625</v>
          </cell>
          <cell r="AF59">
            <v>6690.578125</v>
          </cell>
          <cell r="AG59">
            <v>7645.6298828125</v>
          </cell>
          <cell r="AH59">
            <v>8038.9140625</v>
          </cell>
          <cell r="AI59">
            <v>9641.5751953125</v>
          </cell>
          <cell r="AJ59">
            <v>9696.099609375</v>
          </cell>
          <cell r="AK59">
            <v>11310.072265625</v>
          </cell>
          <cell r="AL59">
            <v>10526.1416015625</v>
          </cell>
          <cell r="AM59">
            <v>11617.6923828125</v>
          </cell>
          <cell r="AN59">
            <v>15261.41015625</v>
          </cell>
          <cell r="AO59">
            <v>15139.2265625</v>
          </cell>
          <cell r="AP59">
            <v>14234.244140625</v>
          </cell>
          <cell r="AQ59">
            <v>15092.826171875</v>
          </cell>
          <cell r="AR59">
            <v>15287.9189453125</v>
          </cell>
          <cell r="AS59">
            <v>14388.34765625</v>
          </cell>
          <cell r="AT59">
            <v>14821.447265625</v>
          </cell>
          <cell r="AU59">
            <v>16093.21484375</v>
          </cell>
          <cell r="AV59">
            <v>20252.23828125</v>
          </cell>
          <cell r="AW59">
            <v>23792.62109375</v>
          </cell>
          <cell r="AX59">
            <v>24959.259765625</v>
          </cell>
          <cell r="AY59">
            <v>26729.32421875</v>
          </cell>
          <cell r="AZ59">
            <v>31244.92578125</v>
          </cell>
          <cell r="BA59">
            <v>35397.36328125</v>
          </cell>
          <cell r="BB59">
            <v>32109.2421875</v>
          </cell>
          <cell r="BC59">
            <v>31023.638671875</v>
          </cell>
          <cell r="BD59">
            <v>32396.38671875</v>
          </cell>
          <cell r="BE59">
            <v>28912.15625</v>
          </cell>
          <cell r="BF59">
            <v>27729.193359375</v>
          </cell>
          <cell r="BG59">
            <v>27163.33203125</v>
          </cell>
          <cell r="BH59">
            <v>23408.3359375</v>
          </cell>
          <cell r="BI59">
            <v>24605.919921875</v>
          </cell>
          <cell r="BJ59">
            <v>26608.875</v>
          </cell>
          <cell r="BK59">
            <v>29334.111328125</v>
          </cell>
          <cell r="BL59">
            <v>29206.076171875</v>
          </cell>
          <cell r="BM59">
            <v>27681.56640625</v>
          </cell>
          <cell r="BN59">
            <v>30798.4765625</v>
          </cell>
        </row>
        <row r="60">
          <cell r="A60" t="str">
            <v>Czech Republic</v>
          </cell>
          <cell r="B60" t="str">
            <v>CZE</v>
          </cell>
          <cell r="C60" t="str">
            <v>GDP per capita (current US$)</v>
          </cell>
          <cell r="D60" t="str">
            <v>NY.GDP.PCAP.CD</v>
          </cell>
        </row>
        <row r="60">
          <cell r="AI60">
            <v>3941.50309406941</v>
          </cell>
          <cell r="AJ60">
            <v>2896.60913065504</v>
          </cell>
          <cell r="AK60">
            <v>3372.86542951101</v>
          </cell>
          <cell r="AL60">
            <v>3956.1783495613</v>
          </cell>
          <cell r="AM60">
            <v>4630.55121674353</v>
          </cell>
          <cell r="AN60">
            <v>5824.12129119574</v>
          </cell>
          <cell r="AO60">
            <v>6532.83705470198</v>
          </cell>
          <cell r="AP60">
            <v>6034.48843731935</v>
          </cell>
          <cell r="AQ60">
            <v>6489.7036188033</v>
          </cell>
          <cell r="AR60">
            <v>6337.41912037126</v>
          </cell>
          <cell r="AS60">
            <v>6029.03819275358</v>
          </cell>
          <cell r="AT60">
            <v>6637.04165713981</v>
          </cell>
          <cell r="AU60">
            <v>8060.86870292424</v>
          </cell>
          <cell r="AV60">
            <v>9818.56849307488</v>
          </cell>
          <cell r="AW60">
            <v>11749.8526643577</v>
          </cell>
          <cell r="AX60">
            <v>13430.6698955613</v>
          </cell>
          <cell r="AY60">
            <v>15261.7975911138</v>
          </cell>
          <cell r="AZ60">
            <v>18466.5479299216</v>
          </cell>
          <cell r="BA60">
            <v>22804.5776774507</v>
          </cell>
          <cell r="BB60">
            <v>19861.6974295256</v>
          </cell>
          <cell r="BC60">
            <v>19960.0684872157</v>
          </cell>
          <cell r="BD60">
            <v>21871.2660754128</v>
          </cell>
          <cell r="BE60">
            <v>19870.8012123403</v>
          </cell>
          <cell r="BF60">
            <v>20133.1691431353</v>
          </cell>
          <cell r="BG60">
            <v>19890.9199056648</v>
          </cell>
          <cell r="BH60">
            <v>17829.6983223668</v>
          </cell>
          <cell r="BI60">
            <v>18575.2320271915</v>
          </cell>
          <cell r="BJ60">
            <v>20636.199952435</v>
          </cell>
          <cell r="BK60">
            <v>23419.7356136502</v>
          </cell>
          <cell r="BL60">
            <v>23660.1488068317</v>
          </cell>
          <cell r="BM60">
            <v>22933.4995909236</v>
          </cell>
          <cell r="BN60">
            <v>26378.4999575477</v>
          </cell>
        </row>
        <row r="61">
          <cell r="A61" t="str">
            <v>Germany</v>
          </cell>
          <cell r="B61" t="str">
            <v>DEU</v>
          </cell>
          <cell r="C61" t="str">
            <v>GDP per capita (current US$)</v>
          </cell>
          <cell r="D61" t="str">
            <v>NY.GDP.PCAP.CD</v>
          </cell>
        </row>
        <row r="61">
          <cell r="O61">
            <v>2761.16683289339</v>
          </cell>
          <cell r="P61">
            <v>3192.13361563743</v>
          </cell>
          <cell r="Q61">
            <v>3809.98144489456</v>
          </cell>
          <cell r="R61">
            <v>5046.75510305815</v>
          </cell>
          <cell r="S61">
            <v>5639.07762129679</v>
          </cell>
          <cell r="T61">
            <v>6236.3588812986</v>
          </cell>
          <cell r="U61">
            <v>6634.85689909309</v>
          </cell>
          <cell r="V61">
            <v>7682.95377492882</v>
          </cell>
          <cell r="W61">
            <v>9482.04284964716</v>
          </cell>
          <cell r="X61">
            <v>11281.0233245081</v>
          </cell>
          <cell r="Y61">
            <v>12138.3081034267</v>
          </cell>
          <cell r="Z61">
            <v>10209.0731153846</v>
          </cell>
          <cell r="AA61">
            <v>9913.73764159395</v>
          </cell>
          <cell r="AB61">
            <v>9864.3449403866</v>
          </cell>
          <cell r="AC61">
            <v>9313.16941243118</v>
          </cell>
          <cell r="AD61">
            <v>9429.56921688214</v>
          </cell>
          <cell r="AE61">
            <v>13461.8310034147</v>
          </cell>
          <cell r="AF61">
            <v>16677.51078816</v>
          </cell>
          <cell r="AG61">
            <v>17931.2823228876</v>
          </cell>
          <cell r="AH61">
            <v>17764.376445833</v>
          </cell>
          <cell r="AI61">
            <v>22303.9613266628</v>
          </cell>
          <cell r="AJ61">
            <v>23357.757725073</v>
          </cell>
          <cell r="AK61">
            <v>26438.2303888417</v>
          </cell>
          <cell r="AL61">
            <v>25522.6295733618</v>
          </cell>
          <cell r="AM61">
            <v>27076.60675014</v>
          </cell>
          <cell r="AN61">
            <v>31658.3493789135</v>
          </cell>
          <cell r="AO61">
            <v>30485.8665482279</v>
          </cell>
          <cell r="AP61">
            <v>26964.0494672673</v>
          </cell>
          <cell r="AQ61">
            <v>27289.0593603191</v>
          </cell>
          <cell r="AR61">
            <v>26734.9425369252</v>
          </cell>
          <cell r="AS61">
            <v>23694.7604830673</v>
          </cell>
          <cell r="AT61">
            <v>23628.3272122367</v>
          </cell>
          <cell r="AU61">
            <v>25197.2656001848</v>
          </cell>
          <cell r="AV61">
            <v>30310.3575963774</v>
          </cell>
          <cell r="AW61">
            <v>34106.6581224001</v>
          </cell>
          <cell r="AX61">
            <v>34520.2396492496</v>
          </cell>
          <cell r="AY61">
            <v>36353.8803343631</v>
          </cell>
          <cell r="AZ61">
            <v>41640.0808695147</v>
          </cell>
          <cell r="BA61">
            <v>45612.7106221441</v>
          </cell>
          <cell r="BB61">
            <v>41650.3678297162</v>
          </cell>
          <cell r="BC61">
            <v>41572.4559481507</v>
          </cell>
          <cell r="BD61">
            <v>46705.8957963353</v>
          </cell>
          <cell r="BE61">
            <v>43855.8544658618</v>
          </cell>
          <cell r="BF61">
            <v>46298.9229177341</v>
          </cell>
          <cell r="BG61">
            <v>48023.8699845462</v>
          </cell>
          <cell r="BH61">
            <v>41103.2564363768</v>
          </cell>
          <cell r="BI61">
            <v>42136.1207907991</v>
          </cell>
          <cell r="BJ61">
            <v>44652.5891722719</v>
          </cell>
          <cell r="BK61">
            <v>47973.6076235097</v>
          </cell>
          <cell r="BL61">
            <v>46794.8992915603</v>
          </cell>
          <cell r="BM61">
            <v>46252.6893044892</v>
          </cell>
          <cell r="BN61">
            <v>50801.7867105308</v>
          </cell>
        </row>
        <row r="62">
          <cell r="A62" t="str">
            <v>Djibouti</v>
          </cell>
          <cell r="B62" t="str">
            <v>DJI</v>
          </cell>
          <cell r="C62" t="str">
            <v>GDP per capita (current US$)</v>
          </cell>
          <cell r="D62" t="str">
            <v>NY.GDP.PCAP.CD</v>
          </cell>
        </row>
        <row r="62">
          <cell r="AD62">
            <v>801.18213935827</v>
          </cell>
        </row>
        <row r="62">
          <cell r="AF62">
            <v>761.459441743974</v>
          </cell>
          <cell r="AG62">
            <v>748.203735457322</v>
          </cell>
          <cell r="AH62">
            <v>725.75411604547</v>
          </cell>
          <cell r="AI62">
            <v>766.147442945421</v>
          </cell>
          <cell r="AJ62">
            <v>762.012577430702</v>
          </cell>
          <cell r="AK62">
            <v>777.267384555919</v>
          </cell>
          <cell r="AL62">
            <v>753.509224240846</v>
          </cell>
          <cell r="AM62">
            <v>790.034803981071</v>
          </cell>
          <cell r="AN62">
            <v>789.555526527302</v>
          </cell>
          <cell r="AO62">
            <v>767.506277077056</v>
          </cell>
          <cell r="AP62">
            <v>760.640776083859</v>
          </cell>
          <cell r="AQ62">
            <v>755.759472273751</v>
          </cell>
          <cell r="AR62">
            <v>765.858323245752</v>
          </cell>
          <cell r="AS62">
            <v>768.183570343678</v>
          </cell>
          <cell r="AT62">
            <v>780.903961316367</v>
          </cell>
          <cell r="AU62">
            <v>791.384180673324</v>
          </cell>
          <cell r="AV62">
            <v>818.868785719334</v>
          </cell>
          <cell r="AW62">
            <v>863.236087368575</v>
          </cell>
          <cell r="AX62">
            <v>904.736679476444</v>
          </cell>
          <cell r="AY62">
            <v>967.679583807819</v>
          </cell>
          <cell r="AZ62">
            <v>1052.71911700699</v>
          </cell>
          <cell r="BA62">
            <v>1223.85236343692</v>
          </cell>
          <cell r="BB62">
            <v>1267.31739354562</v>
          </cell>
          <cell r="BC62">
            <v>1343.27512498519</v>
          </cell>
          <cell r="BD62">
            <v>1451.54808090617</v>
          </cell>
          <cell r="BE62">
            <v>1559.24065068226</v>
          </cell>
          <cell r="BF62">
            <v>2312.7209484209</v>
          </cell>
          <cell r="BG62">
            <v>2464.29490507649</v>
          </cell>
          <cell r="BH62">
            <v>2652.51322808034</v>
          </cell>
          <cell r="BI62">
            <v>2803.68912494462</v>
          </cell>
          <cell r="BJ62">
            <v>2926.15330391496</v>
          </cell>
          <cell r="BK62">
            <v>3038.26973815945</v>
          </cell>
          <cell r="BL62">
            <v>3172.75068492992</v>
          </cell>
          <cell r="BM62">
            <v>3219.70112779347</v>
          </cell>
          <cell r="BN62">
            <v>3363.71204814366</v>
          </cell>
        </row>
        <row r="63">
          <cell r="A63" t="str">
            <v>Dominica</v>
          </cell>
          <cell r="B63" t="str">
            <v>DMA</v>
          </cell>
          <cell r="C63" t="str">
            <v>GDP per capita (current US$)</v>
          </cell>
          <cell r="D63" t="str">
            <v>NY.GDP.PCAP.CD</v>
          </cell>
        </row>
        <row r="63">
          <cell r="V63">
            <v>624.606121855145</v>
          </cell>
          <cell r="W63">
            <v>769.119757075331</v>
          </cell>
          <cell r="X63">
            <v>733.961564686351</v>
          </cell>
          <cell r="Y63">
            <v>966.630199067067</v>
          </cell>
          <cell r="Z63">
            <v>1090.20090701744</v>
          </cell>
          <cell r="AA63">
            <v>1193.51006061252</v>
          </cell>
          <cell r="AB63">
            <v>1324.64947480642</v>
          </cell>
          <cell r="AC63">
            <v>1478.17174580533</v>
          </cell>
          <cell r="AD63">
            <v>1632.24736654914</v>
          </cell>
          <cell r="AE63">
            <v>1863.50606662694</v>
          </cell>
          <cell r="AF63">
            <v>2113.92715186721</v>
          </cell>
          <cell r="AG63">
            <v>2402.77178107726</v>
          </cell>
          <cell r="AH63">
            <v>2617.81684571934</v>
          </cell>
          <cell r="AI63">
            <v>2860.32247919158</v>
          </cell>
          <cell r="AJ63">
            <v>3122.65318162131</v>
          </cell>
          <cell r="AK63">
            <v>3317.82467126781</v>
          </cell>
          <cell r="AL63">
            <v>3466.99886929772</v>
          </cell>
          <cell r="AM63">
            <v>3721.27236746346</v>
          </cell>
          <cell r="AN63">
            <v>3860.8005375462</v>
          </cell>
          <cell r="AO63">
            <v>4120.5811848531</v>
          </cell>
          <cell r="AP63">
            <v>4292.113679863</v>
          </cell>
          <cell r="AQ63">
            <v>4593.86334455796</v>
          </cell>
          <cell r="AR63">
            <v>4751.09210143867</v>
          </cell>
          <cell r="AS63">
            <v>4787.80144106777</v>
          </cell>
          <cell r="AT63">
            <v>4883.00302426696</v>
          </cell>
          <cell r="AU63">
            <v>4770.85189427687</v>
          </cell>
          <cell r="AV63">
            <v>4897.30836653892</v>
          </cell>
          <cell r="AW63">
            <v>5216.87243383011</v>
          </cell>
          <cell r="AX63">
            <v>5160.88914077013</v>
          </cell>
          <cell r="AY63">
            <v>5518.42319991872</v>
          </cell>
          <cell r="AZ63">
            <v>5951.86341333777</v>
          </cell>
          <cell r="BA63">
            <v>6468.94476681711</v>
          </cell>
          <cell r="BB63">
            <v>6903.14580614942</v>
          </cell>
          <cell r="BC63">
            <v>6967.36495514661</v>
          </cell>
          <cell r="BD63">
            <v>7065.46037237599</v>
          </cell>
          <cell r="BE63">
            <v>6849.45593336945</v>
          </cell>
          <cell r="BF63">
            <v>7016.380071478</v>
          </cell>
          <cell r="BG63">
            <v>7317.48614321654</v>
          </cell>
          <cell r="BH63">
            <v>7597.28889409255</v>
          </cell>
          <cell r="BI63">
            <v>8080.96862341186</v>
          </cell>
          <cell r="BJ63">
            <v>7298.51457951094</v>
          </cell>
          <cell r="BK63">
            <v>7745.37696325874</v>
          </cell>
          <cell r="BL63">
            <v>8516.28003895161</v>
          </cell>
          <cell r="BM63">
            <v>7003.85902147233</v>
          </cell>
          <cell r="BN63">
            <v>7559.9750390528</v>
          </cell>
        </row>
        <row r="64">
          <cell r="A64" t="str">
            <v>Denmark</v>
          </cell>
          <cell r="B64" t="str">
            <v>DNK</v>
          </cell>
          <cell r="C64" t="str">
            <v>GDP per capita (current US$)</v>
          </cell>
          <cell r="D64" t="str">
            <v>NY.GDP.PCAP.CD</v>
          </cell>
        </row>
        <row r="64">
          <cell r="K64">
            <v>2487.13618090884</v>
          </cell>
          <cell r="L64">
            <v>2700.74628964677</v>
          </cell>
          <cell r="M64">
            <v>2776.13539044344</v>
          </cell>
          <cell r="N64">
            <v>3151.13316134695</v>
          </cell>
          <cell r="O64">
            <v>3464.45515573196</v>
          </cell>
          <cell r="P64">
            <v>3845.50608879175</v>
          </cell>
          <cell r="Q64">
            <v>4654.29893603922</v>
          </cell>
          <cell r="R64">
            <v>6119.37022218668</v>
          </cell>
          <cell r="S64">
            <v>6770.75002682893</v>
          </cell>
          <cell r="T64">
            <v>7999.11266676484</v>
          </cell>
          <cell r="U64">
            <v>8787.58972193297</v>
          </cell>
          <cell r="V64">
            <v>9783.85202151322</v>
          </cell>
          <cell r="W64">
            <v>11826.0186130503</v>
          </cell>
          <cell r="X64">
            <v>13751.998948016</v>
          </cell>
          <cell r="Y64">
            <v>13883.8871432732</v>
          </cell>
          <cell r="Z64">
            <v>12081.8010496077</v>
          </cell>
          <cell r="AA64">
            <v>11804.4328880134</v>
          </cell>
          <cell r="AB64">
            <v>11857.8921357231</v>
          </cell>
          <cell r="AC64">
            <v>11562.9190778487</v>
          </cell>
          <cell r="AD64">
            <v>12253.1002141785</v>
          </cell>
          <cell r="AE64">
            <v>17201.0888129674</v>
          </cell>
          <cell r="AF64">
            <v>21340.7278625524</v>
          </cell>
          <cell r="AG64">
            <v>22527.0467265631</v>
          </cell>
          <cell r="AH64">
            <v>21901.054745944</v>
          </cell>
          <cell r="AI64">
            <v>26891.4464489571</v>
          </cell>
          <cell r="AJ64">
            <v>27011.3774590051</v>
          </cell>
          <cell r="AK64">
            <v>29569.6603567112</v>
          </cell>
          <cell r="AL64">
            <v>27597.9752286357</v>
          </cell>
          <cell r="AM64">
            <v>29995.5796235479</v>
          </cell>
          <cell r="AN64">
            <v>35351.3654606819</v>
          </cell>
          <cell r="AO64">
            <v>35650.7140860994</v>
          </cell>
          <cell r="AP64">
            <v>32835.9399398833</v>
          </cell>
          <cell r="AQ64">
            <v>33368.142415092</v>
          </cell>
          <cell r="AR64">
            <v>33440.7948054204</v>
          </cell>
          <cell r="AS64">
            <v>30743.5476816354</v>
          </cell>
          <cell r="AT64">
            <v>30751.654348268</v>
          </cell>
          <cell r="AU64">
            <v>33228.6935448819</v>
          </cell>
          <cell r="AV64">
            <v>40458.7773986609</v>
          </cell>
          <cell r="AW64">
            <v>46511.5983324305</v>
          </cell>
          <cell r="AX64">
            <v>48799.8256011275</v>
          </cell>
          <cell r="AY64">
            <v>52026.9995142723</v>
          </cell>
          <cell r="AZ64">
            <v>58487.0549677696</v>
          </cell>
          <cell r="BA64">
            <v>64322.0635020842</v>
          </cell>
          <cell r="BB64">
            <v>58163.2768762815</v>
          </cell>
          <cell r="BC64">
            <v>58041.3984363385</v>
          </cell>
          <cell r="BD64">
            <v>61753.647131977</v>
          </cell>
          <cell r="BE64">
            <v>58507.5080517852</v>
          </cell>
          <cell r="BF64">
            <v>61191.1937042028</v>
          </cell>
          <cell r="BG64">
            <v>62548.9847332908</v>
          </cell>
          <cell r="BH64">
            <v>53254.8563700916</v>
          </cell>
          <cell r="BI64">
            <v>54663.9983719195</v>
          </cell>
          <cell r="BJ64">
            <v>57610.0981801135</v>
          </cell>
          <cell r="BK64">
            <v>61591.9288698958</v>
          </cell>
          <cell r="BL64">
            <v>59775.7350964515</v>
          </cell>
          <cell r="BM64">
            <v>61063.3164304238</v>
          </cell>
          <cell r="BN64">
            <v>67803.0471046403</v>
          </cell>
        </row>
        <row r="65">
          <cell r="A65" t="str">
            <v>Dominican Republic</v>
          </cell>
          <cell r="B65" t="str">
            <v>DOM</v>
          </cell>
          <cell r="C65" t="str">
            <v>GDP per capita (current US$)</v>
          </cell>
          <cell r="D65" t="str">
            <v>NY.GDP.PCAP.CD</v>
          </cell>
          <cell r="E65">
            <v>204.114871432466</v>
          </cell>
          <cell r="F65">
            <v>192.027612511237</v>
          </cell>
          <cell r="G65">
            <v>234.051629386729</v>
          </cell>
          <cell r="H65">
            <v>258.595781875754</v>
          </cell>
          <cell r="I65">
            <v>272.974800132974</v>
          </cell>
          <cell r="J65">
            <v>229.023500116562</v>
          </cell>
          <cell r="K65">
            <v>245.987545364814</v>
          </cell>
          <cell r="L65">
            <v>250.976207222721</v>
          </cell>
          <cell r="M65">
            <v>254.05179775019</v>
          </cell>
          <cell r="N65">
            <v>281.377604629365</v>
          </cell>
          <cell r="O65">
            <v>330.13150590192</v>
          </cell>
          <cell r="P65">
            <v>360.152852631028</v>
          </cell>
          <cell r="Q65">
            <v>417.91926087549</v>
          </cell>
          <cell r="R65">
            <v>480.053066255021</v>
          </cell>
          <cell r="S65">
            <v>583.484421302995</v>
          </cell>
          <cell r="T65">
            <v>699.60300367451</v>
          </cell>
          <cell r="U65">
            <v>748.99062070027</v>
          </cell>
          <cell r="V65">
            <v>848.28541713207</v>
          </cell>
          <cell r="W65">
            <v>854.647161995207</v>
          </cell>
          <cell r="X65">
            <v>969.498048327154</v>
          </cell>
          <cell r="Y65">
            <v>1164.95222460509</v>
          </cell>
          <cell r="Z65">
            <v>1273.82644066312</v>
          </cell>
          <cell r="AA65">
            <v>1362.51066907788</v>
          </cell>
          <cell r="AB65">
            <v>1487.27582832405</v>
          </cell>
          <cell r="AC65">
            <v>1831.08645937307</v>
          </cell>
          <cell r="AD65">
            <v>780.385865786157</v>
          </cell>
          <cell r="AE65">
            <v>928.032248763549</v>
          </cell>
          <cell r="AF65">
            <v>865.831754484669</v>
          </cell>
          <cell r="AG65">
            <v>783.035401270523</v>
          </cell>
          <cell r="AH65">
            <v>955.517374760504</v>
          </cell>
          <cell r="AI65">
            <v>991.614841147232</v>
          </cell>
          <cell r="AJ65">
            <v>1351.29850024099</v>
          </cell>
          <cell r="AK65">
            <v>1566.52962344191</v>
          </cell>
          <cell r="AL65">
            <v>1733.39953649834</v>
          </cell>
          <cell r="AM65">
            <v>1905.94349639051</v>
          </cell>
          <cell r="AN65">
            <v>2127.74808893306</v>
          </cell>
          <cell r="AO65">
            <v>2293.75438147613</v>
          </cell>
          <cell r="AP65">
            <v>2476.06040304923</v>
          </cell>
          <cell r="AQ65">
            <v>2638.31327013425</v>
          </cell>
          <cell r="AR65">
            <v>2653.22512384672</v>
          </cell>
          <cell r="AS65">
            <v>2869.17813861021</v>
          </cell>
          <cell r="AT65">
            <v>2977.43451003068</v>
          </cell>
          <cell r="AU65">
            <v>3110.32544702737</v>
          </cell>
          <cell r="AV65">
            <v>2418.35042158878</v>
          </cell>
          <cell r="AW65">
            <v>2487.32906105687</v>
          </cell>
          <cell r="AX65">
            <v>3932.78440650852</v>
          </cell>
          <cell r="AY65">
            <v>4109.03359145391</v>
          </cell>
          <cell r="AZ65">
            <v>4707.79505245725</v>
          </cell>
          <cell r="BA65">
            <v>5087.98321278434</v>
          </cell>
          <cell r="BB65">
            <v>5039.40312212985</v>
          </cell>
          <cell r="BC65">
            <v>5555.39201393816</v>
          </cell>
          <cell r="BD65">
            <v>5913.42664885493</v>
          </cell>
          <cell r="BE65">
            <v>6110.36657603383</v>
          </cell>
          <cell r="BF65">
            <v>6238.13236658362</v>
          </cell>
          <cell r="BG65">
            <v>6608.82550130065</v>
          </cell>
          <cell r="BH65">
            <v>6921.52059432776</v>
          </cell>
          <cell r="BI65">
            <v>7280.88361041225</v>
          </cell>
          <cell r="BJ65">
            <v>7609.35327534023</v>
          </cell>
          <cell r="BK65">
            <v>8050.64407623416</v>
          </cell>
          <cell r="BL65">
            <v>8282.11713050921</v>
          </cell>
          <cell r="BM65">
            <v>7268.1969096591</v>
          </cell>
          <cell r="BN65">
            <v>8603.78990518158</v>
          </cell>
        </row>
        <row r="66">
          <cell r="A66" t="str">
            <v>Algeria</v>
          </cell>
          <cell r="B66" t="str">
            <v>DZA</v>
          </cell>
          <cell r="C66" t="str">
            <v>GDP per capita (current US$)</v>
          </cell>
          <cell r="D66" t="str">
            <v>NY.GDP.PCAP.CD</v>
          </cell>
          <cell r="E66">
            <v>246.303751319472</v>
          </cell>
          <cell r="F66">
            <v>214.771980100889</v>
          </cell>
          <cell r="G66">
            <v>172.242508957181</v>
          </cell>
          <cell r="H66">
            <v>226.895450128271</v>
          </cell>
          <cell r="I66">
            <v>238.0437103942</v>
          </cell>
          <cell r="J66">
            <v>249.883585607009</v>
          </cell>
          <cell r="K66">
            <v>235.598130082129</v>
          </cell>
          <cell r="L66">
            <v>253.923765521058</v>
          </cell>
          <cell r="M66">
            <v>281.925786291132</v>
          </cell>
          <cell r="N66">
            <v>302.752263673622</v>
          </cell>
          <cell r="O66">
            <v>336.224692876265</v>
          </cell>
          <cell r="P66">
            <v>341.38891847622</v>
          </cell>
          <cell r="Q66">
            <v>442.677623465283</v>
          </cell>
          <cell r="R66">
            <v>554.292908961925</v>
          </cell>
          <cell r="S66">
            <v>818.008228875953</v>
          </cell>
          <cell r="T66">
            <v>936.790082176098</v>
          </cell>
          <cell r="U66">
            <v>1037.60715989893</v>
          </cell>
          <cell r="V66">
            <v>1192.74422683489</v>
          </cell>
          <cell r="W66">
            <v>1456.41939597215</v>
          </cell>
          <cell r="X66">
            <v>1782.69931975524</v>
          </cell>
          <cell r="Y66">
            <v>2203.05546106977</v>
          </cell>
          <cell r="Z66">
            <v>2237.08677628627</v>
          </cell>
          <cell r="AA66">
            <v>2210.30203566957</v>
          </cell>
          <cell r="AB66">
            <v>2312.65561948251</v>
          </cell>
          <cell r="AC66">
            <v>2467.34608187899</v>
          </cell>
          <cell r="AD66">
            <v>2582.87901344273</v>
          </cell>
          <cell r="AE66">
            <v>2756.95498118893</v>
          </cell>
          <cell r="AF66">
            <v>2807.50360321103</v>
          </cell>
          <cell r="AG66">
            <v>2417.37618892252</v>
          </cell>
          <cell r="AH66">
            <v>2215.96387318357</v>
          </cell>
          <cell r="AI66">
            <v>2408.82298523208</v>
          </cell>
          <cell r="AJ66">
            <v>1731.62136973126</v>
          </cell>
          <cell r="AK66">
            <v>1776.0282780527</v>
          </cell>
          <cell r="AL66">
            <v>1807.29745090643</v>
          </cell>
          <cell r="AM66">
            <v>1507.88666269017</v>
          </cell>
          <cell r="AN66">
            <v>1452.27843429531</v>
          </cell>
          <cell r="AO66">
            <v>1603.9403022019</v>
          </cell>
          <cell r="AP66">
            <v>1619.79774865029</v>
          </cell>
          <cell r="AQ66">
            <v>1596.00392574042</v>
          </cell>
          <cell r="AR66">
            <v>1588.34890767221</v>
          </cell>
          <cell r="AS66">
            <v>1765.02714611601</v>
          </cell>
          <cell r="AT66">
            <v>1740.60665427662</v>
          </cell>
          <cell r="AU66">
            <v>1781.82890798394</v>
          </cell>
          <cell r="AV66">
            <v>2103.38129106939</v>
          </cell>
          <cell r="AW66">
            <v>2610.18542243488</v>
          </cell>
          <cell r="AX66">
            <v>3113.09488313746</v>
          </cell>
          <cell r="AY66">
            <v>3478.71000237566</v>
          </cell>
          <cell r="AZ66">
            <v>3950.5129931247</v>
          </cell>
          <cell r="BA66">
            <v>4923.63161541179</v>
          </cell>
          <cell r="BB66">
            <v>3883.27090043586</v>
          </cell>
          <cell r="BC66">
            <v>4480.78631766464</v>
          </cell>
          <cell r="BD66">
            <v>5455.67940349747</v>
          </cell>
          <cell r="BE66">
            <v>5592.22011465753</v>
          </cell>
          <cell r="BF66">
            <v>5499.58733105334</v>
          </cell>
          <cell r="BG66">
            <v>5493.05669453687</v>
          </cell>
          <cell r="BH66">
            <v>4177.8895415169</v>
          </cell>
          <cell r="BI66">
            <v>3946.45244712537</v>
          </cell>
          <cell r="BJ66">
            <v>4109.69821695727</v>
          </cell>
          <cell r="BK66">
            <v>4142.01855842917</v>
          </cell>
          <cell r="BL66">
            <v>3989.66827645236</v>
          </cell>
          <cell r="BM66">
            <v>3306.85820838104</v>
          </cell>
          <cell r="BN66">
            <v>3765.03462494702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GDP per capita (current US$)</v>
          </cell>
          <cell r="D67" t="str">
            <v>NY.GDP.PCAP.CD</v>
          </cell>
          <cell r="E67">
            <v>90.9020924082917</v>
          </cell>
          <cell r="F67">
            <v>80.0617561630868</v>
          </cell>
          <cell r="G67">
            <v>72.1478816789042</v>
          </cell>
          <cell r="H67">
            <v>76.2053530615176</v>
          </cell>
          <cell r="I67">
            <v>85.8397714197379</v>
          </cell>
          <cell r="J67">
            <v>97.4839907947274</v>
          </cell>
          <cell r="K67">
            <v>103.682356645043</v>
          </cell>
          <cell r="L67">
            <v>98.0313093378407</v>
          </cell>
          <cell r="M67">
            <v>96.6847728156651</v>
          </cell>
          <cell r="N67">
            <v>105.601495904427</v>
          </cell>
          <cell r="O67">
            <v>114.115795298646</v>
          </cell>
          <cell r="P67">
            <v>119.402728335064</v>
          </cell>
          <cell r="Q67">
            <v>132.078349426731</v>
          </cell>
          <cell r="R67">
            <v>162.314888863588</v>
          </cell>
          <cell r="S67">
            <v>179.663192925672</v>
          </cell>
          <cell r="T67">
            <v>198.047940469196</v>
          </cell>
          <cell r="U67">
            <v>197.755386879806</v>
          </cell>
          <cell r="V67">
            <v>224.621201702854</v>
          </cell>
          <cell r="W67">
            <v>214.422612511684</v>
          </cell>
          <cell r="X67">
            <v>244.523957536989</v>
          </cell>
          <cell r="Y67">
            <v>277.941370817775</v>
          </cell>
          <cell r="Z67">
            <v>292.130500524476</v>
          </cell>
          <cell r="AA67">
            <v>301.545062711662</v>
          </cell>
          <cell r="AB67">
            <v>310.62886904668</v>
          </cell>
          <cell r="AC67">
            <v>331.301072051962</v>
          </cell>
          <cell r="AD67">
            <v>356.835021479976</v>
          </cell>
          <cell r="AE67">
            <v>350.030544456732</v>
          </cell>
          <cell r="AF67">
            <v>339.973037869543</v>
          </cell>
          <cell r="AG67">
            <v>370.519907949546</v>
          </cell>
          <cell r="AH67">
            <v>394.084034194771</v>
          </cell>
          <cell r="AI67">
            <v>415.750440210805</v>
          </cell>
          <cell r="AJ67">
            <v>444.170965027207</v>
          </cell>
          <cell r="AK67">
            <v>490.920642071409</v>
          </cell>
          <cell r="AL67">
            <v>531.782659846716</v>
          </cell>
          <cell r="AM67">
            <v>631.657901215122</v>
          </cell>
          <cell r="AN67">
            <v>769.611624201219</v>
          </cell>
          <cell r="AO67">
            <v>873.201947162692</v>
          </cell>
          <cell r="AP67">
            <v>893.327242379498</v>
          </cell>
          <cell r="AQ67">
            <v>804.460106821717</v>
          </cell>
          <cell r="AR67">
            <v>876.037758445409</v>
          </cell>
          <cell r="AS67">
            <v>954.967433717902</v>
          </cell>
          <cell r="AT67">
            <v>1007.65379517393</v>
          </cell>
          <cell r="AU67">
            <v>1105.28097355276</v>
          </cell>
          <cell r="AV67">
            <v>1239.44944142187</v>
          </cell>
          <cell r="AW67">
            <v>1426.58402066426</v>
          </cell>
          <cell r="AX67">
            <v>1639.27563375375</v>
          </cell>
          <cell r="AY67">
            <v>1958.59776543396</v>
          </cell>
          <cell r="AZ67">
            <v>2457.24155806566</v>
          </cell>
          <cell r="BA67">
            <v>3084.96151257678</v>
          </cell>
          <cell r="BB67">
            <v>3321.96527747499</v>
          </cell>
          <cell r="BC67">
            <v>4012.99240167619</v>
          </cell>
          <cell r="BD67">
            <v>4869.11399355913</v>
          </cell>
          <cell r="BE67">
            <v>5385.22891874283</v>
          </cell>
          <cell r="BF67">
            <v>5891.96502785416</v>
          </cell>
          <cell r="BG67">
            <v>6301.08681366193</v>
          </cell>
          <cell r="BH67">
            <v>6511.25811795966</v>
          </cell>
          <cell r="BI67">
            <v>6600.76419388331</v>
          </cell>
          <cell r="BJ67">
            <v>7159.4513800779</v>
          </cell>
          <cell r="BK67">
            <v>7954.76252492483</v>
          </cell>
          <cell r="BL67">
            <v>8177.83799959088</v>
          </cell>
          <cell r="BM67">
            <v>8270.4551375631</v>
          </cell>
          <cell r="BN67">
            <v>9776.49380942516</v>
          </cell>
        </row>
        <row r="68">
          <cell r="A68" t="str">
            <v>Early-demographic dividend</v>
          </cell>
          <cell r="B68" t="str">
            <v>EAR</v>
          </cell>
          <cell r="C68" t="str">
            <v>GDP per capita (current US$)</v>
          </cell>
          <cell r="D68" t="str">
            <v>NY.GDP.PCAP.CD</v>
          </cell>
          <cell r="E68">
            <v>161.165351496177</v>
          </cell>
          <cell r="F68">
            <v>158.406567415499</v>
          </cell>
          <cell r="G68">
            <v>159.405808543821</v>
          </cell>
          <cell r="H68">
            <v>165.129625529236</v>
          </cell>
          <cell r="I68">
            <v>184.658197728126</v>
          </cell>
          <cell r="J68">
            <v>195.244644848765</v>
          </cell>
          <cell r="K68">
            <v>188.1730197426</v>
          </cell>
          <cell r="L68">
            <v>192.998656728393</v>
          </cell>
          <cell r="M68">
            <v>204.061481284073</v>
          </cell>
          <cell r="N68">
            <v>222.201072498678</v>
          </cell>
          <cell r="O68">
            <v>229.389960890507</v>
          </cell>
          <cell r="P68">
            <v>242.339789288556</v>
          </cell>
          <cell r="Q68">
            <v>258.537192683719</v>
          </cell>
          <cell r="R68">
            <v>322.406002439866</v>
          </cell>
          <cell r="S68">
            <v>440.167393878082</v>
          </cell>
          <cell r="T68">
            <v>461.826794725108</v>
          </cell>
          <cell r="U68">
            <v>492.204497050753</v>
          </cell>
          <cell r="V68">
            <v>536.953454636329</v>
          </cell>
          <cell r="W68">
            <v>581.949230602998</v>
          </cell>
          <cell r="X68">
            <v>690.425383241145</v>
          </cell>
          <cell r="Y68">
            <v>838.051483081368</v>
          </cell>
          <cell r="Z68">
            <v>913.186905162442</v>
          </cell>
          <cell r="AA68">
            <v>847.206803337886</v>
          </cell>
          <cell r="AB68">
            <v>831.979566396323</v>
          </cell>
          <cell r="AC68">
            <v>805.06600080098</v>
          </cell>
          <cell r="AD68">
            <v>806.922092303419</v>
          </cell>
          <cell r="AE68">
            <v>794.215715453821</v>
          </cell>
          <cell r="AF68">
            <v>781.195173013347</v>
          </cell>
          <cell r="AG68">
            <v>801.120663893854</v>
          </cell>
          <cell r="AH68">
            <v>798.115698582009</v>
          </cell>
          <cell r="AI68">
            <v>915.129188432357</v>
          </cell>
          <cell r="AJ68">
            <v>946.712291530259</v>
          </cell>
          <cell r="AK68">
            <v>1019.43301969491</v>
          </cell>
          <cell r="AL68">
            <v>1097.16748859808</v>
          </cell>
          <cell r="AM68">
            <v>1130.50368021814</v>
          </cell>
          <cell r="AN68">
            <v>1136.29126241114</v>
          </cell>
          <cell r="AO68">
            <v>1214.96603919201</v>
          </cell>
          <cell r="AP68">
            <v>1274.07237978206</v>
          </cell>
          <cell r="AQ68">
            <v>1232.54167384943</v>
          </cell>
          <cell r="AR68">
            <v>1280.02311056208</v>
          </cell>
          <cell r="AS68">
            <v>1367.85707085699</v>
          </cell>
          <cell r="AT68">
            <v>1332.27429116137</v>
          </cell>
          <cell r="AU68">
            <v>1273.37842196188</v>
          </cell>
          <cell r="AV68">
            <v>1393.7044925229</v>
          </cell>
          <cell r="AW68">
            <v>1596.4278155565</v>
          </cell>
          <cell r="AX68">
            <v>1831.7955181291</v>
          </cell>
          <cell r="AY68">
            <v>2061.38123922484</v>
          </cell>
          <cell r="AZ68">
            <v>2400.89818000514</v>
          </cell>
          <cell r="BA68">
            <v>2666.08339780115</v>
          </cell>
          <cell r="BB68">
            <v>2533.92124398268</v>
          </cell>
          <cell r="BC68">
            <v>3026.52049591139</v>
          </cell>
          <cell r="BD68">
            <v>3293.35076517875</v>
          </cell>
          <cell r="BE68">
            <v>3390.88813635468</v>
          </cell>
          <cell r="BF68">
            <v>3389.95390993475</v>
          </cell>
          <cell r="BG68">
            <v>3457.59848946627</v>
          </cell>
          <cell r="BH68">
            <v>3244.23703420959</v>
          </cell>
          <cell r="BI68">
            <v>3303.71057489686</v>
          </cell>
          <cell r="BJ68">
            <v>3521.38164524567</v>
          </cell>
          <cell r="BK68">
            <v>3509.75422160638</v>
          </cell>
          <cell r="BL68">
            <v>3538.83341305865</v>
          </cell>
          <cell r="BM68">
            <v>3253.71345552774</v>
          </cell>
          <cell r="BN68">
            <v>3739.95779025926</v>
          </cell>
        </row>
        <row r="69">
          <cell r="A69" t="str">
            <v>East Asia &amp; Pacific</v>
          </cell>
          <cell r="B69" t="str">
            <v>EAS</v>
          </cell>
          <cell r="C69" t="str">
            <v>GDP per capita (current US$)</v>
          </cell>
          <cell r="D69" t="str">
            <v>NY.GDP.PCAP.CD</v>
          </cell>
          <cell r="E69">
            <v>148.423623135968</v>
          </cell>
          <cell r="F69">
            <v>148.655534286835</v>
          </cell>
          <cell r="G69">
            <v>149.662986444837</v>
          </cell>
          <cell r="H69">
            <v>163.025364181927</v>
          </cell>
          <cell r="I69">
            <v>182.711552594381</v>
          </cell>
          <cell r="J69">
            <v>198.619646760165</v>
          </cell>
          <cell r="K69">
            <v>216.242866356116</v>
          </cell>
          <cell r="L69">
            <v>228.678132735837</v>
          </cell>
          <cell r="M69">
            <v>245.94584697572</v>
          </cell>
          <cell r="N69">
            <v>276.008741748563</v>
          </cell>
          <cell r="O69">
            <v>317.061517892286</v>
          </cell>
          <cell r="P69">
            <v>342.618255754218</v>
          </cell>
          <cell r="Q69">
            <v>415.154747559046</v>
          </cell>
          <cell r="R69">
            <v>534.877798057712</v>
          </cell>
          <cell r="S69">
            <v>603.405988477476</v>
          </cell>
          <cell r="T69">
            <v>648.437718595494</v>
          </cell>
          <cell r="U69">
            <v>700.962331437808</v>
          </cell>
          <cell r="V69">
            <v>822.444919208785</v>
          </cell>
          <cell r="W69">
            <v>1022.02642577382</v>
          </cell>
          <cell r="X69">
            <v>1093.26429598601</v>
          </cell>
          <cell r="Y69">
            <v>1164.52177092537</v>
          </cell>
          <cell r="Z69">
            <v>1264.62743952217</v>
          </cell>
          <cell r="AA69">
            <v>1219.68180043907</v>
          </cell>
          <cell r="AB69">
            <v>1277.18508467887</v>
          </cell>
          <cell r="AC69">
            <v>1347.47893073046</v>
          </cell>
          <cell r="AD69">
            <v>1400.5963643071</v>
          </cell>
          <cell r="AE69">
            <v>1801.34904166874</v>
          </cell>
          <cell r="AF69">
            <v>2080.97686861602</v>
          </cell>
          <cell r="AG69">
            <v>2463.54328478907</v>
          </cell>
          <cell r="AH69">
            <v>2526.4348351402</v>
          </cell>
          <cell r="AI69">
            <v>2599.7701201649</v>
          </cell>
          <cell r="AJ69">
            <v>2893.58043617266</v>
          </cell>
          <cell r="AK69">
            <v>3120.47836723863</v>
          </cell>
          <cell r="AL69">
            <v>3446.36394991389</v>
          </cell>
          <cell r="AM69">
            <v>3856.28923099368</v>
          </cell>
          <cell r="AN69">
            <v>4327.21940664668</v>
          </cell>
          <cell r="AO69">
            <v>4121.48213432956</v>
          </cell>
          <cell r="AP69">
            <v>3896.14564350815</v>
          </cell>
          <cell r="AQ69">
            <v>3449.09016157675</v>
          </cell>
          <cell r="AR69">
            <v>3814.67802286974</v>
          </cell>
          <cell r="AS69">
            <v>4089.16446174241</v>
          </cell>
          <cell r="AT69">
            <v>3769.28548391654</v>
          </cell>
          <cell r="AU69">
            <v>3796.8683411273</v>
          </cell>
          <cell r="AV69">
            <v>4141.86157205643</v>
          </cell>
          <cell r="AW69">
            <v>4610.57840720452</v>
          </cell>
          <cell r="AX69">
            <v>4882.83554366986</v>
          </cell>
          <cell r="AY69">
            <v>5137.09608054417</v>
          </cell>
          <cell r="AZ69">
            <v>5699.82254742359</v>
          </cell>
          <cell r="BA69">
            <v>6525.36467498784</v>
          </cell>
          <cell r="BB69">
            <v>6669.22869232025</v>
          </cell>
          <cell r="BC69">
            <v>7731.86263344689</v>
          </cell>
          <cell r="BD69">
            <v>8903.49098715573</v>
          </cell>
          <cell r="BE69">
            <v>9450.12517513161</v>
          </cell>
          <cell r="BF69">
            <v>9482.16395349482</v>
          </cell>
          <cell r="BG69">
            <v>9707.50684455441</v>
          </cell>
          <cell r="BH69">
            <v>9599.41408175118</v>
          </cell>
          <cell r="BI69">
            <v>9867.86582427854</v>
          </cell>
          <cell r="BJ69">
            <v>10466.4242660902</v>
          </cell>
          <cell r="BK69">
            <v>11324.0048838657</v>
          </cell>
          <cell r="BL69">
            <v>11494.0915299335</v>
          </cell>
          <cell r="BM69">
            <v>11483.599313849</v>
          </cell>
          <cell r="BN69">
            <v>13037.4626411209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GDP per capita (current US$)</v>
          </cell>
          <cell r="D70" t="str">
            <v>NY.GDP.PCAP.CD</v>
          </cell>
        </row>
        <row r="70">
          <cell r="AG70">
            <v>2423.0750955378</v>
          </cell>
          <cell r="AH70">
            <v>2323.91365734839</v>
          </cell>
          <cell r="AI70">
            <v>2472.44051061297</v>
          </cell>
          <cell r="AJ70">
            <v>2393.92701526583</v>
          </cell>
          <cell r="AK70">
            <v>2186.19571258579</v>
          </cell>
          <cell r="AL70">
            <v>2139.90650950842</v>
          </cell>
          <cell r="AM70">
            <v>1833.9290141237</v>
          </cell>
          <cell r="AN70">
            <v>1961.73572841301</v>
          </cell>
          <cell r="AO70">
            <v>1980.24847250253</v>
          </cell>
          <cell r="AP70">
            <v>2064.8248164953</v>
          </cell>
          <cell r="AQ70">
            <v>1911.87789589273</v>
          </cell>
          <cell r="AR70">
            <v>1603.69000910845</v>
          </cell>
          <cell r="AS70">
            <v>1795.74807319066</v>
          </cell>
          <cell r="AT70">
            <v>1774.40477914065</v>
          </cell>
          <cell r="AU70">
            <v>2033.07343588009</v>
          </cell>
          <cell r="AV70">
            <v>2563.03372263433</v>
          </cell>
          <cell r="AW70">
            <v>3394.14932015545</v>
          </cell>
          <cell r="AX70">
            <v>4289.20093333684</v>
          </cell>
          <cell r="AY70">
            <v>5252.09739365077</v>
          </cell>
          <cell r="AZ70">
            <v>6740.23702138981</v>
          </cell>
          <cell r="BA70">
            <v>8320.19866219536</v>
          </cell>
          <cell r="BB70">
            <v>6489.46005441397</v>
          </cell>
          <cell r="BC70">
            <v>7816.1958048206</v>
          </cell>
          <cell r="BD70">
            <v>9654.38147009763</v>
          </cell>
          <cell r="BE70">
            <v>10235.1186293454</v>
          </cell>
          <cell r="BF70">
            <v>10778.376057206</v>
          </cell>
          <cell r="BG70">
            <v>9921.60940936095</v>
          </cell>
          <cell r="BH70">
            <v>7485.82692616597</v>
          </cell>
          <cell r="BI70">
            <v>7070.96542522388</v>
          </cell>
          <cell r="BJ70">
            <v>7889.01689896702</v>
          </cell>
          <cell r="BK70">
            <v>8008.25710825888</v>
          </cell>
          <cell r="BL70">
            <v>8136.75183449526</v>
          </cell>
          <cell r="BM70">
            <v>7435.16074761498</v>
          </cell>
          <cell r="BN70">
            <v>8708.06363752219</v>
          </cell>
        </row>
        <row r="71">
          <cell r="A71" t="str">
            <v>Europe &amp; Central Asia</v>
          </cell>
          <cell r="B71" t="str">
            <v>ECS</v>
          </cell>
          <cell r="C71" t="str">
            <v>GDP per capita (current US$)</v>
          </cell>
          <cell r="D71" t="str">
            <v>NY.GDP.PCAP.CD</v>
          </cell>
        </row>
        <row r="71">
          <cell r="K71">
            <v>1037.30743705678</v>
          </cell>
          <cell r="L71">
            <v>1106.90402544485</v>
          </cell>
          <cell r="M71">
            <v>1147.8091816648</v>
          </cell>
          <cell r="N71">
            <v>1258.83523065558</v>
          </cell>
          <cell r="O71">
            <v>1381.8783267107</v>
          </cell>
          <cell r="P71">
            <v>1546.69776911252</v>
          </cell>
          <cell r="Q71">
            <v>1837.94220662571</v>
          </cell>
          <cell r="R71">
            <v>2315.98770272156</v>
          </cell>
          <cell r="S71">
            <v>2597.39169211711</v>
          </cell>
          <cell r="T71">
            <v>3012.24249939031</v>
          </cell>
          <cell r="U71">
            <v>3108.44977385339</v>
          </cell>
          <cell r="V71">
            <v>3499.08620987256</v>
          </cell>
          <cell r="W71">
            <v>4241.98192534233</v>
          </cell>
          <cell r="X71">
            <v>5154.64695103413</v>
          </cell>
          <cell r="Y71">
            <v>5798.95845853934</v>
          </cell>
          <cell r="Z71">
            <v>5127.1380944678</v>
          </cell>
          <cell r="AA71">
            <v>4911.45355409008</v>
          </cell>
          <cell r="AB71">
            <v>4737.73982706024</v>
          </cell>
          <cell r="AC71">
            <v>4526.95340236063</v>
          </cell>
          <cell r="AD71">
            <v>4657.03531236137</v>
          </cell>
          <cell r="AE71">
            <v>6318.04264550549</v>
          </cell>
          <cell r="AF71">
            <v>7759.63149942427</v>
          </cell>
          <cell r="AG71">
            <v>8585.05229918524</v>
          </cell>
          <cell r="AH71">
            <v>8648.79168664066</v>
          </cell>
          <cell r="AI71">
            <v>10529.4084284904</v>
          </cell>
          <cell r="AJ71">
            <v>10813.3162814389</v>
          </cell>
          <cell r="AK71">
            <v>11546.1655302139</v>
          </cell>
          <cell r="AL71">
            <v>10567.0697472951</v>
          </cell>
          <cell r="AM71">
            <v>11021.3973072576</v>
          </cell>
          <cell r="AN71">
            <v>12708.4149107206</v>
          </cell>
          <cell r="AO71">
            <v>12950.0403554966</v>
          </cell>
          <cell r="AP71">
            <v>12259.9714024486</v>
          </cell>
          <cell r="AQ71">
            <v>12562.2222026519</v>
          </cell>
          <cell r="AR71">
            <v>12408.0644650708</v>
          </cell>
          <cell r="AS71">
            <v>11683.4944142522</v>
          </cell>
          <cell r="AT71">
            <v>11785.3836615097</v>
          </cell>
          <cell r="AU71">
            <v>12887.4011671305</v>
          </cell>
          <cell r="AV71">
            <v>15628.7803616658</v>
          </cell>
          <cell r="AW71">
            <v>18159.727096775</v>
          </cell>
          <cell r="AX71">
            <v>19260.7844651826</v>
          </cell>
          <cell r="AY71">
            <v>20795.9467892329</v>
          </cell>
          <cell r="AZ71">
            <v>24217.7484273042</v>
          </cell>
          <cell r="BA71">
            <v>26535.469485215</v>
          </cell>
          <cell r="BB71">
            <v>23247.4293458128</v>
          </cell>
          <cell r="BC71">
            <v>23680.2274571527</v>
          </cell>
          <cell r="BD71">
            <v>26191.5672711685</v>
          </cell>
          <cell r="BE71">
            <v>25132.530916951</v>
          </cell>
          <cell r="BF71">
            <v>26147.7010456555</v>
          </cell>
          <cell r="BG71">
            <v>26388.2237901521</v>
          </cell>
          <cell r="BH71">
            <v>22624.9153940933</v>
          </cell>
          <cell r="BI71">
            <v>22455.1473575594</v>
          </cell>
          <cell r="BJ71">
            <v>23704.3284006749</v>
          </cell>
          <cell r="BK71">
            <v>25297.6798609025</v>
          </cell>
          <cell r="BL71">
            <v>24914.603370603</v>
          </cell>
          <cell r="BM71">
            <v>23981.0220068683</v>
          </cell>
          <cell r="BN71">
            <v>27114.2759902197</v>
          </cell>
        </row>
        <row r="72">
          <cell r="A72" t="str">
            <v>Ecuador</v>
          </cell>
          <cell r="B72" t="str">
            <v>ECU</v>
          </cell>
          <cell r="C72" t="str">
            <v>GDP per capita (current US$)</v>
          </cell>
          <cell r="D72" t="str">
            <v>NY.GDP.PCAP.CD</v>
          </cell>
          <cell r="E72">
            <v>455.462388767674</v>
          </cell>
          <cell r="F72">
            <v>375.22130462257</v>
          </cell>
          <cell r="G72">
            <v>315.688704019778</v>
          </cell>
          <cell r="H72">
            <v>368.629583703717</v>
          </cell>
          <cell r="I72">
            <v>440.560234209217</v>
          </cell>
          <cell r="J72">
            <v>455.19781834632</v>
          </cell>
          <cell r="K72">
            <v>449.920206994069</v>
          </cell>
          <cell r="L72">
            <v>459.278798776653</v>
          </cell>
          <cell r="M72">
            <v>450.999551509643</v>
          </cell>
          <cell r="N72">
            <v>527.900353006021</v>
          </cell>
          <cell r="O72">
            <v>471.630797240067</v>
          </cell>
          <cell r="P72">
            <v>440.857157381467</v>
          </cell>
          <cell r="Q72">
            <v>495.535918152084</v>
          </cell>
          <cell r="R72">
            <v>588.337065135571</v>
          </cell>
          <cell r="S72">
            <v>970.012721968013</v>
          </cell>
          <cell r="T72">
            <v>1105.42055513384</v>
          </cell>
          <cell r="U72">
            <v>1264.91164115649</v>
          </cell>
          <cell r="V72">
            <v>1493.33358291433</v>
          </cell>
          <cell r="W72">
            <v>1572.40053068466</v>
          </cell>
          <cell r="X72">
            <v>1821.04718012411</v>
          </cell>
          <cell r="Y72">
            <v>2238.21708351953</v>
          </cell>
          <cell r="Z72">
            <v>2660.61280130221</v>
          </cell>
          <cell r="AA72">
            <v>2369.95065693297</v>
          </cell>
          <cell r="AB72">
            <v>1988.78732313123</v>
          </cell>
          <cell r="AC72">
            <v>1912.43127079044</v>
          </cell>
          <cell r="AD72">
            <v>1891.56247890302</v>
          </cell>
          <cell r="AE72">
            <v>1648.01456016559</v>
          </cell>
          <cell r="AF72">
            <v>1464.49293591517</v>
          </cell>
          <cell r="AG72">
            <v>1337.88989520842</v>
          </cell>
          <cell r="AH72">
            <v>1390.21311402663</v>
          </cell>
          <cell r="AI72">
            <v>1489.52994603816</v>
          </cell>
          <cell r="AJ72">
            <v>1622.20808790909</v>
          </cell>
          <cell r="AK72">
            <v>1688.50475223376</v>
          </cell>
          <cell r="AL72">
            <v>1727.75500331884</v>
          </cell>
          <cell r="AM72">
            <v>2026.11307662218</v>
          </cell>
          <cell r="AN72">
            <v>2132.90678274384</v>
          </cell>
          <cell r="AO72">
            <v>2155.51815039143</v>
          </cell>
          <cell r="AP72">
            <v>2356.36985737498</v>
          </cell>
          <cell r="AQ72">
            <v>2293.88973536506</v>
          </cell>
          <cell r="AR72">
            <v>1578.93429773989</v>
          </cell>
          <cell r="AS72">
            <v>1445.27932442901</v>
          </cell>
          <cell r="AT72">
            <v>1894.61619585804</v>
          </cell>
          <cell r="AU72">
            <v>2172.1018772447</v>
          </cell>
          <cell r="AV72">
            <v>2425.85184175715</v>
          </cell>
          <cell r="AW72">
            <v>2691.27768473838</v>
          </cell>
          <cell r="AX72">
            <v>3002.13860439139</v>
          </cell>
          <cell r="AY72">
            <v>3328.88415626323</v>
          </cell>
          <cell r="AZ72">
            <v>3567.83718649963</v>
          </cell>
          <cell r="BA72">
            <v>4249.01896979445</v>
          </cell>
          <cell r="BB72">
            <v>4231.61923466057</v>
          </cell>
          <cell r="BC72">
            <v>4633.59128443099</v>
          </cell>
          <cell r="BD72">
            <v>5200.55510783504</v>
          </cell>
          <cell r="BE72">
            <v>5682.04610814497</v>
          </cell>
          <cell r="BF72">
            <v>6056.33121253813</v>
          </cell>
          <cell r="BG72">
            <v>6377.09392877257</v>
          </cell>
          <cell r="BH72">
            <v>6124.49088707134</v>
          </cell>
          <cell r="BI72">
            <v>6060.09296156791</v>
          </cell>
          <cell r="BJ72">
            <v>6213.50312736888</v>
          </cell>
          <cell r="BK72">
            <v>6295.93466163992</v>
          </cell>
          <cell r="BL72">
            <v>6222.52465327248</v>
          </cell>
          <cell r="BM72">
            <v>5627.77227986528</v>
          </cell>
          <cell r="BN72">
            <v>5934.87549580808</v>
          </cell>
        </row>
        <row r="73">
          <cell r="A73" t="str">
            <v>Egypt, Arab Rep.</v>
          </cell>
          <cell r="B73" t="str">
            <v>EGY</v>
          </cell>
          <cell r="C73" t="str">
            <v>GDP per capita (current US$)</v>
          </cell>
          <cell r="D73" t="str">
            <v>NY.GDP.PCAP.CD</v>
          </cell>
        </row>
        <row r="73">
          <cell r="J73">
            <v>162.608472309905</v>
          </cell>
          <cell r="K73">
            <v>168.963240415533</v>
          </cell>
          <cell r="L73">
            <v>174.862609761112</v>
          </cell>
          <cell r="M73">
            <v>180.410853702955</v>
          </cell>
          <cell r="N73">
            <v>193.586049324478</v>
          </cell>
          <cell r="O73">
            <v>233.013709543676</v>
          </cell>
          <cell r="P73">
            <v>243.806822262497</v>
          </cell>
          <cell r="Q73">
            <v>257.588650807345</v>
          </cell>
          <cell r="R73">
            <v>273.698607044358</v>
          </cell>
          <cell r="S73">
            <v>244.747214941155</v>
          </cell>
          <cell r="T73">
            <v>301.749428940909</v>
          </cell>
          <cell r="U73">
            <v>337.774368889261</v>
          </cell>
          <cell r="V73">
            <v>357.077947806179</v>
          </cell>
          <cell r="W73">
            <v>358.847797016894</v>
          </cell>
          <cell r="X73">
            <v>426.346523905474</v>
          </cell>
          <cell r="Y73">
            <v>500.355045233578</v>
          </cell>
          <cell r="Z73">
            <v>498.559115853626</v>
          </cell>
          <cell r="AA73">
            <v>607.281522777046</v>
          </cell>
          <cell r="AB73">
            <v>662.687288361304</v>
          </cell>
          <cell r="AC73">
            <v>708.195747618183</v>
          </cell>
          <cell r="AD73">
            <v>792.824041999649</v>
          </cell>
          <cell r="AE73">
            <v>815.248694949335</v>
          </cell>
          <cell r="AF73">
            <v>778.116887234728</v>
          </cell>
          <cell r="AG73">
            <v>655.067805530831</v>
          </cell>
          <cell r="AH73">
            <v>725.629802542776</v>
          </cell>
          <cell r="AI73">
            <v>765.642005459646</v>
          </cell>
          <cell r="AJ73">
            <v>651.077547640745</v>
          </cell>
          <cell r="AK73">
            <v>713.452548255451</v>
          </cell>
          <cell r="AL73">
            <v>777.857735101984</v>
          </cell>
          <cell r="AM73">
            <v>849.452499105263</v>
          </cell>
          <cell r="AN73">
            <v>965.110869392024</v>
          </cell>
          <cell r="AO73">
            <v>1063.33304436484</v>
          </cell>
          <cell r="AP73">
            <v>1208.71991964238</v>
          </cell>
          <cell r="AQ73">
            <v>1281.39691350876</v>
          </cell>
          <cell r="AR73">
            <v>1343.551962788</v>
          </cell>
          <cell r="AS73">
            <v>1450.47624243298</v>
          </cell>
          <cell r="AT73">
            <v>1378.20338333845</v>
          </cell>
          <cell r="AU73">
            <v>1191.10323854218</v>
          </cell>
          <cell r="AV73">
            <v>1102.46819936156</v>
          </cell>
          <cell r="AW73">
            <v>1062.15809193398</v>
          </cell>
          <cell r="AX73">
            <v>1186.39331322717</v>
          </cell>
          <cell r="AY73">
            <v>1397.43669004643</v>
          </cell>
          <cell r="AZ73">
            <v>1667.3179980551</v>
          </cell>
          <cell r="BA73">
            <v>2044.52780415176</v>
          </cell>
          <cell r="BB73">
            <v>2331.26884011057</v>
          </cell>
          <cell r="BC73">
            <v>2645.96875877924</v>
          </cell>
          <cell r="BD73">
            <v>2791.81076592794</v>
          </cell>
          <cell r="BE73">
            <v>3229.6856303038</v>
          </cell>
          <cell r="BF73">
            <v>3262.65758647104</v>
          </cell>
          <cell r="BG73">
            <v>3379.55798627058</v>
          </cell>
          <cell r="BH73">
            <v>3562.93265798423</v>
          </cell>
          <cell r="BI73">
            <v>3519.8732398108</v>
          </cell>
          <cell r="BJ73">
            <v>2444.29038718448</v>
          </cell>
          <cell r="BK73">
            <v>2537.12518504712</v>
          </cell>
          <cell r="BL73">
            <v>3019.09228346646</v>
          </cell>
          <cell r="BM73">
            <v>3569.20684121108</v>
          </cell>
          <cell r="BN73">
            <v>3876.35959373349</v>
          </cell>
        </row>
        <row r="74">
          <cell r="A74" t="str">
            <v>Euro area</v>
          </cell>
          <cell r="B74" t="str">
            <v>EMU</v>
          </cell>
          <cell r="C74" t="str">
            <v>GDP per capita (current US$)</v>
          </cell>
          <cell r="D74" t="str">
            <v>NY.GDP.PCAP.CD</v>
          </cell>
          <cell r="E74">
            <v>923.187341208548</v>
          </cell>
          <cell r="F74">
            <v>1005.02227285536</v>
          </cell>
          <cell r="G74">
            <v>1106.28613941102</v>
          </cell>
          <cell r="H74">
            <v>1229.91039582711</v>
          </cell>
          <cell r="I74">
            <v>1355.64582322702</v>
          </cell>
          <cell r="J74">
            <v>1468.53626462288</v>
          </cell>
          <cell r="K74">
            <v>1589.04233257536</v>
          </cell>
          <cell r="L74">
            <v>1714.40285262691</v>
          </cell>
          <cell r="M74">
            <v>1828.29517811043</v>
          </cell>
          <cell r="N74">
            <v>2027.20817140196</v>
          </cell>
          <cell r="O74">
            <v>2236.44689683638</v>
          </cell>
          <cell r="P74">
            <v>2520.91231618907</v>
          </cell>
          <cell r="Q74">
            <v>3024.89888982197</v>
          </cell>
          <cell r="R74">
            <v>3902.03754474221</v>
          </cell>
          <cell r="S74">
            <v>4400.04465042454</v>
          </cell>
          <cell r="T74">
            <v>5075.63025942435</v>
          </cell>
          <cell r="U74">
            <v>5273.29663965515</v>
          </cell>
          <cell r="V74">
            <v>5974.28948761466</v>
          </cell>
          <cell r="W74">
            <v>7286.24341243687</v>
          </cell>
          <cell r="X74">
            <v>8790.13672848324</v>
          </cell>
          <cell r="Y74">
            <v>9802.56541152058</v>
          </cell>
          <cell r="Z74">
            <v>8486.67608340113</v>
          </cell>
          <cell r="AA74">
            <v>8194.29909668927</v>
          </cell>
          <cell r="AB74">
            <v>7978.05226687467</v>
          </cell>
          <cell r="AC74">
            <v>7639.729049756</v>
          </cell>
          <cell r="AD74">
            <v>7833.79791134944</v>
          </cell>
          <cell r="AE74">
            <v>10966.9311395223</v>
          </cell>
          <cell r="AF74">
            <v>13527.1151850756</v>
          </cell>
          <cell r="AG74">
            <v>14827.4759453259</v>
          </cell>
          <cell r="AH74">
            <v>15081.0905519873</v>
          </cell>
          <cell r="AI74">
            <v>18893.0080303763</v>
          </cell>
          <cell r="AJ74">
            <v>19552.1674547168</v>
          </cell>
          <cell r="AK74">
            <v>21471.7749859457</v>
          </cell>
          <cell r="AL74">
            <v>19567.2481210509</v>
          </cell>
          <cell r="AM74">
            <v>20595.1353090327</v>
          </cell>
          <cell r="AN74">
            <v>23695.3064473877</v>
          </cell>
          <cell r="AO74">
            <v>23913.5961473163</v>
          </cell>
          <cell r="AP74">
            <v>21810.2097660108</v>
          </cell>
          <cell r="AQ74">
            <v>22381.0479846134</v>
          </cell>
          <cell r="AR74">
            <v>22220.0820672062</v>
          </cell>
          <cell r="AS74">
            <v>20215.6340446936</v>
          </cell>
          <cell r="AT74">
            <v>20450.6697268485</v>
          </cell>
          <cell r="AU74">
            <v>22213.4240718939</v>
          </cell>
          <cell r="AV74">
            <v>27194.451566343</v>
          </cell>
          <cell r="AW74">
            <v>31006.7816534099</v>
          </cell>
          <cell r="AX74">
            <v>31949.4839198564</v>
          </cell>
          <cell r="AY74">
            <v>33796.5394646881</v>
          </cell>
          <cell r="AZ74">
            <v>38717.268125611</v>
          </cell>
          <cell r="BA74">
            <v>42355.1551002282</v>
          </cell>
          <cell r="BB74">
            <v>38580.8460336337</v>
          </cell>
          <cell r="BC74">
            <v>37605.9002389586</v>
          </cell>
          <cell r="BD74">
            <v>40657.6001355346</v>
          </cell>
          <cell r="BE74">
            <v>37595.8770917292</v>
          </cell>
          <cell r="BF74">
            <v>39120.333344785</v>
          </cell>
          <cell r="BG74">
            <v>39912.4423189022</v>
          </cell>
          <cell r="BH74">
            <v>34388.2837816778</v>
          </cell>
          <cell r="BI74">
            <v>35163.4724281499</v>
          </cell>
          <cell r="BJ74">
            <v>37154.4819396225</v>
          </cell>
          <cell r="BK74">
            <v>40059.1824769881</v>
          </cell>
          <cell r="BL74">
            <v>39195.7748274703</v>
          </cell>
          <cell r="BM74">
            <v>38012.6672881035</v>
          </cell>
          <cell r="BN74">
            <v>42307.7290448297</v>
          </cell>
        </row>
        <row r="75">
          <cell r="A75" t="str">
            <v>Eritrea</v>
          </cell>
          <cell r="B75" t="str">
            <v>ERI</v>
          </cell>
          <cell r="C75" t="str">
            <v>GDP per capita (current US$)</v>
          </cell>
          <cell r="D75" t="str">
            <v>NY.GDP.PCAP.CD</v>
          </cell>
        </row>
        <row r="75">
          <cell r="AK75">
            <v>211.332003442771</v>
          </cell>
          <cell r="AL75">
            <v>208.999479930191</v>
          </cell>
          <cell r="AM75">
            <v>239.668086745938</v>
          </cell>
          <cell r="AN75">
            <v>262.230534786118</v>
          </cell>
          <cell r="AO75">
            <v>315.750682432318</v>
          </cell>
          <cell r="AP75">
            <v>312.724395014259</v>
          </cell>
          <cell r="AQ75">
            <v>337.886592347593</v>
          </cell>
          <cell r="AR75">
            <v>307.909909177229</v>
          </cell>
          <cell r="AS75">
            <v>308.134186808579</v>
          </cell>
          <cell r="AT75">
            <v>316.823953429739</v>
          </cell>
          <cell r="AU75">
            <v>293.955672417246</v>
          </cell>
          <cell r="AV75">
            <v>334.585571541238</v>
          </cell>
          <cell r="AW75">
            <v>407.769076960812</v>
          </cell>
          <cell r="AX75">
            <v>388.595947483174</v>
          </cell>
          <cell r="AY75">
            <v>415.036030549833</v>
          </cell>
          <cell r="AZ75">
            <v>439.8321033782</v>
          </cell>
          <cell r="BA75">
            <v>450.632398910533</v>
          </cell>
          <cell r="BB75">
            <v>595.109987185412</v>
          </cell>
          <cell r="BC75">
            <v>501.355316997143</v>
          </cell>
          <cell r="BD75">
            <v>642.508258796603</v>
          </cell>
        </row>
        <row r="76">
          <cell r="A76" t="str">
            <v>Spain</v>
          </cell>
          <cell r="B76" t="str">
            <v>ESP</v>
          </cell>
          <cell r="C76" t="str">
            <v>GDP per capita (current US$)</v>
          </cell>
          <cell r="D76" t="str">
            <v>NY.GDP.PCAP.CD</v>
          </cell>
          <cell r="E76">
            <v>396.392253337614</v>
          </cell>
          <cell r="F76">
            <v>450.053289246968</v>
          </cell>
          <cell r="G76">
            <v>520.206131380005</v>
          </cell>
          <cell r="H76">
            <v>609.487384056513</v>
          </cell>
          <cell r="I76">
            <v>675.241639141208</v>
          </cell>
          <cell r="J76">
            <v>774.761609330096</v>
          </cell>
          <cell r="K76">
            <v>889.659872011529</v>
          </cell>
          <cell r="L76">
            <v>968.306781765983</v>
          </cell>
          <cell r="M76">
            <v>950.545740593734</v>
          </cell>
          <cell r="N76">
            <v>1077.67869994591</v>
          </cell>
          <cell r="O76">
            <v>1212.28932639401</v>
          </cell>
          <cell r="P76">
            <v>1362.16552414021</v>
          </cell>
          <cell r="Q76">
            <v>1708.80862877366</v>
          </cell>
          <cell r="R76">
            <v>2247.55337693219</v>
          </cell>
          <cell r="S76">
            <v>2749.92466346596</v>
          </cell>
          <cell r="T76">
            <v>3209.83744506281</v>
          </cell>
          <cell r="U76">
            <v>3279.31267061507</v>
          </cell>
          <cell r="V76">
            <v>3627.59066324096</v>
          </cell>
          <cell r="W76">
            <v>4356.43922031196</v>
          </cell>
          <cell r="X76">
            <v>5770.21461386463</v>
          </cell>
          <cell r="Y76">
            <v>6208.5780190814</v>
          </cell>
          <cell r="Z76">
            <v>5371.16643640984</v>
          </cell>
          <cell r="AA76">
            <v>5159.70864500142</v>
          </cell>
          <cell r="AB76">
            <v>4478.50028561471</v>
          </cell>
          <cell r="AC76">
            <v>4489.98893854814</v>
          </cell>
          <cell r="AD76">
            <v>4699.65576367274</v>
          </cell>
          <cell r="AE76">
            <v>6513.50328578924</v>
          </cell>
          <cell r="AF76">
            <v>8239.6138016479</v>
          </cell>
          <cell r="AG76">
            <v>9703.1238381095</v>
          </cell>
          <cell r="AH76">
            <v>10681.9712029257</v>
          </cell>
          <cell r="AI76">
            <v>13804.8767869937</v>
          </cell>
          <cell r="AJ76">
            <v>14811.9028194881</v>
          </cell>
          <cell r="AK76">
            <v>16112.1889152156</v>
          </cell>
          <cell r="AL76">
            <v>13339.908563675</v>
          </cell>
          <cell r="AM76">
            <v>13415.2870010456</v>
          </cell>
          <cell r="AN76">
            <v>15471.962716535</v>
          </cell>
          <cell r="AO76">
            <v>16109.0843985284</v>
          </cell>
          <cell r="AP76">
            <v>14730.7971752046</v>
          </cell>
          <cell r="AQ76">
            <v>15394.3514628249</v>
          </cell>
          <cell r="AR76">
            <v>15720.6405016061</v>
          </cell>
          <cell r="AS76">
            <v>14749.6874248766</v>
          </cell>
          <cell r="AT76">
            <v>15369.0011599444</v>
          </cell>
          <cell r="AU76">
            <v>17106.686576658</v>
          </cell>
          <cell r="AV76">
            <v>21510.8362454011</v>
          </cell>
          <cell r="AW76">
            <v>24907.0008505856</v>
          </cell>
          <cell r="AX76">
            <v>26429.1509449319</v>
          </cell>
          <cell r="AY76">
            <v>28389.0785799873</v>
          </cell>
          <cell r="AZ76">
            <v>32591.3503065871</v>
          </cell>
          <cell r="BA76">
            <v>35510.7222312701</v>
          </cell>
          <cell r="BB76">
            <v>32169.5028548583</v>
          </cell>
          <cell r="BC76">
            <v>30532.4805081656</v>
          </cell>
          <cell r="BD76">
            <v>31677.9003083652</v>
          </cell>
          <cell r="BE76">
            <v>28322.8092495057</v>
          </cell>
          <cell r="BF76">
            <v>29067.809460022</v>
          </cell>
          <cell r="BG76">
            <v>29500.7894328615</v>
          </cell>
          <cell r="BH76">
            <v>25742.3688346767</v>
          </cell>
          <cell r="BI76">
            <v>26523.3482221547</v>
          </cell>
          <cell r="BJ76">
            <v>28170.1678643302</v>
          </cell>
          <cell r="BK76">
            <v>30364.5799435622</v>
          </cell>
          <cell r="BL76">
            <v>29554.4905170087</v>
          </cell>
          <cell r="BM76">
            <v>27056.4217512166</v>
          </cell>
          <cell r="BN76">
            <v>30115.7058866792</v>
          </cell>
        </row>
        <row r="77">
          <cell r="A77" t="str">
            <v>Estonia</v>
          </cell>
          <cell r="B77" t="str">
            <v>EST</v>
          </cell>
          <cell r="C77" t="str">
            <v>GDP per capita (current US$)</v>
          </cell>
          <cell r="D77" t="str">
            <v>NY.GDP.PCAP.CD</v>
          </cell>
        </row>
        <row r="77">
          <cell r="AN77">
            <v>3134.38975345407</v>
          </cell>
          <cell r="AO77">
            <v>3380.92630243199</v>
          </cell>
          <cell r="AP77">
            <v>3682.95230146695</v>
          </cell>
          <cell r="AQ77">
            <v>4093.39247738765</v>
          </cell>
          <cell r="AR77">
            <v>4140.93660232167</v>
          </cell>
          <cell r="AS77">
            <v>4070.60902410208</v>
          </cell>
          <cell r="AT77">
            <v>4505.85833233188</v>
          </cell>
          <cell r="AU77">
            <v>5341.62894677002</v>
          </cell>
          <cell r="AV77">
            <v>7203.52303786646</v>
          </cell>
          <cell r="AW77">
            <v>8914.10355674451</v>
          </cell>
          <cell r="AX77">
            <v>10412.6443137966</v>
          </cell>
          <cell r="AY77">
            <v>12639.4000677296</v>
          </cell>
          <cell r="AZ77">
            <v>16744.5844516343</v>
          </cell>
          <cell r="BA77">
            <v>18204.9664786762</v>
          </cell>
          <cell r="BB77">
            <v>14711.7352728223</v>
          </cell>
          <cell r="BC77">
            <v>14663.0446126465</v>
          </cell>
          <cell r="BD77">
            <v>17487.8047830922</v>
          </cell>
          <cell r="BE77">
            <v>17403.2053254767</v>
          </cell>
          <cell r="BF77">
            <v>19056.0019226989</v>
          </cell>
          <cell r="BG77">
            <v>20261.0667303886</v>
          </cell>
          <cell r="BH77">
            <v>17402.0376128079</v>
          </cell>
          <cell r="BI77">
            <v>18295.3429322114</v>
          </cell>
          <cell r="BJ77">
            <v>20437.765376736</v>
          </cell>
          <cell r="BK77">
            <v>23063.5638175675</v>
          </cell>
          <cell r="BL77">
            <v>23397.8782560944</v>
          </cell>
          <cell r="BM77">
            <v>23054.3584905978</v>
          </cell>
          <cell r="BN77">
            <v>27280.6584396993</v>
          </cell>
        </row>
        <row r="78">
          <cell r="A78" t="str">
            <v>Ethiopia</v>
          </cell>
          <cell r="B78" t="str">
            <v>ETH</v>
          </cell>
          <cell r="C78" t="str">
            <v>GDP per capita (current US$)</v>
          </cell>
          <cell r="D78" t="str">
            <v>NY.GDP.PCAP.CD</v>
          </cell>
        </row>
        <row r="78">
          <cell r="Z78">
            <v>203.557000323439</v>
          </cell>
          <cell r="AA78">
            <v>208.342391325731</v>
          </cell>
          <cell r="AB78">
            <v>224.627400221574</v>
          </cell>
          <cell r="AC78">
            <v>205.62379289169</v>
          </cell>
          <cell r="AD78">
            <v>233.218696082903</v>
          </cell>
          <cell r="AE78">
            <v>234.682176355784</v>
          </cell>
          <cell r="AF78">
            <v>242.961545904477</v>
          </cell>
          <cell r="AG78">
            <v>243.735857696929</v>
          </cell>
          <cell r="AH78">
            <v>248.022745682516</v>
          </cell>
          <cell r="AI78">
            <v>254.243262202821</v>
          </cell>
          <cell r="AJ78">
            <v>271.394373532612</v>
          </cell>
          <cell r="AK78">
            <v>204.050181513175</v>
          </cell>
          <cell r="AL78">
            <v>165.693228041524</v>
          </cell>
          <cell r="AM78">
            <v>125.549581258108</v>
          </cell>
          <cell r="AN78">
            <v>134.34296024645</v>
          </cell>
          <cell r="AO78">
            <v>145.16690126181</v>
          </cell>
          <cell r="AP78">
            <v>141.508619901766</v>
          </cell>
          <cell r="AQ78">
            <v>125.076141078992</v>
          </cell>
          <cell r="AR78">
            <v>119.684076349153</v>
          </cell>
          <cell r="AS78">
            <v>124.460790874921</v>
          </cell>
          <cell r="AT78">
            <v>120.765783730897</v>
          </cell>
          <cell r="AU78">
            <v>111.927225125</v>
          </cell>
          <cell r="AV78">
            <v>119.49039595567</v>
          </cell>
          <cell r="AW78">
            <v>136.466250038215</v>
          </cell>
          <cell r="AX78">
            <v>162.43272862793</v>
          </cell>
          <cell r="AY78">
            <v>194.687432935553</v>
          </cell>
          <cell r="AZ78">
            <v>244.286052292978</v>
          </cell>
          <cell r="BA78">
            <v>326.436822761984</v>
          </cell>
          <cell r="BB78">
            <v>380.569003212934</v>
          </cell>
          <cell r="BC78">
            <v>341.554122699663</v>
          </cell>
          <cell r="BD78">
            <v>354.4795719088</v>
          </cell>
          <cell r="BE78">
            <v>467.07787183328</v>
          </cell>
          <cell r="BF78">
            <v>499.531530164228</v>
          </cell>
          <cell r="BG78">
            <v>566.92640288853</v>
          </cell>
          <cell r="BH78">
            <v>640.541923075422</v>
          </cell>
          <cell r="BI78">
            <v>717.124869806118</v>
          </cell>
          <cell r="BJ78">
            <v>768.523015429372</v>
          </cell>
          <cell r="BK78">
            <v>771.524866349431</v>
          </cell>
          <cell r="BL78">
            <v>855.760885186903</v>
          </cell>
          <cell r="BM78">
            <v>936.45075756247</v>
          </cell>
          <cell r="BN78">
            <v>943.965684225205</v>
          </cell>
        </row>
        <row r="79">
          <cell r="A79" t="str">
            <v>European Union</v>
          </cell>
          <cell r="B79" t="str">
            <v>EUU</v>
          </cell>
          <cell r="C79" t="str">
            <v>GDP per capita (current US$)</v>
          </cell>
          <cell r="D79" t="str">
            <v>NY.GDP.PCAP.CD</v>
          </cell>
        </row>
        <row r="79">
          <cell r="O79">
            <v>1879.07857716523</v>
          </cell>
          <cell r="P79">
            <v>2113.3625655075</v>
          </cell>
          <cell r="Q79">
            <v>2533.09815093225</v>
          </cell>
          <cell r="R79">
            <v>3257.78880666733</v>
          </cell>
          <cell r="S79">
            <v>3666.504173326</v>
          </cell>
          <cell r="T79">
            <v>4245.05325555471</v>
          </cell>
          <cell r="U79">
            <v>4419.90355713151</v>
          </cell>
          <cell r="V79">
            <v>4982.04147653453</v>
          </cell>
          <cell r="W79">
            <v>6042.21354268309</v>
          </cell>
          <cell r="X79">
            <v>7272.07177946374</v>
          </cell>
          <cell r="Y79">
            <v>8098.49847066424</v>
          </cell>
          <cell r="Z79">
            <v>7032.03699191676</v>
          </cell>
          <cell r="AA79">
            <v>6759.32429527802</v>
          </cell>
          <cell r="AB79">
            <v>6558.82827509266</v>
          </cell>
          <cell r="AC79">
            <v>6304.66946816825</v>
          </cell>
          <cell r="AD79">
            <v>6468.95980749641</v>
          </cell>
          <cell r="AE79">
            <v>9020.12803457589</v>
          </cell>
          <cell r="AF79">
            <v>11124.7421425573</v>
          </cell>
          <cell r="AG79">
            <v>12173.4732868573</v>
          </cell>
          <cell r="AH79">
            <v>12393.2278482998</v>
          </cell>
          <cell r="AI79">
            <v>15454.962986443</v>
          </cell>
          <cell r="AJ79">
            <v>15972.3227870217</v>
          </cell>
          <cell r="AK79">
            <v>17510.4552660666</v>
          </cell>
          <cell r="AL79">
            <v>15933.2068851326</v>
          </cell>
          <cell r="AM79">
            <v>16835.6533395382</v>
          </cell>
          <cell r="AN79">
            <v>19464.9476497288</v>
          </cell>
          <cell r="AO79">
            <v>19750.7145228207</v>
          </cell>
          <cell r="AP79">
            <v>18089.0600955336</v>
          </cell>
          <cell r="AQ79">
            <v>18616.2166812862</v>
          </cell>
          <cell r="AR79">
            <v>18482.893922598</v>
          </cell>
          <cell r="AS79">
            <v>16947.6248565752</v>
          </cell>
          <cell r="AT79">
            <v>17199.1114452996</v>
          </cell>
          <cell r="AU79">
            <v>18761.1441303836</v>
          </cell>
          <cell r="AV79">
            <v>22968.3491203586</v>
          </cell>
          <cell r="AW79">
            <v>26308.6808049929</v>
          </cell>
          <cell r="AX79">
            <v>27344.6744545107</v>
          </cell>
          <cell r="AY79">
            <v>29093.7784590019</v>
          </cell>
          <cell r="AZ79">
            <v>33591.3851191627</v>
          </cell>
          <cell r="BA79">
            <v>37050.4489182588</v>
          </cell>
          <cell r="BB79">
            <v>33484.2059573028</v>
          </cell>
          <cell r="BC79">
            <v>32970.7154673437</v>
          </cell>
          <cell r="BD79">
            <v>35756.3290273508</v>
          </cell>
          <cell r="BE79">
            <v>33158.8921437288</v>
          </cell>
          <cell r="BF79">
            <v>34578.0519280536</v>
          </cell>
          <cell r="BG79">
            <v>35286.1173778772</v>
          </cell>
          <cell r="BH79">
            <v>30485.0288067203</v>
          </cell>
          <cell r="BI79">
            <v>31186.5106151623</v>
          </cell>
          <cell r="BJ79">
            <v>33094.4083474507</v>
          </cell>
          <cell r="BK79">
            <v>35753.3668481949</v>
          </cell>
          <cell r="BL79">
            <v>35089.2827874493</v>
          </cell>
          <cell r="BM79">
            <v>34191.8282529314</v>
          </cell>
          <cell r="BN79">
            <v>38234.1345970542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GDP per capita (current US$)</v>
          </cell>
          <cell r="D80" t="str">
            <v>NY.GDP.PCAP.CD</v>
          </cell>
        </row>
        <row r="80">
          <cell r="M80">
            <v>138.531898838733</v>
          </cell>
          <cell r="N80">
            <v>151.072931252491</v>
          </cell>
          <cell r="O80">
            <v>180.306740065642</v>
          </cell>
          <cell r="P80">
            <v>178.819273019223</v>
          </cell>
          <cell r="Q80">
            <v>200.039451222042</v>
          </cell>
          <cell r="R80">
            <v>239.674925679184</v>
          </cell>
          <cell r="S80">
            <v>348.068884562131</v>
          </cell>
          <cell r="T80">
            <v>381.748719697188</v>
          </cell>
          <cell r="U80">
            <v>438.891008041236</v>
          </cell>
          <cell r="V80">
            <v>471.60562078887</v>
          </cell>
          <cell r="W80">
            <v>507.116300711393</v>
          </cell>
          <cell r="X80">
            <v>625.77048223176</v>
          </cell>
          <cell r="Y80">
            <v>764.86252985034</v>
          </cell>
          <cell r="Z80">
            <v>1040.61486481852</v>
          </cell>
          <cell r="AA80">
            <v>974.956846951443</v>
          </cell>
          <cell r="AB80">
            <v>813.449767544745</v>
          </cell>
          <cell r="AC80">
            <v>719.58964080922</v>
          </cell>
          <cell r="AD80">
            <v>718.944003107253</v>
          </cell>
          <cell r="AE80">
            <v>682.202380210748</v>
          </cell>
          <cell r="AF80">
            <v>687.99930517101</v>
          </cell>
          <cell r="AG80">
            <v>685.600921422725</v>
          </cell>
          <cell r="AH80">
            <v>644.190881423557</v>
          </cell>
          <cell r="AI80">
            <v>998.103956506467</v>
          </cell>
          <cell r="AJ80">
            <v>634.9293809521</v>
          </cell>
          <cell r="AK80">
            <v>540.092868997179</v>
          </cell>
          <cell r="AL80">
            <v>503.645831380056</v>
          </cell>
          <cell r="AM80">
            <v>493.134975559116</v>
          </cell>
          <cell r="AN80">
            <v>579.241497972799</v>
          </cell>
          <cell r="AO80">
            <v>596.339159827469</v>
          </cell>
          <cell r="AP80">
            <v>662.22197010728</v>
          </cell>
          <cell r="AQ80">
            <v>657.023195315134</v>
          </cell>
          <cell r="AR80">
            <v>715.959981374106</v>
          </cell>
          <cell r="AS80">
            <v>821.229861913028</v>
          </cell>
          <cell r="AT80">
            <v>790.840501173496</v>
          </cell>
          <cell r="AU80">
            <v>751.680984172581</v>
          </cell>
          <cell r="AV80">
            <v>761.364122490616</v>
          </cell>
          <cell r="AW80">
            <v>935.87040626789</v>
          </cell>
          <cell r="AX80">
            <v>1146.04086620422</v>
          </cell>
          <cell r="AY80">
            <v>1387.59726055008</v>
          </cell>
          <cell r="AZ80">
            <v>1647.22976510318</v>
          </cell>
          <cell r="BA80">
            <v>2053.31699699316</v>
          </cell>
          <cell r="BB80">
            <v>1920.73533472138</v>
          </cell>
          <cell r="BC80">
            <v>2216.18452427147</v>
          </cell>
          <cell r="BD80">
            <v>2013.80552528017</v>
          </cell>
          <cell r="BE80">
            <v>2202.91083738672</v>
          </cell>
          <cell r="BF80">
            <v>2232.17487746474</v>
          </cell>
          <cell r="BG80">
            <v>2373.38003439921</v>
          </cell>
          <cell r="BH80">
            <v>1884.47331143576</v>
          </cell>
          <cell r="BI80">
            <v>1709.94347223132</v>
          </cell>
          <cell r="BJ80">
            <v>1754.84355619791</v>
          </cell>
          <cell r="BK80">
            <v>1742.49089776004</v>
          </cell>
          <cell r="BL80">
            <v>1797.20946698399</v>
          </cell>
          <cell r="BM80">
            <v>1624.94302839664</v>
          </cell>
          <cell r="BN80">
            <v>1673.35425001903</v>
          </cell>
        </row>
        <row r="81">
          <cell r="A81" t="str">
            <v>Finland</v>
          </cell>
          <cell r="B81" t="str">
            <v>FIN</v>
          </cell>
          <cell r="C81" t="str">
            <v>GDP per capita (current US$)</v>
          </cell>
          <cell r="D81" t="str">
            <v>NY.GDP.PCAP.CD</v>
          </cell>
          <cell r="E81">
            <v>1179.35301099994</v>
          </cell>
          <cell r="F81">
            <v>1327.427224366</v>
          </cell>
          <cell r="G81">
            <v>1411.70239818044</v>
          </cell>
          <cell r="H81">
            <v>1522.3192420995</v>
          </cell>
          <cell r="I81">
            <v>1707.50393824701</v>
          </cell>
          <cell r="J81">
            <v>1882.08685764849</v>
          </cell>
          <cell r="K81">
            <v>2010.21345619725</v>
          </cell>
          <cell r="L81">
            <v>2034.18904965478</v>
          </cell>
          <cell r="M81">
            <v>1907.07727217667</v>
          </cell>
          <cell r="N81">
            <v>2178.03525044982</v>
          </cell>
          <cell r="O81">
            <v>2465.64481862422</v>
          </cell>
          <cell r="P81">
            <v>2716.19009222861</v>
          </cell>
          <cell r="Q81">
            <v>3177.64570093734</v>
          </cell>
          <cell r="R81">
            <v>4173.17304749428</v>
          </cell>
          <cell r="S81">
            <v>5297.60781739462</v>
          </cell>
          <cell r="T81">
            <v>6255.54464076423</v>
          </cell>
          <cell r="U81">
            <v>6739.69071253255</v>
          </cell>
          <cell r="V81">
            <v>7069.10573825616</v>
          </cell>
          <cell r="W81">
            <v>7628.81571424906</v>
          </cell>
          <cell r="X81">
            <v>9332.24526383769</v>
          </cell>
          <cell r="Y81">
            <v>11223.937563528</v>
          </cell>
          <cell r="Z81">
            <v>10926.817966566</v>
          </cell>
          <cell r="AA81">
            <v>10938.122061411</v>
          </cell>
          <cell r="AB81">
            <v>10497.479996566</v>
          </cell>
          <cell r="AC81">
            <v>10833.8662886935</v>
          </cell>
          <cell r="AD81">
            <v>11398.1059531509</v>
          </cell>
          <cell r="AE81">
            <v>14951.0467852887</v>
          </cell>
          <cell r="AF81">
            <v>18571.0599253579</v>
          </cell>
          <cell r="AG81">
            <v>22047.7933222595</v>
          </cell>
          <cell r="AH81">
            <v>23973.2394840041</v>
          </cell>
          <cell r="AI81">
            <v>28364.6450765922</v>
          </cell>
          <cell r="AJ81">
            <v>25484.7392935746</v>
          </cell>
          <cell r="AK81">
            <v>22319.059460246</v>
          </cell>
          <cell r="AL81">
            <v>17608.8123902264</v>
          </cell>
          <cell r="AM81">
            <v>20301.333085866</v>
          </cell>
          <cell r="AN81">
            <v>26271.5998141691</v>
          </cell>
          <cell r="AO81">
            <v>25783.4504878611</v>
          </cell>
          <cell r="AP81">
            <v>24691.8728133698</v>
          </cell>
          <cell r="AQ81">
            <v>26009.2694886182</v>
          </cell>
          <cell r="AR81">
            <v>26186.1900105755</v>
          </cell>
          <cell r="AS81">
            <v>24345.9148217032</v>
          </cell>
          <cell r="AT81">
            <v>24967.7925153182</v>
          </cell>
          <cell r="AU81">
            <v>26997.7529897788</v>
          </cell>
          <cell r="AV81">
            <v>32927.6802919408</v>
          </cell>
          <cell r="AW81">
            <v>37772.1781110398</v>
          </cell>
          <cell r="AX81">
            <v>39054.8504423825</v>
          </cell>
          <cell r="AY81">
            <v>41222.6020004611</v>
          </cell>
          <cell r="AZ81">
            <v>48476.3927287052</v>
          </cell>
          <cell r="BA81">
            <v>53772.7942390019</v>
          </cell>
          <cell r="BB81">
            <v>47481.4845364339</v>
          </cell>
          <cell r="BC81">
            <v>46505.3031791811</v>
          </cell>
          <cell r="BD81">
            <v>51148.9316365833</v>
          </cell>
          <cell r="BE81">
            <v>47708.0612784469</v>
          </cell>
          <cell r="BF81">
            <v>49892.2233632732</v>
          </cell>
          <cell r="BG81">
            <v>50327.2402902632</v>
          </cell>
          <cell r="BH81">
            <v>42801.9081167285</v>
          </cell>
          <cell r="BI81">
            <v>43814.0265056965</v>
          </cell>
          <cell r="BJ81">
            <v>46412.1364777169</v>
          </cell>
          <cell r="BK81">
            <v>49988.9108461845</v>
          </cell>
          <cell r="BL81">
            <v>48628.641762105</v>
          </cell>
          <cell r="BM81">
            <v>49160.8371522596</v>
          </cell>
          <cell r="BN81">
            <v>53982.6142735261</v>
          </cell>
        </row>
        <row r="82">
          <cell r="A82" t="str">
            <v>Fiji</v>
          </cell>
          <cell r="B82" t="str">
            <v>FJI</v>
          </cell>
          <cell r="C82" t="str">
            <v>GDP per capita (current US$)</v>
          </cell>
          <cell r="D82" t="str">
            <v>NY.GDP.PCAP.CD</v>
          </cell>
          <cell r="E82">
            <v>285.474286146904</v>
          </cell>
          <cell r="F82">
            <v>287.267055901963</v>
          </cell>
          <cell r="G82">
            <v>291.473333502059</v>
          </cell>
          <cell r="H82">
            <v>296.708316522231</v>
          </cell>
          <cell r="I82">
            <v>310.812276585613</v>
          </cell>
          <cell r="J82">
            <v>317.020325095875</v>
          </cell>
          <cell r="K82">
            <v>316.129810339344</v>
          </cell>
          <cell r="L82">
            <v>333.268205133243</v>
          </cell>
          <cell r="M82">
            <v>334.612576030587</v>
          </cell>
          <cell r="N82">
            <v>357.424383575632</v>
          </cell>
          <cell r="O82">
            <v>422.387543772131</v>
          </cell>
          <cell r="P82">
            <v>466.025348313778</v>
          </cell>
          <cell r="Q82">
            <v>583.318766139608</v>
          </cell>
          <cell r="R82">
            <v>768.688514255934</v>
          </cell>
          <cell r="S82">
            <v>987.923750046292</v>
          </cell>
          <cell r="T82">
            <v>1186.67607914446</v>
          </cell>
          <cell r="U82">
            <v>1182.09413442832</v>
          </cell>
          <cell r="V82">
            <v>1202.63135510282</v>
          </cell>
          <cell r="W82">
            <v>1360.78540071535</v>
          </cell>
          <cell r="X82">
            <v>1640.55691144981</v>
          </cell>
          <cell r="Y82">
            <v>1892.87682180284</v>
          </cell>
          <cell r="Z82">
            <v>1898.01086362177</v>
          </cell>
          <cell r="AA82">
            <v>1786.85716655523</v>
          </cell>
          <cell r="AB82">
            <v>1638.38394085292</v>
          </cell>
          <cell r="AC82">
            <v>1681.70508371975</v>
          </cell>
          <cell r="AD82">
            <v>1603.21935409912</v>
          </cell>
          <cell r="AE82">
            <v>1795.37045820322</v>
          </cell>
          <cell r="AF82">
            <v>1631.958103313</v>
          </cell>
          <cell r="AG82">
            <v>1535.39919537492</v>
          </cell>
          <cell r="AH82">
            <v>1632.18784550202</v>
          </cell>
          <cell r="AI82">
            <v>1835.12305833583</v>
          </cell>
          <cell r="AJ82">
            <v>1881.76179446326</v>
          </cell>
          <cell r="AK82">
            <v>2058.37960285946</v>
          </cell>
          <cell r="AL82">
            <v>2167.09545362845</v>
          </cell>
          <cell r="AM82">
            <v>2384.72645565724</v>
          </cell>
          <cell r="AN82">
            <v>2540.98087890806</v>
          </cell>
          <cell r="AO82">
            <v>2713.82776100346</v>
          </cell>
          <cell r="AP82">
            <v>2636.67216005055</v>
          </cell>
          <cell r="AQ82">
            <v>2066.06885437086</v>
          </cell>
          <cell r="AR82">
            <v>2401.68642195355</v>
          </cell>
          <cell r="AS82">
            <v>2069.31745471458</v>
          </cell>
          <cell r="AT82">
            <v>2030.24635131517</v>
          </cell>
          <cell r="AU82">
            <v>2248.71419119053</v>
          </cell>
          <cell r="AV82">
            <v>2818.91392042135</v>
          </cell>
          <cell r="AW82">
            <v>3311.15989532504</v>
          </cell>
          <cell r="AX82">
            <v>3627.63285585254</v>
          </cell>
          <cell r="AY82">
            <v>3715.93265705693</v>
          </cell>
          <cell r="AZ82">
            <v>4040.15211916504</v>
          </cell>
          <cell r="BA82">
            <v>4167.69493510221</v>
          </cell>
          <cell r="BB82">
            <v>3362.82049454372</v>
          </cell>
          <cell r="BC82">
            <v>3652.53593320954</v>
          </cell>
          <cell r="BD82">
            <v>4371.44738457557</v>
          </cell>
          <cell r="BE82">
            <v>4591.57701506207</v>
          </cell>
          <cell r="BF82">
            <v>4840.72726987242</v>
          </cell>
          <cell r="BG82">
            <v>5605.60914844185</v>
          </cell>
          <cell r="BH82">
            <v>5390.71420703085</v>
          </cell>
          <cell r="BI82">
            <v>5651.27272132772</v>
          </cell>
          <cell r="BJ82">
            <v>6101.02388950081</v>
          </cell>
          <cell r="BK82">
            <v>6317.41372301725</v>
          </cell>
          <cell r="BL82">
            <v>6175.8906526556</v>
          </cell>
          <cell r="BM82">
            <v>5102.84392924983</v>
          </cell>
          <cell r="BN82">
            <v>5085.97164195861</v>
          </cell>
        </row>
        <row r="83">
          <cell r="A83" t="str">
            <v>France</v>
          </cell>
          <cell r="B83" t="str">
            <v>FRA</v>
          </cell>
          <cell r="C83" t="str">
            <v>GDP per capita (current US$)</v>
          </cell>
          <cell r="D83" t="str">
            <v>NY.GDP.PCAP.CD</v>
          </cell>
          <cell r="E83">
            <v>1334.68951190446</v>
          </cell>
          <cell r="F83">
            <v>1428.04600063164</v>
          </cell>
          <cell r="G83">
            <v>1578.28453778015</v>
          </cell>
          <cell r="H83">
            <v>1744.64012289392</v>
          </cell>
          <cell r="I83">
            <v>1909.54162026244</v>
          </cell>
          <cell r="J83">
            <v>2038.16310215841</v>
          </cell>
          <cell r="K83">
            <v>2186.4745917492</v>
          </cell>
          <cell r="L83">
            <v>2343.10450260677</v>
          </cell>
          <cell r="M83">
            <v>2536.08511406552</v>
          </cell>
          <cell r="N83">
            <v>2752.09511423516</v>
          </cell>
          <cell r="O83">
            <v>2857.25168156016</v>
          </cell>
          <cell r="P83">
            <v>3169.03632305625</v>
          </cell>
          <cell r="Q83">
            <v>3854.55583517781</v>
          </cell>
          <cell r="R83">
            <v>4969.76297758856</v>
          </cell>
          <cell r="S83">
            <v>5328.24154765623</v>
          </cell>
          <cell r="T83">
            <v>6690.57827024394</v>
          </cell>
          <cell r="U83">
            <v>6866.81689245868</v>
          </cell>
          <cell r="V83">
            <v>7532.52696003268</v>
          </cell>
          <cell r="W83">
            <v>9264.77529285999</v>
          </cell>
          <cell r="X83">
            <v>11179.6329016234</v>
          </cell>
          <cell r="Y83">
            <v>12713.3651661352</v>
          </cell>
          <cell r="Z83">
            <v>11104.9813384681</v>
          </cell>
          <cell r="AA83">
            <v>10496.9285544307</v>
          </cell>
          <cell r="AB83">
            <v>9993.42118219846</v>
          </cell>
          <cell r="AC83">
            <v>9419.69614346785</v>
          </cell>
          <cell r="AD83">
            <v>9763.32740402965</v>
          </cell>
          <cell r="AE83">
            <v>13540.2463694725</v>
          </cell>
          <cell r="AF83">
            <v>16302.4473755662</v>
          </cell>
          <cell r="AG83">
            <v>17679.996689009</v>
          </cell>
          <cell r="AH83">
            <v>17694.3093242315</v>
          </cell>
          <cell r="AI83">
            <v>21793.8355375183</v>
          </cell>
          <cell r="AJ83">
            <v>21675.0649888267</v>
          </cell>
          <cell r="AK83">
            <v>23813.7122463577</v>
          </cell>
          <cell r="AL83">
            <v>22380.1077483221</v>
          </cell>
          <cell r="AM83">
            <v>23496.5201538685</v>
          </cell>
          <cell r="AN83">
            <v>26890.2176223614</v>
          </cell>
          <cell r="AO83">
            <v>26871.8312674776</v>
          </cell>
          <cell r="AP83">
            <v>24228.9463914211</v>
          </cell>
          <cell r="AQ83">
            <v>24974.2738587988</v>
          </cell>
          <cell r="AR83">
            <v>24681.5370135257</v>
          </cell>
          <cell r="AS83">
            <v>22419.6948211313</v>
          </cell>
          <cell r="AT83">
            <v>22452.9823753273</v>
          </cell>
          <cell r="AU83">
            <v>24292.5802304835</v>
          </cell>
          <cell r="AV83">
            <v>29633.6789794897</v>
          </cell>
          <cell r="AW83">
            <v>33803.3095951203</v>
          </cell>
          <cell r="AX83">
            <v>34773.1501479027</v>
          </cell>
          <cell r="AY83">
            <v>36474.1595859967</v>
          </cell>
          <cell r="AZ83">
            <v>41561.2005095485</v>
          </cell>
          <cell r="BA83">
            <v>45519.2968812949</v>
          </cell>
          <cell r="BB83">
            <v>41740.2430343475</v>
          </cell>
          <cell r="BC83">
            <v>40677.9851405443</v>
          </cell>
          <cell r="BD83">
            <v>43848.106054888</v>
          </cell>
          <cell r="BE83">
            <v>40872.3624615688</v>
          </cell>
          <cell r="BF83">
            <v>42605.0443782179</v>
          </cell>
          <cell r="BG83">
            <v>43068.5487241739</v>
          </cell>
          <cell r="BH83">
            <v>36652.9223052178</v>
          </cell>
          <cell r="BI83">
            <v>37062.5335723829</v>
          </cell>
          <cell r="BJ83">
            <v>38781.0494870836</v>
          </cell>
          <cell r="BK83">
            <v>41592.795896432</v>
          </cell>
          <cell r="BL83">
            <v>40578.6442850534</v>
          </cell>
          <cell r="BM83">
            <v>39037.1226309074</v>
          </cell>
          <cell r="BN83">
            <v>43518.5385130851</v>
          </cell>
        </row>
        <row r="84">
          <cell r="A84" t="str">
            <v>Faroe Islands</v>
          </cell>
          <cell r="B84" t="str">
            <v>FRO</v>
          </cell>
          <cell r="C84" t="str">
            <v>GDP per capita (current US$)</v>
          </cell>
          <cell r="D84" t="str">
            <v>NY.GDP.PCAP.CD</v>
          </cell>
        </row>
        <row r="84">
          <cell r="AQ84">
            <v>24166.4141823222</v>
          </cell>
          <cell r="AR84">
            <v>24371.7783715627</v>
          </cell>
          <cell r="AS84">
            <v>22856.7388330401</v>
          </cell>
          <cell r="AT84">
            <v>24724.4579532836</v>
          </cell>
          <cell r="AU84">
            <v>27021.8119985467</v>
          </cell>
          <cell r="AV84">
            <v>31624.5133112884</v>
          </cell>
          <cell r="AW84">
            <v>35886.9157317247</v>
          </cell>
          <cell r="AX84">
            <v>36756.121667869</v>
          </cell>
          <cell r="AY84">
            <v>42153.9419654639</v>
          </cell>
          <cell r="AZ84">
            <v>48784.8905002297</v>
          </cell>
          <cell r="BA84">
            <v>52034.5790292303</v>
          </cell>
          <cell r="BB84">
            <v>48011.8931139898</v>
          </cell>
          <cell r="BC84">
            <v>48578.5968147873</v>
          </cell>
          <cell r="BD84">
            <v>52267.1231834658</v>
          </cell>
          <cell r="BE84">
            <v>50464.6586679884</v>
          </cell>
          <cell r="BF84">
            <v>55892.2870235945</v>
          </cell>
          <cell r="BG84">
            <v>60484.3407300749</v>
          </cell>
          <cell r="BH84">
            <v>53310.2620055228</v>
          </cell>
          <cell r="BI84">
            <v>58224.8055136926</v>
          </cell>
          <cell r="BJ84">
            <v>61455.0526069484</v>
          </cell>
          <cell r="BK84">
            <v>65572.6075305846</v>
          </cell>
          <cell r="BL84">
            <v>67153.6819379166</v>
          </cell>
          <cell r="BM84">
            <v>66320.6791976778</v>
          </cell>
        </row>
        <row r="85">
          <cell r="A85" t="str">
            <v>Micronesia, Fed. Sts.</v>
          </cell>
          <cell r="B85" t="str">
            <v>FSM</v>
          </cell>
          <cell r="C85" t="str">
            <v>GDP per capita (current US$)</v>
          </cell>
          <cell r="D85" t="str">
            <v>NY.GDP.PCAP.CD</v>
          </cell>
        </row>
        <row r="85">
          <cell r="AB85">
            <v>1320.84831948406</v>
          </cell>
        </row>
        <row r="85">
          <cell r="AE85">
            <v>1276.50618856935</v>
          </cell>
          <cell r="AF85">
            <v>1296.8828138023</v>
          </cell>
          <cell r="AG85">
            <v>1355.67055140024</v>
          </cell>
          <cell r="AH85">
            <v>1437.34983308881</v>
          </cell>
          <cell r="AI85">
            <v>1528.49310516697</v>
          </cell>
          <cell r="AJ85">
            <v>1682.54386053716</v>
          </cell>
          <cell r="AK85">
            <v>1756.65279229874</v>
          </cell>
          <cell r="AL85">
            <v>1909.51001434057</v>
          </cell>
          <cell r="AM85">
            <v>1909.83683863058</v>
          </cell>
          <cell r="AN85">
            <v>2060.49472264844</v>
          </cell>
          <cell r="AO85">
            <v>2017.65933284708</v>
          </cell>
          <cell r="AP85">
            <v>1904.8638831783</v>
          </cell>
          <cell r="AQ85">
            <v>2022.74457978301</v>
          </cell>
          <cell r="AR85">
            <v>2042.70708645343</v>
          </cell>
          <cell r="AS85">
            <v>2171.88957683534</v>
          </cell>
          <cell r="AT85">
            <v>2248.49211533078</v>
          </cell>
          <cell r="AU85">
            <v>2265.94410756164</v>
          </cell>
          <cell r="AV85">
            <v>2295.86817833156</v>
          </cell>
          <cell r="AW85">
            <v>2253.1137454982</v>
          </cell>
          <cell r="AX85">
            <v>2358.1466999576</v>
          </cell>
          <cell r="AY85">
            <v>2406.11441152466</v>
          </cell>
          <cell r="AZ85">
            <v>2458.65839413263</v>
          </cell>
          <cell r="BA85">
            <v>2541.26162493119</v>
          </cell>
          <cell r="BB85">
            <v>2721.97609035554</v>
          </cell>
          <cell r="BC85">
            <v>2885.30549185744</v>
          </cell>
          <cell r="BD85">
            <v>3009.25682468487</v>
          </cell>
          <cell r="BE85">
            <v>3131.38671463839</v>
          </cell>
          <cell r="BF85">
            <v>2994.79239440343</v>
          </cell>
          <cell r="BG85">
            <v>2971.51260191356</v>
          </cell>
          <cell r="BH85">
            <v>2906.61701228808</v>
          </cell>
          <cell r="BI85">
            <v>3014.70035839042</v>
          </cell>
          <cell r="BJ85">
            <v>3289.64211697365</v>
          </cell>
          <cell r="BK85">
            <v>3568.291015625</v>
          </cell>
          <cell r="BL85">
            <v>3624.24909158279</v>
          </cell>
          <cell r="BM85">
            <v>3542.96978797168</v>
          </cell>
          <cell r="BN85">
            <v>3476.6508946194</v>
          </cell>
        </row>
        <row r="86">
          <cell r="A86" t="str">
            <v>Gabon</v>
          </cell>
          <cell r="B86" t="str">
            <v>GAB</v>
          </cell>
          <cell r="C86" t="str">
            <v>GDP per capita (current US$)</v>
          </cell>
          <cell r="D86" t="str">
            <v>NY.GDP.PCAP.CD</v>
          </cell>
          <cell r="E86">
            <v>282.417179474671</v>
          </cell>
          <cell r="F86">
            <v>331.435801780181</v>
          </cell>
          <cell r="G86">
            <v>357.523761693196</v>
          </cell>
          <cell r="H86">
            <v>298.470446187048</v>
          </cell>
          <cell r="I86">
            <v>410.904083460515</v>
          </cell>
          <cell r="J86">
            <v>424.620442939701</v>
          </cell>
          <cell r="K86">
            <v>452.662826587803</v>
          </cell>
          <cell r="L86">
            <v>490.103275638655</v>
          </cell>
          <cell r="M86">
            <v>520.48042118474</v>
          </cell>
          <cell r="N86">
            <v>550.727958830112</v>
          </cell>
          <cell r="O86">
            <v>549.453817686034</v>
          </cell>
          <cell r="P86">
            <v>635.501147257591</v>
          </cell>
          <cell r="Q86">
            <v>703.784271386438</v>
          </cell>
          <cell r="R86">
            <v>1160.32181189332</v>
          </cell>
          <cell r="S86">
            <v>2432.83617986312</v>
          </cell>
          <cell r="T86">
            <v>3331.99431789238</v>
          </cell>
          <cell r="U86">
            <v>4550.07419264664</v>
          </cell>
          <cell r="V86">
            <v>4154.21946774962</v>
          </cell>
          <cell r="W86">
            <v>3452.61555667234</v>
          </cell>
          <cell r="X86">
            <v>4275.25736382931</v>
          </cell>
          <cell r="Y86">
            <v>5892.09928469172</v>
          </cell>
          <cell r="Z86">
            <v>5186.37714357028</v>
          </cell>
          <cell r="AA86">
            <v>4736.03389364246</v>
          </cell>
          <cell r="AB86">
            <v>4325.29785035702</v>
          </cell>
          <cell r="AC86">
            <v>4423.52050971406</v>
          </cell>
          <cell r="AD86">
            <v>4038.06854419639</v>
          </cell>
          <cell r="AE86">
            <v>4004.03527504586</v>
          </cell>
          <cell r="AF86">
            <v>3755.47081741131</v>
          </cell>
          <cell r="AG86">
            <v>4267.80509392307</v>
          </cell>
          <cell r="AH86">
            <v>4532.15113923723</v>
          </cell>
          <cell r="AI86">
            <v>6268.91800775875</v>
          </cell>
          <cell r="AJ86">
            <v>5536.9983725291</v>
          </cell>
          <cell r="AK86">
            <v>5578.03855532363</v>
          </cell>
          <cell r="AL86">
            <v>4252.06534768253</v>
          </cell>
          <cell r="AM86">
            <v>3963.87929654385</v>
          </cell>
          <cell r="AN86">
            <v>4570.57130354061</v>
          </cell>
          <cell r="AO86">
            <v>5116.19662519022</v>
          </cell>
          <cell r="AP86">
            <v>4667.19312084114</v>
          </cell>
          <cell r="AQ86">
            <v>3831.78066770816</v>
          </cell>
          <cell r="AR86">
            <v>3888.87946722118</v>
          </cell>
          <cell r="AS86">
            <v>4135.99238007722</v>
          </cell>
          <cell r="AT86">
            <v>3993.03133624881</v>
          </cell>
          <cell r="AU86">
            <v>4141.43436559775</v>
          </cell>
          <cell r="AV86">
            <v>4933.46216999793</v>
          </cell>
          <cell r="AW86">
            <v>5739.61320363785</v>
          </cell>
          <cell r="AX86">
            <v>6891.36192038265</v>
          </cell>
          <cell r="AY86">
            <v>7221.36987650987</v>
          </cell>
          <cell r="AZ86">
            <v>8458.3091787108</v>
          </cell>
          <cell r="BA86">
            <v>10254.1719573595</v>
          </cell>
          <cell r="BB86">
            <v>7721.01895290081</v>
          </cell>
          <cell r="BC86">
            <v>8849.32260799167</v>
          </cell>
          <cell r="BD86">
            <v>10809.6849503904</v>
          </cell>
          <cell r="BE86">
            <v>9813.50574650818</v>
          </cell>
          <cell r="BF86">
            <v>9683.58161951252</v>
          </cell>
          <cell r="BG86">
            <v>9663.42411002585</v>
          </cell>
          <cell r="BH86">
            <v>7384.70070393071</v>
          </cell>
          <cell r="BI86">
            <v>6984.41971208387</v>
          </cell>
          <cell r="BJ86">
            <v>7230.43491161979</v>
          </cell>
          <cell r="BK86">
            <v>7959.00726736376</v>
          </cell>
          <cell r="BL86">
            <v>7766.99655422948</v>
          </cell>
          <cell r="BM86">
            <v>6881.71422533521</v>
          </cell>
          <cell r="BN86">
            <v>8016.99049546905</v>
          </cell>
        </row>
        <row r="87">
          <cell r="A87" t="str">
            <v>United Kingdom</v>
          </cell>
          <cell r="B87" t="str">
            <v>GBR</v>
          </cell>
          <cell r="C87" t="str">
            <v>GDP per capita (current US$)</v>
          </cell>
          <cell r="D87" t="str">
            <v>NY.GDP.PCAP.CD</v>
          </cell>
          <cell r="E87">
            <v>1397.5948032844</v>
          </cell>
          <cell r="F87">
            <v>1472.38571407868</v>
          </cell>
          <cell r="G87">
            <v>1525.77585271032</v>
          </cell>
          <cell r="H87">
            <v>1613.45688373392</v>
          </cell>
          <cell r="I87">
            <v>1748.2881176141</v>
          </cell>
          <cell r="J87">
            <v>1873.56777435421</v>
          </cell>
          <cell r="K87">
            <v>1986.74715869685</v>
          </cell>
          <cell r="L87">
            <v>2058.78188198056</v>
          </cell>
          <cell r="M87">
            <v>1951.75859587532</v>
          </cell>
          <cell r="N87">
            <v>2100.66786858672</v>
          </cell>
          <cell r="O87">
            <v>2347.54431773747</v>
          </cell>
          <cell r="P87">
            <v>2649.80151387223</v>
          </cell>
          <cell r="Q87">
            <v>3030.43251411977</v>
          </cell>
          <cell r="R87">
            <v>3426.27622050378</v>
          </cell>
          <cell r="S87">
            <v>3665.8627976419</v>
          </cell>
          <cell r="T87">
            <v>4299.74561799284</v>
          </cell>
          <cell r="U87">
            <v>4138.16778761535</v>
          </cell>
          <cell r="V87">
            <v>4681.43993173038</v>
          </cell>
          <cell r="W87">
            <v>5976.93816899991</v>
          </cell>
          <cell r="X87">
            <v>7804.76208051155</v>
          </cell>
          <cell r="Y87">
            <v>10032.062080015</v>
          </cell>
          <cell r="Z87">
            <v>9599.30622221965</v>
          </cell>
          <cell r="AA87">
            <v>9146.07735701852</v>
          </cell>
          <cell r="AB87">
            <v>8691.51881306514</v>
          </cell>
          <cell r="AC87">
            <v>8179.19444064991</v>
          </cell>
          <cell r="AD87">
            <v>8652.21654247593</v>
          </cell>
          <cell r="AE87">
            <v>10611.112210096</v>
          </cell>
          <cell r="AF87">
            <v>13118.586534629</v>
          </cell>
          <cell r="AG87">
            <v>15987.1680775688</v>
          </cell>
          <cell r="AH87">
            <v>16239.2821960944</v>
          </cell>
          <cell r="AI87">
            <v>19095.4669984608</v>
          </cell>
          <cell r="AJ87">
            <v>19900.7266505069</v>
          </cell>
          <cell r="AK87">
            <v>20487.1707852878</v>
          </cell>
          <cell r="AL87">
            <v>18389.0195675099</v>
          </cell>
          <cell r="AM87">
            <v>19709.2380983653</v>
          </cell>
          <cell r="AN87">
            <v>23206.5685593776</v>
          </cell>
          <cell r="AO87">
            <v>24438.531169209</v>
          </cell>
          <cell r="AP87">
            <v>26742.9848472166</v>
          </cell>
          <cell r="AQ87">
            <v>28269.322509823</v>
          </cell>
          <cell r="AR87">
            <v>28726.8572106345</v>
          </cell>
          <cell r="AS87">
            <v>28223.0675706515</v>
          </cell>
          <cell r="AT87">
            <v>27806.4488245133</v>
          </cell>
          <cell r="AU87">
            <v>30049.8963232066</v>
          </cell>
          <cell r="AV87">
            <v>34487.4675722539</v>
          </cell>
          <cell r="AW87">
            <v>40371.7108259838</v>
          </cell>
          <cell r="AX87">
            <v>42132.0907219815</v>
          </cell>
          <cell r="AY87">
            <v>44654.0969208924</v>
          </cell>
          <cell r="AZ87">
            <v>50653.2569148306</v>
          </cell>
          <cell r="BA87">
            <v>47549.3486286006</v>
          </cell>
          <cell r="BB87">
            <v>38952.2110262455</v>
          </cell>
          <cell r="BC87">
            <v>39688.6149684498</v>
          </cell>
          <cell r="BD87">
            <v>42284.8844902996</v>
          </cell>
          <cell r="BE87">
            <v>42686.8000524926</v>
          </cell>
          <cell r="BF87">
            <v>43713.8141242308</v>
          </cell>
          <cell r="BG87">
            <v>47787.2412984884</v>
          </cell>
          <cell r="BH87">
            <v>45404.5677734722</v>
          </cell>
          <cell r="BI87">
            <v>41499.5557033073</v>
          </cell>
          <cell r="BJ87">
            <v>40857.7555829627</v>
          </cell>
          <cell r="BK87">
            <v>43646.9519711493</v>
          </cell>
          <cell r="BL87">
            <v>43070.4983595888</v>
          </cell>
          <cell r="BM87">
            <v>41098.0786527828</v>
          </cell>
          <cell r="BN87">
            <v>47334.3553149875</v>
          </cell>
        </row>
        <row r="88">
          <cell r="A88" t="str">
            <v>Georgia</v>
          </cell>
          <cell r="B88" t="str">
            <v>GEO</v>
          </cell>
          <cell r="C88" t="str">
            <v>GDP per capita (current US$)</v>
          </cell>
          <cell r="D88" t="str">
            <v>NY.GDP.PCAP.CD</v>
          </cell>
        </row>
        <row r="88">
          <cell r="AI88">
            <v>1614.6401223992</v>
          </cell>
          <cell r="AJ88">
            <v>1314.67067020404</v>
          </cell>
          <cell r="AK88">
            <v>757.223548505358</v>
          </cell>
          <cell r="AL88">
            <v>550.015542609224</v>
          </cell>
          <cell r="AM88">
            <v>519.857581188288</v>
          </cell>
          <cell r="AN88">
            <v>578.344609852583</v>
          </cell>
          <cell r="AO88">
            <v>689.05944138472</v>
          </cell>
          <cell r="AP88">
            <v>807.032285752352</v>
          </cell>
          <cell r="AQ88">
            <v>851.52595816837</v>
          </cell>
          <cell r="AR88">
            <v>673.54343867503</v>
          </cell>
          <cell r="AS88">
            <v>749.908534993961</v>
          </cell>
          <cell r="AT88">
            <v>801.990413888373</v>
          </cell>
          <cell r="AU88">
            <v>853.516453713318</v>
          </cell>
          <cell r="AV88">
            <v>1010.0079801313</v>
          </cell>
          <cell r="AW88">
            <v>1305.04748557208</v>
          </cell>
          <cell r="AX88">
            <v>1642.76093756395</v>
          </cell>
          <cell r="AY88">
            <v>1996.05712927664</v>
          </cell>
          <cell r="AZ88">
            <v>2635.35388202963</v>
          </cell>
          <cell r="BA88">
            <v>3324.73587905411</v>
          </cell>
          <cell r="BB88">
            <v>2822.66743023352</v>
          </cell>
          <cell r="BC88">
            <v>3233.29594347421</v>
          </cell>
          <cell r="BD88">
            <v>4021.74330617286</v>
          </cell>
          <cell r="BE88">
            <v>4421.81824228013</v>
          </cell>
          <cell r="BF88">
            <v>4623.74572473419</v>
          </cell>
          <cell r="BG88">
            <v>4739.18833846421</v>
          </cell>
          <cell r="BH88">
            <v>4014.18594419329</v>
          </cell>
          <cell r="BI88">
            <v>4062.16988757379</v>
          </cell>
          <cell r="BJ88">
            <v>4357.00093554628</v>
          </cell>
          <cell r="BK88">
            <v>4722.0424231414</v>
          </cell>
          <cell r="BL88">
            <v>4696.15058555612</v>
          </cell>
          <cell r="BM88">
            <v>4255.74299321254</v>
          </cell>
          <cell r="BN88">
            <v>5042.38552777387</v>
          </cell>
        </row>
        <row r="89">
          <cell r="A89" t="str">
            <v>Ghana</v>
          </cell>
          <cell r="B89" t="str">
            <v>GHA</v>
          </cell>
          <cell r="C89" t="str">
            <v>GDP per capita (current US$)</v>
          </cell>
          <cell r="D89" t="str">
            <v>NY.GDP.PCAP.CD</v>
          </cell>
          <cell r="E89">
            <v>183.428007493621</v>
          </cell>
          <cell r="F89">
            <v>190.19650426703</v>
          </cell>
          <cell r="G89">
            <v>195.469398633488</v>
          </cell>
          <cell r="H89">
            <v>211.039736653596</v>
          </cell>
          <cell r="I89">
            <v>230.061710256641</v>
          </cell>
          <cell r="J89">
            <v>265.292474234376</v>
          </cell>
          <cell r="K89">
            <v>267.716725170249</v>
          </cell>
          <cell r="L89">
            <v>214.785239417328</v>
          </cell>
          <cell r="M89">
            <v>200.307093967715</v>
          </cell>
          <cell r="N89">
            <v>230.287227006016</v>
          </cell>
          <cell r="O89">
            <v>253.566621870168</v>
          </cell>
          <cell r="P89">
            <v>269.368235183225</v>
          </cell>
          <cell r="Q89">
            <v>228.859732843471</v>
          </cell>
          <cell r="R89">
            <v>259.701843708917</v>
          </cell>
          <cell r="S89">
            <v>296.890023865613</v>
          </cell>
          <cell r="T89">
            <v>281.40612646801</v>
          </cell>
          <cell r="U89">
            <v>271.125578261918</v>
          </cell>
          <cell r="V89">
            <v>306.809965032651</v>
          </cell>
          <cell r="W89">
            <v>345.834422933824</v>
          </cell>
          <cell r="X89">
            <v>372.060120787553</v>
          </cell>
          <cell r="Y89">
            <v>402.060707757631</v>
          </cell>
          <cell r="Z89">
            <v>372.077443492073</v>
          </cell>
          <cell r="AA89">
            <v>345.641333225008</v>
          </cell>
          <cell r="AB89">
            <v>337.163348168986</v>
          </cell>
          <cell r="AC89">
            <v>355.666703674849</v>
          </cell>
          <cell r="AD89">
            <v>352.352714371426</v>
          </cell>
          <cell r="AE89">
            <v>435.068187671321</v>
          </cell>
          <cell r="AF89">
            <v>374.470341506465</v>
          </cell>
          <cell r="AG89">
            <v>372.683979564575</v>
          </cell>
          <cell r="AH89">
            <v>365.889682671763</v>
          </cell>
          <cell r="AI89">
            <v>398.637081088931</v>
          </cell>
          <cell r="AJ89">
            <v>433.773264764704</v>
          </cell>
          <cell r="AK89">
            <v>409.746389786379</v>
          </cell>
          <cell r="AL89">
            <v>370.419454924392</v>
          </cell>
          <cell r="AM89">
            <v>328.744526865007</v>
          </cell>
          <cell r="AN89">
            <v>379.987984916879</v>
          </cell>
          <cell r="AO89">
            <v>397.135754957028</v>
          </cell>
          <cell r="AP89">
            <v>384.7963283302</v>
          </cell>
          <cell r="AQ89">
            <v>407.523237017857</v>
          </cell>
          <cell r="AR89">
            <v>410.334011559612</v>
          </cell>
          <cell r="AS89">
            <v>258.471039929679</v>
          </cell>
          <cell r="AT89">
            <v>269.014984764581</v>
          </cell>
          <cell r="AU89">
            <v>304.564635977066</v>
          </cell>
          <cell r="AV89">
            <v>367.821362113662</v>
          </cell>
          <cell r="AW89">
            <v>417.508066727662</v>
          </cell>
          <cell r="AX89">
            <v>492.54405617264</v>
          </cell>
          <cell r="AY89">
            <v>913.393849309942</v>
          </cell>
          <cell r="AZ89">
            <v>1081.16631826269</v>
          </cell>
          <cell r="BA89">
            <v>1217.06443549146</v>
          </cell>
          <cell r="BB89">
            <v>1077.66205832571</v>
          </cell>
          <cell r="BC89">
            <v>1299.34521164062</v>
          </cell>
          <cell r="BD89">
            <v>1549.46271883345</v>
          </cell>
          <cell r="BE89">
            <v>1587.56093185809</v>
          </cell>
          <cell r="BF89">
            <v>2361.09032388366</v>
          </cell>
          <cell r="BG89">
            <v>2012.26424719728</v>
          </cell>
          <cell r="BH89">
            <v>1774.07477092508</v>
          </cell>
          <cell r="BI89">
            <v>1971.95693464599</v>
          </cell>
          <cell r="BJ89">
            <v>2074.29073272269</v>
          </cell>
          <cell r="BK89">
            <v>2260.86056729337</v>
          </cell>
          <cell r="BL89">
            <v>2246.62557816432</v>
          </cell>
          <cell r="BM89">
            <v>2254.15388897604</v>
          </cell>
          <cell r="BN89">
            <v>2445.29074932761</v>
          </cell>
        </row>
        <row r="90">
          <cell r="A90" t="str">
            <v>Gibraltar</v>
          </cell>
          <cell r="B90" t="str">
            <v>GIB</v>
          </cell>
          <cell r="C90" t="str">
            <v>GDP per capita (current US$)</v>
          </cell>
          <cell r="D90" t="str">
            <v>NY.GDP.PCAP.CD</v>
          </cell>
        </row>
        <row r="91">
          <cell r="A91" t="str">
            <v>Guinea</v>
          </cell>
          <cell r="B91" t="str">
            <v>GIN</v>
          </cell>
          <cell r="C91" t="str">
            <v>GDP per capita (current US$)</v>
          </cell>
          <cell r="D91" t="str">
            <v>NY.GDP.PCAP.CD</v>
          </cell>
        </row>
        <row r="91">
          <cell r="AE91">
            <v>354.421365033579</v>
          </cell>
          <cell r="AF91">
            <v>351.909045501736</v>
          </cell>
          <cell r="AG91">
            <v>398.546152799461</v>
          </cell>
          <cell r="AH91">
            <v>394.331142350975</v>
          </cell>
          <cell r="AI91">
            <v>419.809870822721</v>
          </cell>
          <cell r="AJ91">
            <v>461.375312462986</v>
          </cell>
          <cell r="AK91">
            <v>489.07160407065</v>
          </cell>
          <cell r="AL91">
            <v>475.426316994835</v>
          </cell>
          <cell r="AM91">
            <v>477.762459236542</v>
          </cell>
          <cell r="AN91">
            <v>508.101516144618</v>
          </cell>
          <cell r="AO91">
            <v>518.365662598199</v>
          </cell>
          <cell r="AP91">
            <v>493.82216135084</v>
          </cell>
          <cell r="AQ91">
            <v>456.491484139533</v>
          </cell>
          <cell r="AR91">
            <v>429.719692321206</v>
          </cell>
          <cell r="AS91">
            <v>363.482279266615</v>
          </cell>
          <cell r="AT91">
            <v>336.154020658897</v>
          </cell>
          <cell r="AU91">
            <v>343.602631207699</v>
          </cell>
          <cell r="AV91">
            <v>393.739689850048</v>
          </cell>
          <cell r="AW91">
            <v>407.300975937447</v>
          </cell>
          <cell r="AX91">
            <v>322.415540033465</v>
          </cell>
          <cell r="AY91">
            <v>453.403713310942</v>
          </cell>
          <cell r="AZ91">
            <v>659.992930975674</v>
          </cell>
          <cell r="BA91">
            <v>715.096526700444</v>
          </cell>
          <cell r="BB91">
            <v>674.085482596146</v>
          </cell>
          <cell r="BC91">
            <v>672.424930359396</v>
          </cell>
          <cell r="BD91">
            <v>651.136113367998</v>
          </cell>
          <cell r="BE91">
            <v>717.050535937992</v>
          </cell>
          <cell r="BF91">
            <v>769.003166697833</v>
          </cell>
          <cell r="BG91">
            <v>787.238564407157</v>
          </cell>
          <cell r="BH91">
            <v>769.255475432822</v>
          </cell>
          <cell r="BI91">
            <v>732.291511901662</v>
          </cell>
          <cell r="BJ91">
            <v>855.575270552124</v>
          </cell>
          <cell r="BK91">
            <v>955.111281136711</v>
          </cell>
          <cell r="BL91">
            <v>1052.58809075877</v>
          </cell>
          <cell r="BM91">
            <v>1078.95000622281</v>
          </cell>
          <cell r="BN91">
            <v>1174.35297194486</v>
          </cell>
        </row>
        <row r="92">
          <cell r="A92" t="str">
            <v>Gambia, The</v>
          </cell>
          <cell r="B92" t="str">
            <v>GMB</v>
          </cell>
          <cell r="C92" t="str">
            <v>GDP per capita (current US$)</v>
          </cell>
          <cell r="D92" t="str">
            <v>NY.GDP.PCAP.CD</v>
          </cell>
        </row>
        <row r="92">
          <cell r="K92">
            <v>106.413224524113</v>
          </cell>
          <cell r="L92">
            <v>109.453715832487</v>
          </cell>
          <cell r="M92">
            <v>93.8476904866439</v>
          </cell>
          <cell r="N92">
            <v>100.101772717037</v>
          </cell>
          <cell r="O92">
            <v>112.610650962067</v>
          </cell>
          <cell r="P92">
            <v>116.561199765288</v>
          </cell>
          <cell r="Q92">
            <v>120.143504369715</v>
          </cell>
          <cell r="R92">
            <v>148.174657143106</v>
          </cell>
          <cell r="S92">
            <v>183.081764857947</v>
          </cell>
          <cell r="T92">
            <v>213.306892087546</v>
          </cell>
          <cell r="U92">
            <v>201.124878510292</v>
          </cell>
          <cell r="V92">
            <v>239.433109984871</v>
          </cell>
          <cell r="W92">
            <v>288.055777320372</v>
          </cell>
          <cell r="X92">
            <v>335.804890876779</v>
          </cell>
          <cell r="Y92">
            <v>378.312989037587</v>
          </cell>
          <cell r="Z92">
            <v>332.680606319744</v>
          </cell>
          <cell r="AA92">
            <v>318.607862075407</v>
          </cell>
          <cell r="AB92">
            <v>304.837435369796</v>
          </cell>
          <cell r="AC92">
            <v>244.373342167364</v>
          </cell>
          <cell r="AD92">
            <v>298.660412324448</v>
          </cell>
          <cell r="AE92">
            <v>234.656286788678</v>
          </cell>
          <cell r="AF92">
            <v>265.491653208935</v>
          </cell>
          <cell r="AG92">
            <v>305.313617683872</v>
          </cell>
          <cell r="AH92">
            <v>310.299337281427</v>
          </cell>
          <cell r="AI92">
            <v>331.817740281771</v>
          </cell>
          <cell r="AJ92">
            <v>695.410988509787</v>
          </cell>
          <cell r="AK92">
            <v>695.155371515626</v>
          </cell>
          <cell r="AL92">
            <v>711.726180956623</v>
          </cell>
          <cell r="AM92">
            <v>682.214156931891</v>
          </cell>
          <cell r="AN92">
            <v>696.449584292581</v>
          </cell>
          <cell r="AO92">
            <v>728.669071886674</v>
          </cell>
          <cell r="AP92">
            <v>669.401095968637</v>
          </cell>
          <cell r="AQ92">
            <v>678.676178340413</v>
          </cell>
          <cell r="AR92">
            <v>637.939062861631</v>
          </cell>
          <cell r="AS92">
            <v>594.149388499649</v>
          </cell>
          <cell r="AT92">
            <v>505.421636114705</v>
          </cell>
          <cell r="AU92">
            <v>411.771893943142</v>
          </cell>
          <cell r="AV92">
            <v>335.906216950504</v>
          </cell>
          <cell r="AW92">
            <v>642.756218338464</v>
          </cell>
          <cell r="AX92">
            <v>665.720215700547</v>
          </cell>
          <cell r="AY92">
            <v>662.362877179135</v>
          </cell>
          <cell r="AZ92">
            <v>780.381050920518</v>
          </cell>
          <cell r="BA92">
            <v>924.509874593614</v>
          </cell>
          <cell r="BB92">
            <v>833.28136036521</v>
          </cell>
          <cell r="BC92">
            <v>860.636433851486</v>
          </cell>
          <cell r="BD92">
            <v>762.763117720034</v>
          </cell>
          <cell r="BE92">
            <v>742.777628631243</v>
          </cell>
          <cell r="BF92">
            <v>700.516042152833</v>
          </cell>
          <cell r="BG92">
            <v>607.429904651813</v>
          </cell>
          <cell r="BH92">
            <v>660.723571244322</v>
          </cell>
          <cell r="BI92">
            <v>690.780493152792</v>
          </cell>
          <cell r="BJ92">
            <v>679.75507172296</v>
          </cell>
          <cell r="BK92">
            <v>732.720727318856</v>
          </cell>
          <cell r="BL92">
            <v>772.505588308894</v>
          </cell>
          <cell r="BM92">
            <v>757.413111611389</v>
          </cell>
          <cell r="BN92">
            <v>835.594421389388</v>
          </cell>
        </row>
        <row r="93">
          <cell r="A93" t="str">
            <v>Guinea-Bissau</v>
          </cell>
          <cell r="B93" t="str">
            <v>GNB</v>
          </cell>
          <cell r="C93" t="str">
            <v>GDP per capita (current US$)</v>
          </cell>
          <cell r="D93" t="str">
            <v>NY.GDP.PCAP.CD</v>
          </cell>
        </row>
        <row r="93">
          <cell r="O93">
            <v>111.688838635488</v>
          </cell>
          <cell r="P93">
            <v>109.332599907911</v>
          </cell>
          <cell r="Q93">
            <v>119.728208756074</v>
          </cell>
          <cell r="R93">
            <v>119.776028358027</v>
          </cell>
          <cell r="S93">
            <v>130.367560656341</v>
          </cell>
          <cell r="T93">
            <v>142.281820343001</v>
          </cell>
          <cell r="U93">
            <v>145.877856746918</v>
          </cell>
          <cell r="V93">
            <v>148.978152007931</v>
          </cell>
          <cell r="W93">
            <v>158.866702139161</v>
          </cell>
          <cell r="X93">
            <v>153.006192038274</v>
          </cell>
          <cell r="Y93">
            <v>141.559351449963</v>
          </cell>
          <cell r="Z93">
            <v>194.924653563058</v>
          </cell>
          <cell r="AA93">
            <v>204.248798131936</v>
          </cell>
          <cell r="AB93">
            <v>197.03104547551</v>
          </cell>
          <cell r="AC93">
            <v>162.672154070606</v>
          </cell>
          <cell r="AD93">
            <v>164.941935311688</v>
          </cell>
          <cell r="AE93">
            <v>145.905480769443</v>
          </cell>
          <cell r="AF93">
            <v>190.45237989458</v>
          </cell>
          <cell r="AG93">
            <v>176.259391624881</v>
          </cell>
          <cell r="AH93">
            <v>223.471418464993</v>
          </cell>
          <cell r="AI93">
            <v>250.149441959557</v>
          </cell>
          <cell r="AJ93">
            <v>257.789175646965</v>
          </cell>
          <cell r="AK93">
            <v>221.799165336982</v>
          </cell>
          <cell r="AL93">
            <v>227.023245321292</v>
          </cell>
          <cell r="AM93">
            <v>220.96042416003</v>
          </cell>
          <cell r="AN93">
            <v>233.243258739218</v>
          </cell>
          <cell r="AO93">
            <v>243.438295892826</v>
          </cell>
          <cell r="AP93">
            <v>237.130077323453</v>
          </cell>
          <cell r="AQ93">
            <v>178.848364736587</v>
          </cell>
          <cell r="AR93">
            <v>190.672306188466</v>
          </cell>
          <cell r="AS93">
            <v>308.910318401872</v>
          </cell>
          <cell r="AT93">
            <v>319.957449358104</v>
          </cell>
          <cell r="AU93">
            <v>333.058579332506</v>
          </cell>
          <cell r="AV93">
            <v>372.056194872066</v>
          </cell>
          <cell r="AW93">
            <v>405.075118373342</v>
          </cell>
          <cell r="AX93">
            <v>436.475220248958</v>
          </cell>
          <cell r="AY93">
            <v>430.003940275091</v>
          </cell>
          <cell r="AZ93">
            <v>493.721993219248</v>
          </cell>
          <cell r="BA93">
            <v>599.995237190988</v>
          </cell>
          <cell r="BB93">
            <v>559.414570857329</v>
          </cell>
          <cell r="BC93">
            <v>558.174668134758</v>
          </cell>
          <cell r="BD93">
            <v>703.66056725746</v>
          </cell>
          <cell r="BE93">
            <v>616.37566403413</v>
          </cell>
          <cell r="BF93">
            <v>634.662039138969</v>
          </cell>
          <cell r="BG93">
            <v>623.313091387687</v>
          </cell>
          <cell r="BH93">
            <v>603.399381547733</v>
          </cell>
          <cell r="BI93">
            <v>661.457838679603</v>
          </cell>
          <cell r="BJ93">
            <v>738.549944890782</v>
          </cell>
          <cell r="BK93">
            <v>802.767385116156</v>
          </cell>
          <cell r="BL93">
            <v>749.453747028806</v>
          </cell>
          <cell r="BM93">
            <v>727.520171719562</v>
          </cell>
          <cell r="BN93">
            <v>812.962373003605</v>
          </cell>
        </row>
        <row r="94">
          <cell r="A94" t="str">
            <v>Equatorial Guinea</v>
          </cell>
          <cell r="B94" t="str">
            <v>GNQ</v>
          </cell>
          <cell r="C94" t="str">
            <v>GDP per capita (current US$)</v>
          </cell>
          <cell r="D94" t="str">
            <v>NY.GDP.PCAP.CD</v>
          </cell>
        </row>
        <row r="94">
          <cell r="G94">
            <v>34.7905813582671</v>
          </cell>
          <cell r="H94">
            <v>40.7514713195802</v>
          </cell>
          <cell r="I94">
            <v>46.9760523990492</v>
          </cell>
          <cell r="J94">
            <v>234.344085087491</v>
          </cell>
          <cell r="K94">
            <v>243.76909130671</v>
          </cell>
          <cell r="L94">
            <v>247.844128685815</v>
          </cell>
          <cell r="M94">
            <v>225.48656622988</v>
          </cell>
          <cell r="N94">
            <v>221.137218045113</v>
          </cell>
          <cell r="O94">
            <v>218.205537661039</v>
          </cell>
          <cell r="P94">
            <v>217.321465999217</v>
          </cell>
          <cell r="Q94">
            <v>226.001347937563</v>
          </cell>
          <cell r="R94">
            <v>292.459831279837</v>
          </cell>
          <cell r="S94">
            <v>354.301452831364</v>
          </cell>
          <cell r="T94">
            <v>407.710639966056</v>
          </cell>
          <cell r="U94">
            <v>418.008097536264</v>
          </cell>
          <cell r="V94">
            <v>429.416584389773</v>
          </cell>
        </row>
        <row r="94">
          <cell r="Y94">
            <v>202.627448270724</v>
          </cell>
          <cell r="Z94">
            <v>138.939451699101</v>
          </cell>
          <cell r="AA94">
            <v>155.617478107206</v>
          </cell>
          <cell r="AB94">
            <v>144.196312060816</v>
          </cell>
          <cell r="AC94">
            <v>151.772906997258</v>
          </cell>
          <cell r="AD94">
            <v>176.415058814545</v>
          </cell>
          <cell r="AE94">
            <v>207.052649029051</v>
          </cell>
          <cell r="AF94">
            <v>243.737476994786</v>
          </cell>
          <cell r="AG94">
            <v>254.535533555273</v>
          </cell>
          <cell r="AH94">
            <v>217.072388432346</v>
          </cell>
          <cell r="AI94">
            <v>267.468072913182</v>
          </cell>
          <cell r="AJ94">
            <v>256.226335758553</v>
          </cell>
          <cell r="AK94">
            <v>301.177108978134</v>
          </cell>
          <cell r="AL94">
            <v>294.07050485754</v>
          </cell>
          <cell r="AM94">
            <v>210.409543359359</v>
          </cell>
          <cell r="AN94">
            <v>285.552548185098</v>
          </cell>
          <cell r="AO94">
            <v>450.646002349081</v>
          </cell>
          <cell r="AP94">
            <v>824.551083073221</v>
          </cell>
          <cell r="AQ94">
            <v>663.724751327361</v>
          </cell>
          <cell r="AR94">
            <v>1067.64395532303</v>
          </cell>
          <cell r="AS94">
            <v>1725.55758427978</v>
          </cell>
          <cell r="AT94">
            <v>2313.16593689273</v>
          </cell>
          <cell r="AU94">
            <v>2744.19148324865</v>
          </cell>
          <cell r="AV94">
            <v>3618.54447564811</v>
          </cell>
          <cell r="AW94">
            <v>6152.13123760173</v>
          </cell>
          <cell r="AX94">
            <v>10963.4063784924</v>
          </cell>
          <cell r="AY94">
            <v>12857.3688248227</v>
          </cell>
          <cell r="AZ94">
            <v>15908.4111920336</v>
          </cell>
          <cell r="BA94">
            <v>22942.6101005186</v>
          </cell>
          <cell r="BB94">
            <v>16668.1216976014</v>
          </cell>
          <cell r="BC94">
            <v>17288.8412777624</v>
          </cell>
          <cell r="BD94">
            <v>21641.6950791415</v>
          </cell>
          <cell r="BE94">
            <v>21711.1532298542</v>
          </cell>
          <cell r="BF94">
            <v>20390.7382585315</v>
          </cell>
          <cell r="BG94">
            <v>19394.0818360782</v>
          </cell>
          <cell r="BH94">
            <v>11283.3980158847</v>
          </cell>
          <cell r="BI94">
            <v>9250.31672846641</v>
          </cell>
          <cell r="BJ94">
            <v>9667.8569615799</v>
          </cell>
          <cell r="BK94">
            <v>10005.6160423267</v>
          </cell>
          <cell r="BL94">
            <v>8380.74112238766</v>
          </cell>
          <cell r="BM94">
            <v>7198.33588370688</v>
          </cell>
          <cell r="BN94">
            <v>8462.28632962077</v>
          </cell>
        </row>
        <row r="95">
          <cell r="A95" t="str">
            <v>Greece</v>
          </cell>
          <cell r="B95" t="str">
            <v>GRC</v>
          </cell>
          <cell r="C95" t="str">
            <v>GDP per capita (current US$)</v>
          </cell>
          <cell r="D95" t="str">
            <v>NY.GDP.PCAP.CD</v>
          </cell>
          <cell r="E95">
            <v>520.322744310383</v>
          </cell>
          <cell r="F95">
            <v>590.780054812393</v>
          </cell>
          <cell r="G95">
            <v>617.057757690519</v>
          </cell>
          <cell r="H95">
            <v>695.228624389878</v>
          </cell>
          <cell r="I95">
            <v>783.705880998279</v>
          </cell>
          <cell r="J95">
            <v>899.281238912995</v>
          </cell>
          <cell r="K95">
            <v>997.430467475556</v>
          </cell>
          <cell r="L95">
            <v>1068.11455622703</v>
          </cell>
          <cell r="M95">
            <v>1154.43853055613</v>
          </cell>
          <cell r="N95">
            <v>1324.05898884761</v>
          </cell>
          <cell r="O95">
            <v>1494.38798449137</v>
          </cell>
          <cell r="P95">
            <v>1652.32595586747</v>
          </cell>
          <cell r="Q95">
            <v>1899.67578389335</v>
          </cell>
          <cell r="R95">
            <v>2502.81474512238</v>
          </cell>
          <cell r="S95">
            <v>2828.74855899504</v>
          </cell>
          <cell r="T95">
            <v>3153.23577562809</v>
          </cell>
          <cell r="U95">
            <v>3390.54497596312</v>
          </cell>
          <cell r="V95">
            <v>3886.37445146759</v>
          </cell>
          <cell r="W95">
            <v>4694.6337817198</v>
          </cell>
          <cell r="X95">
            <v>5705.94937054811</v>
          </cell>
          <cell r="Y95">
            <v>5893.66189269128</v>
          </cell>
          <cell r="Z95">
            <v>5380.26761963211</v>
          </cell>
          <cell r="AA95">
            <v>5579.23461523759</v>
          </cell>
          <cell r="AB95">
            <v>5019.87877056877</v>
          </cell>
          <cell r="AC95">
            <v>4852.56566737719</v>
          </cell>
          <cell r="AD95">
            <v>4813.71120474694</v>
          </cell>
          <cell r="AE95">
            <v>5656.50533164528</v>
          </cell>
          <cell r="AF95">
            <v>6564.88442712193</v>
          </cell>
          <cell r="AG95">
            <v>7598.02800548468</v>
          </cell>
          <cell r="AH95">
            <v>7846.67812242278</v>
          </cell>
          <cell r="AI95">
            <v>9600.18523506603</v>
          </cell>
          <cell r="AJ95">
            <v>10188.3697801238</v>
          </cell>
          <cell r="AK95">
            <v>11176.4584190614</v>
          </cell>
          <cell r="AL95">
            <v>10401.9830146096</v>
          </cell>
          <cell r="AM95">
            <v>11091.2838472779</v>
          </cell>
          <cell r="AN95">
            <v>12959.3242908115</v>
          </cell>
          <cell r="AO95">
            <v>13749.1151120679</v>
          </cell>
          <cell r="AP95">
            <v>13427.8325055002</v>
          </cell>
          <cell r="AQ95">
            <v>13472.1376092623</v>
          </cell>
          <cell r="AR95">
            <v>13249.6633239242</v>
          </cell>
          <cell r="AS95">
            <v>12072.9293569196</v>
          </cell>
          <cell r="AT95">
            <v>12549.036894906</v>
          </cell>
          <cell r="AU95">
            <v>14177.5721592705</v>
          </cell>
          <cell r="AV95">
            <v>18518.3788387396</v>
          </cell>
          <cell r="AW95">
            <v>21995.477943746</v>
          </cell>
          <cell r="AX95">
            <v>22560.1472939077</v>
          </cell>
          <cell r="AY95">
            <v>24821.9367451879</v>
          </cell>
          <cell r="AZ95">
            <v>28863.9732885018</v>
          </cell>
          <cell r="BA95">
            <v>32127.9831943287</v>
          </cell>
          <cell r="BB95">
            <v>29828.7560245271</v>
          </cell>
          <cell r="BC95">
            <v>26716.6488260274</v>
          </cell>
          <cell r="BD95">
            <v>25483.8825644931</v>
          </cell>
          <cell r="BE95">
            <v>21912.9982879517</v>
          </cell>
          <cell r="BF95">
            <v>21787.7877636035</v>
          </cell>
          <cell r="BG95">
            <v>21616.7100094908</v>
          </cell>
          <cell r="BH95">
            <v>18083.8779056547</v>
          </cell>
          <cell r="BI95">
            <v>17923.9668134716</v>
          </cell>
          <cell r="BJ95">
            <v>18582.0893411631</v>
          </cell>
          <cell r="BK95">
            <v>19756.990456255</v>
          </cell>
          <cell r="BL95">
            <v>19133.7577636254</v>
          </cell>
          <cell r="BM95">
            <v>17647.2326882744</v>
          </cell>
          <cell r="BN95">
            <v>20276.5446744075</v>
          </cell>
        </row>
        <row r="96">
          <cell r="A96" t="str">
            <v>Grenada</v>
          </cell>
          <cell r="B96" t="str">
            <v>GRD</v>
          </cell>
          <cell r="C96" t="str">
            <v>GDP per capita (current US$)</v>
          </cell>
          <cell r="D96" t="str">
            <v>NY.GDP.PCAP.CD</v>
          </cell>
        </row>
        <row r="96">
          <cell r="V96">
            <v>792.454972735069</v>
          </cell>
          <cell r="W96">
            <v>991.228073894508</v>
          </cell>
          <cell r="X96">
            <v>1153.9605004596</v>
          </cell>
          <cell r="Y96">
            <v>1245.62468592233</v>
          </cell>
          <cell r="Z96">
            <v>1276.37036628285</v>
          </cell>
          <cell r="AA96">
            <v>1346.85811536314</v>
          </cell>
          <cell r="AB96">
            <v>1372.6676965447</v>
          </cell>
          <cell r="AC96">
            <v>1477.91565867191</v>
          </cell>
          <cell r="AD96">
            <v>1678.0732462776</v>
          </cell>
          <cell r="AE96">
            <v>1872.4686083726</v>
          </cell>
          <cell r="AF96">
            <v>2162.53024520623</v>
          </cell>
          <cell r="AG96">
            <v>2408.71454766019</v>
          </cell>
          <cell r="AH96">
            <v>2757.88843954754</v>
          </cell>
          <cell r="AI96">
            <v>2886.99820366833</v>
          </cell>
          <cell r="AJ96">
            <v>3117.88983111369</v>
          </cell>
          <cell r="AK96">
            <v>3192.2319083217</v>
          </cell>
          <cell r="AL96">
            <v>3153.81828272477</v>
          </cell>
          <cell r="AM96">
            <v>3272.55337273959</v>
          </cell>
          <cell r="AN96">
            <v>3411.9669596805</v>
          </cell>
          <cell r="AO96">
            <v>3632.67867731101</v>
          </cell>
          <cell r="AP96">
            <v>3861.39782205433</v>
          </cell>
          <cell r="AQ96">
            <v>4370.61831736562</v>
          </cell>
          <cell r="AR96">
            <v>4705.79006307169</v>
          </cell>
          <cell r="AS96">
            <v>5056.97725886957</v>
          </cell>
          <cell r="AT96">
            <v>5041.01223518709</v>
          </cell>
          <cell r="AU96">
            <v>5213.79564944542</v>
          </cell>
          <cell r="AV96">
            <v>5682.70537780071</v>
          </cell>
          <cell r="AW96">
            <v>5741.65365795136</v>
          </cell>
          <cell r="AX96">
            <v>6645.98554869724</v>
          </cell>
          <cell r="AY96">
            <v>6658.22358599046</v>
          </cell>
          <cell r="AZ96">
            <v>7212.98681909237</v>
          </cell>
          <cell r="BA96">
            <v>7832.34908101916</v>
          </cell>
          <cell r="BB96">
            <v>7290.83493771026</v>
          </cell>
          <cell r="BC96">
            <v>7258.16656084855</v>
          </cell>
          <cell r="BD96">
            <v>7291.74166956273</v>
          </cell>
          <cell r="BE96">
            <v>7444.08907474276</v>
          </cell>
          <cell r="BF96">
            <v>7789.63235505594</v>
          </cell>
          <cell r="BG96">
            <v>8370.04047206067</v>
          </cell>
          <cell r="BH96">
            <v>9096.53865246322</v>
          </cell>
          <cell r="BI96">
            <v>9628.2591689029</v>
          </cell>
          <cell r="BJ96">
            <v>10152.8328118872</v>
          </cell>
          <cell r="BK96">
            <v>10466.8822111958</v>
          </cell>
          <cell r="BL96">
            <v>10834.495680302</v>
          </cell>
          <cell r="BM96">
            <v>9273.19929177393</v>
          </cell>
          <cell r="BN96">
            <v>9928.62173326713</v>
          </cell>
        </row>
        <row r="97">
          <cell r="A97" t="str">
            <v>Greenland</v>
          </cell>
          <cell r="B97" t="str">
            <v>GRL</v>
          </cell>
          <cell r="C97" t="str">
            <v>GDP per capita (current US$)</v>
          </cell>
          <cell r="D97" t="str">
            <v>NY.GDP.PCAP.CD</v>
          </cell>
        </row>
        <row r="97">
          <cell r="O97">
            <v>1498.27643678161</v>
          </cell>
          <cell r="P97">
            <v>1876.50323874687</v>
          </cell>
          <cell r="Q97">
            <v>2196.71171134534</v>
          </cell>
          <cell r="R97">
            <v>2860.28057640115</v>
          </cell>
          <cell r="S97">
            <v>3432.70603291276</v>
          </cell>
          <cell r="T97">
            <v>4257.949711754</v>
          </cell>
          <cell r="U97">
            <v>4844.67632927424</v>
          </cell>
          <cell r="V97">
            <v>5713.95491904992</v>
          </cell>
          <cell r="W97">
            <v>7235.54974098321</v>
          </cell>
          <cell r="X97">
            <v>8480.69482681448</v>
          </cell>
          <cell r="Y97">
            <v>9483.17307607343</v>
          </cell>
          <cell r="Z97">
            <v>8544.05832861263</v>
          </cell>
          <cell r="AA97">
            <v>7813.69066733532</v>
          </cell>
          <cell r="AB97">
            <v>7988.170958612</v>
          </cell>
          <cell r="AC97">
            <v>7198.70224749384</v>
          </cell>
          <cell r="AD97">
            <v>7760.82840448295</v>
          </cell>
          <cell r="AE97">
            <v>11271.3214290252</v>
          </cell>
          <cell r="AF97">
            <v>14554.3875384826</v>
          </cell>
          <cell r="AG97">
            <v>16398.0110939363</v>
          </cell>
          <cell r="AH97">
            <v>16813.6839491482</v>
          </cell>
          <cell r="AI97">
            <v>18326.8051234609</v>
          </cell>
          <cell r="AJ97">
            <v>18315.1963031585</v>
          </cell>
          <cell r="AK97">
            <v>18768.9301437197</v>
          </cell>
          <cell r="AL97">
            <v>16797.4588562842</v>
          </cell>
          <cell r="AM97">
            <v>18123.9630348205</v>
          </cell>
          <cell r="AN97">
            <v>21665.7018983672</v>
          </cell>
          <cell r="AO97">
            <v>21422.3575434047</v>
          </cell>
          <cell r="AP97">
            <v>19145.4960362523</v>
          </cell>
          <cell r="AQ97">
            <v>20496.661371851</v>
          </cell>
          <cell r="AR97">
            <v>20170.4384160027</v>
          </cell>
          <cell r="AS97">
            <v>19004.1072910304</v>
          </cell>
          <cell r="AT97">
            <v>19275.4733376066</v>
          </cell>
          <cell r="AU97">
            <v>20652.8783287878</v>
          </cell>
          <cell r="AV97">
            <v>27459.7627839484</v>
          </cell>
          <cell r="AW97">
            <v>32023.4522076237</v>
          </cell>
          <cell r="AX97">
            <v>32489.7819085278</v>
          </cell>
          <cell r="AY97">
            <v>35458.1231210482</v>
          </cell>
          <cell r="AZ97">
            <v>39780.9514445753</v>
          </cell>
          <cell r="BA97">
            <v>44367.0556497873</v>
          </cell>
          <cell r="BB97">
            <v>44918.5648770756</v>
          </cell>
          <cell r="BC97">
            <v>43988.3324931946</v>
          </cell>
          <cell r="BD97">
            <v>47186.9814680048</v>
          </cell>
          <cell r="BE97">
            <v>45936.7659516989</v>
          </cell>
          <cell r="BF97">
            <v>47535.5899453685</v>
          </cell>
          <cell r="BG97">
            <v>50484.9275739023</v>
          </cell>
          <cell r="BH97">
            <v>44536.4013080999</v>
          </cell>
          <cell r="BI97">
            <v>48181.874188064</v>
          </cell>
          <cell r="BJ97">
            <v>50766.5994182748</v>
          </cell>
          <cell r="BK97">
            <v>54545.2999786248</v>
          </cell>
          <cell r="BL97">
            <v>53256.2440862119</v>
          </cell>
          <cell r="BM97">
            <v>54570.3750190141</v>
          </cell>
        </row>
        <row r="98">
          <cell r="A98" t="str">
            <v>Guatemala</v>
          </cell>
          <cell r="B98" t="str">
            <v>GTM</v>
          </cell>
          <cell r="C98" t="str">
            <v>GDP per capita (current US$)</v>
          </cell>
          <cell r="D98" t="str">
            <v>NY.GDP.PCAP.CD</v>
          </cell>
          <cell r="E98">
            <v>252.756171165062</v>
          </cell>
          <cell r="F98">
            <v>253.227290034998</v>
          </cell>
          <cell r="G98">
            <v>261.179133806117</v>
          </cell>
          <cell r="H98">
            <v>280.096636444858</v>
          </cell>
          <cell r="I98">
            <v>279.930464500156</v>
          </cell>
          <cell r="J98">
            <v>278.828138481721</v>
          </cell>
          <cell r="K98">
            <v>283.192724592174</v>
          </cell>
          <cell r="L98">
            <v>287.968047136813</v>
          </cell>
          <cell r="M98">
            <v>310.661745203358</v>
          </cell>
          <cell r="N98">
            <v>322.437529369749</v>
          </cell>
          <cell r="O98">
            <v>349.024975633327</v>
          </cell>
          <cell r="P98">
            <v>355.090371107723</v>
          </cell>
          <cell r="Q98">
            <v>367.118881140873</v>
          </cell>
          <cell r="R98">
            <v>438.544851160696</v>
          </cell>
          <cell r="S98">
            <v>527.417696811971</v>
          </cell>
          <cell r="T98">
            <v>594.651803552057</v>
          </cell>
          <cell r="U98">
            <v>696.222015275002</v>
          </cell>
          <cell r="V98">
            <v>854.636643380983</v>
          </cell>
          <cell r="W98">
            <v>925.12574446591</v>
          </cell>
          <cell r="X98">
            <v>1027.08369602514</v>
          </cell>
          <cell r="Y98">
            <v>1143.44040197691</v>
          </cell>
          <cell r="Z98">
            <v>1217.26402049105</v>
          </cell>
          <cell r="AA98">
            <v>1200.24923382046</v>
          </cell>
          <cell r="AB98">
            <v>1212.71655867236</v>
          </cell>
          <cell r="AC98">
            <v>1234.7026407121</v>
          </cell>
          <cell r="AD98">
            <v>1233.08094396302</v>
          </cell>
          <cell r="AE98">
            <v>892.292906492455</v>
          </cell>
          <cell r="AF98">
            <v>850.218512067165</v>
          </cell>
          <cell r="AG98">
            <v>915.398065335962</v>
          </cell>
          <cell r="AH98">
            <v>955.113460863361</v>
          </cell>
          <cell r="AI98">
            <v>845.306962105181</v>
          </cell>
          <cell r="AJ98">
            <v>1011.75496628105</v>
          </cell>
          <cell r="AK98">
            <v>1093.96290835701</v>
          </cell>
          <cell r="AL98">
            <v>1164.374025081</v>
          </cell>
          <cell r="AM98">
            <v>1293.47019794619</v>
          </cell>
          <cell r="AN98">
            <v>1424.68254256258</v>
          </cell>
          <cell r="AO98">
            <v>1487.60765839974</v>
          </cell>
          <cell r="AP98">
            <v>1649.00160206099</v>
          </cell>
          <cell r="AQ98">
            <v>1755.84958223191</v>
          </cell>
          <cell r="AR98">
            <v>1619.51073552531</v>
          </cell>
          <cell r="AS98">
            <v>1664.29895827045</v>
          </cell>
          <cell r="AT98">
            <v>1550.36036555447</v>
          </cell>
          <cell r="AU98">
            <v>1682.99450068936</v>
          </cell>
          <cell r="AV98">
            <v>1737.87928692973</v>
          </cell>
          <cell r="AW98">
            <v>1859.098363351</v>
          </cell>
          <cell r="AX98">
            <v>2068.50012859333</v>
          </cell>
          <cell r="AY98">
            <v>2251.08796275499</v>
          </cell>
          <cell r="AZ98">
            <v>2490.74912665208</v>
          </cell>
          <cell r="BA98">
            <v>2802.46196190125</v>
          </cell>
          <cell r="BB98">
            <v>2651.81712283814</v>
          </cell>
          <cell r="BC98">
            <v>2852.54732650116</v>
          </cell>
          <cell r="BD98">
            <v>3228.0457411296</v>
          </cell>
          <cell r="BE98">
            <v>3355.03691881272</v>
          </cell>
          <cell r="BF98">
            <v>3522.77370621475</v>
          </cell>
          <cell r="BG98">
            <v>3779.64233613025</v>
          </cell>
          <cell r="BH98">
            <v>3994.63691288475</v>
          </cell>
          <cell r="BI98">
            <v>4173.30166619474</v>
          </cell>
          <cell r="BJ98">
            <v>4454.04814983548</v>
          </cell>
          <cell r="BK98">
            <v>4478.42464550944</v>
          </cell>
          <cell r="BL98">
            <v>4638.63494319511</v>
          </cell>
          <cell r="BM98">
            <v>4603.33964340645</v>
          </cell>
          <cell r="BN98">
            <v>5025.57557261451</v>
          </cell>
        </row>
        <row r="99">
          <cell r="A99" t="str">
            <v>Guam</v>
          </cell>
          <cell r="B99" t="str">
            <v>GUM</v>
          </cell>
          <cell r="C99" t="str">
            <v>GDP per capita (current US$)</v>
          </cell>
          <cell r="D99" t="str">
            <v>NY.GDP.PCAP.CD</v>
          </cell>
        </row>
        <row r="99">
          <cell r="AU99">
            <v>21594.0396887506</v>
          </cell>
          <cell r="AV99">
            <v>22628.278691123</v>
          </cell>
          <cell r="AW99">
            <v>24472.7820157628</v>
          </cell>
          <cell r="AX99">
            <v>26596.2147898438</v>
          </cell>
          <cell r="AY99">
            <v>26713.0583867531</v>
          </cell>
          <cell r="AZ99">
            <v>27680.5499597099</v>
          </cell>
          <cell r="BA99">
            <v>29288.7818557946</v>
          </cell>
          <cell r="BB99">
            <v>30320.538585209</v>
          </cell>
          <cell r="BC99">
            <v>31040.0842955613</v>
          </cell>
          <cell r="BD99">
            <v>31210.4702861795</v>
          </cell>
          <cell r="BE99">
            <v>32908.3067691731</v>
          </cell>
          <cell r="BF99">
            <v>33656.4535735436</v>
          </cell>
          <cell r="BG99">
            <v>34843.2055749129</v>
          </cell>
          <cell r="BH99">
            <v>35829.2503598989</v>
          </cell>
          <cell r="BI99">
            <v>36214.0069224538</v>
          </cell>
          <cell r="BJ99">
            <v>36601.9198811792</v>
          </cell>
          <cell r="BK99">
            <v>36556.6749110213</v>
          </cell>
          <cell r="BL99">
            <v>38040.5869870588</v>
          </cell>
          <cell r="BM99">
            <v>34624.3401290414</v>
          </cell>
        </row>
        <row r="100">
          <cell r="A100" t="str">
            <v>Guyana</v>
          </cell>
          <cell r="B100" t="str">
            <v>GUY</v>
          </cell>
          <cell r="C100" t="str">
            <v>GDP per capita (current US$)</v>
          </cell>
          <cell r="D100" t="str">
            <v>NY.GDP.PCAP.CD</v>
          </cell>
          <cell r="E100">
            <v>297.676422547695</v>
          </cell>
          <cell r="F100">
            <v>315.385459502551</v>
          </cell>
          <cell r="G100">
            <v>321.545236786277</v>
          </cell>
          <cell r="H100">
            <v>282.304071272384</v>
          </cell>
          <cell r="I100">
            <v>305.366398658785</v>
          </cell>
          <cell r="J100">
            <v>327.115728130283</v>
          </cell>
          <cell r="K100">
            <v>344.168077242364</v>
          </cell>
          <cell r="L100">
            <v>370.159649082038</v>
          </cell>
          <cell r="M100">
            <v>334.842248857383</v>
          </cell>
          <cell r="N100">
            <v>358.321966588237</v>
          </cell>
          <cell r="O100">
            <v>379.895876186288</v>
          </cell>
          <cell r="P100">
            <v>395.202918938914</v>
          </cell>
          <cell r="Q100">
            <v>395.292399298222</v>
          </cell>
          <cell r="R100">
            <v>420.665615915983</v>
          </cell>
          <cell r="S100">
            <v>588.137017012419</v>
          </cell>
          <cell r="T100">
            <v>663.395665152058</v>
          </cell>
          <cell r="U100">
            <v>602.624847334773</v>
          </cell>
          <cell r="V100">
            <v>590.065370450038</v>
          </cell>
          <cell r="W100">
            <v>658.436000249309</v>
          </cell>
          <cell r="X100">
            <v>683.330391867642</v>
          </cell>
          <cell r="Y100">
            <v>773.181670774835</v>
          </cell>
          <cell r="Z100">
            <v>729.60509219614</v>
          </cell>
          <cell r="AA100">
            <v>616.960789709811</v>
          </cell>
          <cell r="AB100">
            <v>628.193656527844</v>
          </cell>
          <cell r="AC100">
            <v>564.527874470191</v>
          </cell>
          <cell r="AD100">
            <v>588.610353438784</v>
          </cell>
          <cell r="AE100">
            <v>660.151900046548</v>
          </cell>
          <cell r="AF100">
            <v>468.138330979529</v>
          </cell>
          <cell r="AG100">
            <v>551.26217459478</v>
          </cell>
          <cell r="AH100">
            <v>509.373749741319</v>
          </cell>
          <cell r="AI100">
            <v>533.538358752841</v>
          </cell>
          <cell r="AJ100">
            <v>468.158310884238</v>
          </cell>
          <cell r="AK100">
            <v>499.031709342303</v>
          </cell>
          <cell r="AL100">
            <v>602.143872947472</v>
          </cell>
          <cell r="AM100">
            <v>712.712854200065</v>
          </cell>
          <cell r="AN100">
            <v>816.5354249131</v>
          </cell>
          <cell r="AO100">
            <v>927.188583380544</v>
          </cell>
          <cell r="AP100">
            <v>988.341316751264</v>
          </cell>
          <cell r="AQ100">
            <v>951.91247710807</v>
          </cell>
          <cell r="AR100">
            <v>926.740336169619</v>
          </cell>
          <cell r="AS100">
            <v>954.400318095334</v>
          </cell>
          <cell r="AT100">
            <v>955.665380611907</v>
          </cell>
          <cell r="AU100">
            <v>974.949193282042</v>
          </cell>
          <cell r="AV100">
            <v>997.211372858551</v>
          </cell>
          <cell r="AW100">
            <v>1056.42388561094</v>
          </cell>
          <cell r="AX100">
            <v>1105.50682477118</v>
          </cell>
          <cell r="AY100">
            <v>3188.67316016589</v>
          </cell>
          <cell r="AZ100">
            <v>3658.47996657813</v>
          </cell>
          <cell r="BA100">
            <v>4050.78623700136</v>
          </cell>
          <cell r="BB100">
            <v>4233.76614276173</v>
          </cell>
          <cell r="BC100">
            <v>4580.69876204788</v>
          </cell>
          <cell r="BD100">
            <v>4908.56644826434</v>
          </cell>
          <cell r="BE100">
            <v>5378.81087848265</v>
          </cell>
          <cell r="BF100">
            <v>5489.14072551384</v>
          </cell>
          <cell r="BG100">
            <v>5407.14736611728</v>
          </cell>
          <cell r="BH100">
            <v>5576.82585151355</v>
          </cell>
          <cell r="BI100">
            <v>5811.39792362577</v>
          </cell>
          <cell r="BJ100">
            <v>6124.95366998759</v>
          </cell>
          <cell r="BK100">
            <v>6145.81927664377</v>
          </cell>
          <cell r="BL100">
            <v>6609.51127954588</v>
          </cell>
          <cell r="BM100">
            <v>6955.93921717789</v>
          </cell>
          <cell r="BN100">
            <v>9374.80456982258</v>
          </cell>
        </row>
        <row r="101">
          <cell r="A101" t="str">
            <v>High income</v>
          </cell>
          <cell r="B101" t="str">
            <v>HIC</v>
          </cell>
          <cell r="C101" t="str">
            <v>GDP per capita (current US$)</v>
          </cell>
          <cell r="D101" t="str">
            <v>NY.GDP.PCAP.CD</v>
          </cell>
          <cell r="E101">
            <v>1372.00746616065</v>
          </cell>
          <cell r="F101">
            <v>1434.11561616704</v>
          </cell>
          <cell r="G101">
            <v>1528.48601419772</v>
          </cell>
          <cell r="H101">
            <v>1626.10816884992</v>
          </cell>
          <cell r="I101">
            <v>1753.35258747845</v>
          </cell>
          <cell r="J101">
            <v>1882.04517805023</v>
          </cell>
          <cell r="K101">
            <v>2042.30669842524</v>
          </cell>
          <cell r="L101">
            <v>2168.88469897282</v>
          </cell>
          <cell r="M101">
            <v>2328.60768505514</v>
          </cell>
          <cell r="N101">
            <v>2536.39001601567</v>
          </cell>
          <cell r="O101">
            <v>2743.79575423643</v>
          </cell>
          <cell r="P101">
            <v>3010.71947576983</v>
          </cell>
          <cell r="Q101">
            <v>3457.14372367789</v>
          </cell>
          <cell r="R101">
            <v>4142.51151835402</v>
          </cell>
          <cell r="S101">
            <v>4626.62231179699</v>
          </cell>
          <cell r="T101">
            <v>5115.25229222979</v>
          </cell>
          <cell r="U101">
            <v>5526.9481583795</v>
          </cell>
          <cell r="V101">
            <v>6207.56338982423</v>
          </cell>
          <cell r="W101">
            <v>7377.30700810174</v>
          </cell>
          <cell r="X101">
            <v>8457.56165288254</v>
          </cell>
          <cell r="Y101">
            <v>9369.58854942877</v>
          </cell>
          <cell r="Z101">
            <v>9434.8207445183</v>
          </cell>
          <cell r="AA101">
            <v>9276.02985670302</v>
          </cell>
          <cell r="AB101">
            <v>9509.87891457644</v>
          </cell>
          <cell r="AC101">
            <v>9853.93384077692</v>
          </cell>
          <cell r="AD101">
            <v>10277.842639371</v>
          </cell>
          <cell r="AE101">
            <v>12394.741246166</v>
          </cell>
          <cell r="AF101">
            <v>14267.5079604515</v>
          </cell>
          <cell r="AG101">
            <v>15952.68119067</v>
          </cell>
          <cell r="AH101">
            <v>16570.748501742</v>
          </cell>
          <cell r="AI101">
            <v>18474.3351231785</v>
          </cell>
          <cell r="AJ101">
            <v>19379.2887767602</v>
          </cell>
          <cell r="AK101">
            <v>20721.0105258094</v>
          </cell>
          <cell r="AL101">
            <v>20720.6759684848</v>
          </cell>
          <cell r="AM101">
            <v>22146.848454271</v>
          </cell>
          <cell r="AN101">
            <v>24395.8770648855</v>
          </cell>
          <cell r="AO101">
            <v>24442.9655518633</v>
          </cell>
          <cell r="AP101">
            <v>23870.7809131419</v>
          </cell>
          <cell r="AQ101">
            <v>23811.8411805624</v>
          </cell>
          <cell r="AR101">
            <v>24858.5286902035</v>
          </cell>
          <cell r="AS101">
            <v>25224.9637899144</v>
          </cell>
          <cell r="AT101">
            <v>24822.4260098062</v>
          </cell>
          <cell r="AU101">
            <v>25723.7291265166</v>
          </cell>
          <cell r="AV101">
            <v>28653.8671033558</v>
          </cell>
          <cell r="AW101">
            <v>31694.4102613267</v>
          </cell>
          <cell r="AX101">
            <v>33295.5282217745</v>
          </cell>
          <cell r="AY101">
            <v>34919.6749300036</v>
          </cell>
          <cell r="AZ101">
            <v>37953.0334455438</v>
          </cell>
          <cell r="BA101">
            <v>40116.2261505673</v>
          </cell>
          <cell r="BB101">
            <v>37307.3337788378</v>
          </cell>
          <cell r="BC101">
            <v>38836.6711310629</v>
          </cell>
          <cell r="BD101">
            <v>41742.1587271303</v>
          </cell>
          <cell r="BE101">
            <v>41524.8892400313</v>
          </cell>
          <cell r="BF101">
            <v>41805.7511152502</v>
          </cell>
          <cell r="BG101">
            <v>42455.8235365011</v>
          </cell>
          <cell r="BH101">
            <v>39847.261775534</v>
          </cell>
          <cell r="BI101">
            <v>40475.1774636493</v>
          </cell>
          <cell r="BJ101">
            <v>42118.2044042732</v>
          </cell>
          <cell r="BK101">
            <v>44571.4335819119</v>
          </cell>
          <cell r="BL101">
            <v>44774.7750215678</v>
          </cell>
          <cell r="BM101">
            <v>43282.4234611717</v>
          </cell>
          <cell r="BN101">
            <v>47886.7845890595</v>
          </cell>
        </row>
        <row r="102">
          <cell r="A102" t="str">
            <v>Hong Kong SAR, China</v>
          </cell>
          <cell r="B102" t="str">
            <v>HKG</v>
          </cell>
          <cell r="C102" t="str">
            <v>GDP per capita (current US$)</v>
          </cell>
          <cell r="D102" t="str">
            <v>NY.GDP.PCAP.CD</v>
          </cell>
          <cell r="E102">
            <v>429.442874392053</v>
          </cell>
          <cell r="F102">
            <v>436.754411520393</v>
          </cell>
          <cell r="G102">
            <v>487.821134050813</v>
          </cell>
          <cell r="H102">
            <v>565.727810358046</v>
          </cell>
          <cell r="I102">
            <v>629.591525784494</v>
          </cell>
          <cell r="J102">
            <v>676.805507110096</v>
          </cell>
          <cell r="K102">
            <v>685.926614135084</v>
          </cell>
          <cell r="L102">
            <v>723.239225616661</v>
          </cell>
          <cell r="M102">
            <v>714.48296958061</v>
          </cell>
          <cell r="N102">
            <v>825.523449142012</v>
          </cell>
          <cell r="O102">
            <v>960.031961510704</v>
          </cell>
          <cell r="P102">
            <v>1106.46971695915</v>
          </cell>
          <cell r="Q102">
            <v>1384.73843732271</v>
          </cell>
          <cell r="R102">
            <v>1893.18124189464</v>
          </cell>
          <cell r="S102">
            <v>2144.60771295144</v>
          </cell>
          <cell r="T102">
            <v>2252.11188136859</v>
          </cell>
          <cell r="U102">
            <v>2850.0146101832</v>
          </cell>
          <cell r="V102">
            <v>3429.42027607254</v>
          </cell>
          <cell r="W102">
            <v>3923.94373132755</v>
          </cell>
          <cell r="X102">
            <v>4569.45370724224</v>
          </cell>
          <cell r="Y102">
            <v>5700.41263435822</v>
          </cell>
          <cell r="Z102">
            <v>5991.32026141972</v>
          </cell>
          <cell r="AA102">
            <v>6133.78407860515</v>
          </cell>
          <cell r="AB102">
            <v>5595.23513863846</v>
          </cell>
          <cell r="AC102">
            <v>6208.22615937199</v>
          </cell>
          <cell r="AD102">
            <v>6542.93153674313</v>
          </cell>
          <cell r="AE102">
            <v>7435.03069759422</v>
          </cell>
          <cell r="AF102">
            <v>9071.33260211718</v>
          </cell>
          <cell r="AG102">
            <v>10609.7456394545</v>
          </cell>
          <cell r="AH102">
            <v>12097.7751586818</v>
          </cell>
          <cell r="AI102">
            <v>13485.5448929565</v>
          </cell>
          <cell r="AJ102">
            <v>15465.8588553349</v>
          </cell>
          <cell r="AK102">
            <v>17976.4293827655</v>
          </cell>
          <cell r="AL102">
            <v>20395.5173666776</v>
          </cell>
          <cell r="AM102">
            <v>22502.5797409692</v>
          </cell>
          <cell r="AN102">
            <v>23497.4923138193</v>
          </cell>
          <cell r="AO102">
            <v>24818.1545523517</v>
          </cell>
          <cell r="AP102">
            <v>27330.0333502807</v>
          </cell>
          <cell r="AQ102">
            <v>25808.970952453</v>
          </cell>
          <cell r="AR102">
            <v>25091.6665997966</v>
          </cell>
          <cell r="AS102">
            <v>25756.6637783278</v>
          </cell>
          <cell r="AT102">
            <v>25230.2163329516</v>
          </cell>
          <cell r="AU102">
            <v>24665.8899982779</v>
          </cell>
          <cell r="AV102">
            <v>23977.0194516698</v>
          </cell>
          <cell r="AW102">
            <v>24928.1003722551</v>
          </cell>
          <cell r="AX102">
            <v>26649.750801707</v>
          </cell>
          <cell r="AY102">
            <v>28224.2150609389</v>
          </cell>
          <cell r="AZ102">
            <v>30594.0178410231</v>
          </cell>
          <cell r="BA102">
            <v>31515.6627713018</v>
          </cell>
          <cell r="BB102">
            <v>30697.340383517</v>
          </cell>
          <cell r="BC102">
            <v>32549.998231121</v>
          </cell>
          <cell r="BD102">
            <v>35142.4879344543</v>
          </cell>
          <cell r="BE102">
            <v>36730.8767001128</v>
          </cell>
          <cell r="BF102">
            <v>38403.7777145477</v>
          </cell>
          <cell r="BG102">
            <v>40315.2855640552</v>
          </cell>
          <cell r="BH102">
            <v>42431.8882817277</v>
          </cell>
          <cell r="BI102">
            <v>43733.9163612828</v>
          </cell>
          <cell r="BJ102">
            <v>46160.429791493</v>
          </cell>
          <cell r="BK102">
            <v>48537.5668888343</v>
          </cell>
          <cell r="BL102">
            <v>48356.0635043614</v>
          </cell>
          <cell r="BM102">
            <v>46100.975872923</v>
          </cell>
          <cell r="BN102">
            <v>49660.6342382386</v>
          </cell>
        </row>
        <row r="103">
          <cell r="A103" t="str">
            <v>Honduras</v>
          </cell>
          <cell r="B103" t="str">
            <v>HND</v>
          </cell>
          <cell r="C103" t="str">
            <v>GDP per capita (current US$)</v>
          </cell>
          <cell r="D103" t="str">
            <v>NY.GDP.PCAP.CD</v>
          </cell>
          <cell r="E103">
            <v>164.64439949064</v>
          </cell>
          <cell r="F103">
            <v>169.909755119116</v>
          </cell>
          <cell r="G103">
            <v>179.876306335728</v>
          </cell>
          <cell r="H103">
            <v>185.048847121322</v>
          </cell>
          <cell r="I103">
            <v>200.434728452609</v>
          </cell>
          <cell r="J103">
            <v>216.815394681597</v>
          </cell>
          <cell r="K103">
            <v>227.740956309102</v>
          </cell>
          <cell r="L103">
            <v>240.546842888042</v>
          </cell>
          <cell r="M103">
            <v>252.584914494852</v>
          </cell>
          <cell r="N103">
            <v>253.268720746612</v>
          </cell>
          <cell r="O103">
            <v>266.136406135199</v>
          </cell>
          <cell r="P103">
            <v>261.246370337279</v>
          </cell>
          <cell r="Q103">
            <v>278.616076044498</v>
          </cell>
          <cell r="R103">
            <v>307.344800129876</v>
          </cell>
          <cell r="S103">
            <v>338.155329174355</v>
          </cell>
          <cell r="T103">
            <v>356.4573969984</v>
          </cell>
          <cell r="U103">
            <v>414.623140462822</v>
          </cell>
          <cell r="V103">
            <v>497.938290844288</v>
          </cell>
          <cell r="W103">
            <v>895.647986438804</v>
          </cell>
          <cell r="X103">
            <v>993.725497404996</v>
          </cell>
          <cell r="Y103">
            <v>1078.81034583068</v>
          </cell>
          <cell r="Z103">
            <v>1066.16874235748</v>
          </cell>
          <cell r="AA103">
            <v>1090.99823650439</v>
          </cell>
          <cell r="AB103">
            <v>1110.47566272744</v>
          </cell>
          <cell r="AC103">
            <v>1183.02592972959</v>
          </cell>
          <cell r="AD103">
            <v>1232.86961534086</v>
          </cell>
          <cell r="AE103">
            <v>1287.4107387983</v>
          </cell>
          <cell r="AF103">
            <v>1362.88510183791</v>
          </cell>
          <cell r="AG103">
            <v>1262.06715071025</v>
          </cell>
          <cell r="AH103">
            <v>1128.28409139936</v>
          </cell>
          <cell r="AI103">
            <v>993.483253201605</v>
          </cell>
          <cell r="AJ103">
            <v>911.754981582674</v>
          </cell>
          <cell r="AK103">
            <v>942.6129447197</v>
          </cell>
          <cell r="AL103">
            <v>913.301631344466</v>
          </cell>
          <cell r="AM103">
            <v>836.602381837512</v>
          </cell>
          <cell r="AN103">
            <v>936.667654324264</v>
          </cell>
          <cell r="AO103">
            <v>887.69261230849</v>
          </cell>
          <cell r="AP103">
            <v>948.954770228598</v>
          </cell>
          <cell r="AQ103">
            <v>1023.46073380734</v>
          </cell>
          <cell r="AR103">
            <v>1002.71692187708</v>
          </cell>
          <cell r="AS103">
            <v>1093.10810013815</v>
          </cell>
          <cell r="AT103">
            <v>1133.18637171644</v>
          </cell>
          <cell r="AU103">
            <v>1134.06444483715</v>
          </cell>
          <cell r="AV103">
            <v>1158.17808340909</v>
          </cell>
          <cell r="AW103">
            <v>1217.81802119982</v>
          </cell>
          <cell r="AX103">
            <v>1308.09196975644</v>
          </cell>
          <cell r="AY103">
            <v>1430.05761350212</v>
          </cell>
          <cell r="AZ103">
            <v>1583.04745080536</v>
          </cell>
          <cell r="BA103">
            <v>1739.35337734076</v>
          </cell>
          <cell r="BB103">
            <v>1789.70555323308</v>
          </cell>
          <cell r="BC103">
            <v>1904.34715184132</v>
          </cell>
          <cell r="BD103">
            <v>2088.3155465311</v>
          </cell>
          <cell r="BE103">
            <v>2144.34236301027</v>
          </cell>
          <cell r="BF103">
            <v>2102.59244935157</v>
          </cell>
          <cell r="BG103">
            <v>2206.05439745471</v>
          </cell>
          <cell r="BH103">
            <v>2302.20441093316</v>
          </cell>
          <cell r="BI103">
            <v>2342.58490388004</v>
          </cell>
          <cell r="BJ103">
            <v>2453.72711527978</v>
          </cell>
          <cell r="BK103">
            <v>2510.32294304191</v>
          </cell>
          <cell r="BL103">
            <v>2574.35675105143</v>
          </cell>
          <cell r="BM103">
            <v>2405.73284775141</v>
          </cell>
          <cell r="BN103">
            <v>2831.03302075308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GDP per capita (current US$)</v>
          </cell>
          <cell r="D104" t="str">
            <v>NY.GDP.PCAP.CD</v>
          </cell>
          <cell r="E104">
            <v>107.339917712085</v>
          </cell>
          <cell r="F104">
            <v>107.567307512877</v>
          </cell>
          <cell r="G104">
            <v>114.311615030459</v>
          </cell>
          <cell r="H104">
            <v>134.61921755446</v>
          </cell>
          <cell r="I104">
            <v>117.340784024942</v>
          </cell>
          <cell r="J104">
            <v>133.666942808376</v>
          </cell>
          <cell r="K104">
            <v>141.920719259313</v>
          </cell>
          <cell r="L104">
            <v>135.504680411042</v>
          </cell>
          <cell r="M104">
            <v>139.729769459183</v>
          </cell>
          <cell r="N104">
            <v>151.268026342197</v>
          </cell>
          <cell r="O104">
            <v>154.443797194711</v>
          </cell>
          <cell r="P104">
            <v>161.965209322376</v>
          </cell>
          <cell r="Q104">
            <v>171.786955051754</v>
          </cell>
          <cell r="R104">
            <v>202.327060062596</v>
          </cell>
          <cell r="S104">
            <v>240.162700765814</v>
          </cell>
          <cell r="T104">
            <v>267.173902814596</v>
          </cell>
          <cell r="U104">
            <v>276.221202395857</v>
          </cell>
          <cell r="V104">
            <v>316.213056808294</v>
          </cell>
          <cell r="W104">
            <v>355.728280808296</v>
          </cell>
          <cell r="X104">
            <v>387.337294155209</v>
          </cell>
          <cell r="Y104">
            <v>408.42065192895</v>
          </cell>
          <cell r="Z104">
            <v>387.342481806666</v>
          </cell>
          <cell r="AA104">
            <v>375.114880509397</v>
          </cell>
          <cell r="AB104">
            <v>350.354727060298</v>
          </cell>
          <cell r="AC104">
            <v>343.738911368514</v>
          </cell>
          <cell r="AD104">
            <v>333.005283926461</v>
          </cell>
          <cell r="AE104">
            <v>372.460285207256</v>
          </cell>
          <cell r="AF104">
            <v>398.921955741799</v>
          </cell>
          <cell r="AG104">
            <v>409.008987842946</v>
          </cell>
          <cell r="AH104">
            <v>405.846363131513</v>
          </cell>
          <cell r="AI104">
            <v>455.623269565</v>
          </cell>
          <cell r="AJ104">
            <v>479.53308160449</v>
          </cell>
          <cell r="AK104">
            <v>350.41201526681</v>
          </cell>
          <cell r="AL104">
            <v>352.687069703037</v>
          </cell>
          <cell r="AM104">
            <v>290.621325433129</v>
          </cell>
          <cell r="AN104">
            <v>329.505447171877</v>
          </cell>
          <cell r="AO104">
            <v>347.295964271895</v>
          </cell>
          <cell r="AP104">
            <v>351.913679997601</v>
          </cell>
          <cell r="AQ104">
            <v>362.466479674074</v>
          </cell>
          <cell r="AR104">
            <v>354.455499465856</v>
          </cell>
          <cell r="AS104">
            <v>374.084807540271</v>
          </cell>
          <cell r="AT104">
            <v>353.593795941644</v>
          </cell>
          <cell r="AU104">
            <v>369.968949886844</v>
          </cell>
          <cell r="AV104">
            <v>407.005929631146</v>
          </cell>
          <cell r="AW104">
            <v>455.97816799478</v>
          </cell>
          <cell r="AX104">
            <v>509.408659232528</v>
          </cell>
          <cell r="AY104">
            <v>584.165888219158</v>
          </cell>
          <cell r="AZ104">
            <v>681.346748146828</v>
          </cell>
          <cell r="BA104">
            <v>788.339488231898</v>
          </cell>
          <cell r="BB104">
            <v>775.554346684538</v>
          </cell>
          <cell r="BC104">
            <v>833.390287653644</v>
          </cell>
          <cell r="BD104">
            <v>908.256505925906</v>
          </cell>
          <cell r="BE104">
            <v>916.195272299863</v>
          </cell>
          <cell r="BF104">
            <v>991.374996400154</v>
          </cell>
          <cell r="BG104">
            <v>1024.1892218116</v>
          </cell>
          <cell r="BH104">
            <v>965.769550101732</v>
          </cell>
          <cell r="BI104">
            <v>987.109310279769</v>
          </cell>
          <cell r="BJ104">
            <v>1065.40860994757</v>
          </cell>
          <cell r="BK104">
            <v>987.173904512955</v>
          </cell>
          <cell r="BL104">
            <v>994.898280933316</v>
          </cell>
          <cell r="BM104">
            <v>975.474261768968</v>
          </cell>
          <cell r="BN104">
            <v>1057.91924158093</v>
          </cell>
        </row>
        <row r="105">
          <cell r="A105" t="str">
            <v>Croatia</v>
          </cell>
          <cell r="B105" t="str">
            <v>HRV</v>
          </cell>
          <cell r="C105" t="str">
            <v>GDP per capita (current US$)</v>
          </cell>
          <cell r="D105" t="str">
            <v>NY.GDP.PCAP.CD</v>
          </cell>
        </row>
        <row r="105">
          <cell r="AN105">
            <v>4917.08537059594</v>
          </cell>
          <cell r="AO105">
            <v>5283.00500546246</v>
          </cell>
          <cell r="AP105">
            <v>5312.36950212048</v>
          </cell>
          <cell r="AQ105">
            <v>5691.10951979777</v>
          </cell>
          <cell r="AR105">
            <v>5246.93596823875</v>
          </cell>
          <cell r="AS105">
            <v>4887.71371564115</v>
          </cell>
          <cell r="AT105">
            <v>5412.92513590593</v>
          </cell>
          <cell r="AU105">
            <v>6293.22529907248</v>
          </cell>
          <cell r="AV105">
            <v>8129.79458409902</v>
          </cell>
          <cell r="AW105">
            <v>9747.44077059414</v>
          </cell>
          <cell r="AX105">
            <v>10621.507456753</v>
          </cell>
          <cell r="AY105">
            <v>11797.4744733882</v>
          </cell>
          <cell r="AZ105">
            <v>14046.3168101588</v>
          </cell>
          <cell r="BA105">
            <v>16416.5868076948</v>
          </cell>
          <cell r="BB105">
            <v>14653.0435549819</v>
          </cell>
          <cell r="BC105">
            <v>14067.5231191915</v>
          </cell>
          <cell r="BD105">
            <v>14757.1803401768</v>
          </cell>
          <cell r="BE105">
            <v>13401.6566203283</v>
          </cell>
          <cell r="BF105">
            <v>13837.7316376587</v>
          </cell>
          <cell r="BG105">
            <v>13762.3728630599</v>
          </cell>
          <cell r="BH105">
            <v>11933.3773788281</v>
          </cell>
          <cell r="BI105">
            <v>12527.7398569824</v>
          </cell>
          <cell r="BJ105">
            <v>13629.289592247</v>
          </cell>
          <cell r="BK105">
            <v>15227.5600968096</v>
          </cell>
          <cell r="BL105">
            <v>15311.766903695</v>
          </cell>
          <cell r="BM105">
            <v>14132.4865609499</v>
          </cell>
          <cell r="BN105">
            <v>17398.7659768108</v>
          </cell>
        </row>
        <row r="106">
          <cell r="A106" t="str">
            <v>Haiti</v>
          </cell>
          <cell r="B106" t="str">
            <v>HTI</v>
          </cell>
          <cell r="C106" t="str">
            <v>GDP per capita (current US$)</v>
          </cell>
          <cell r="D106" t="str">
            <v>NY.GDP.PCAP.CD</v>
          </cell>
          <cell r="E106">
            <v>70.661084558795</v>
          </cell>
          <cell r="F106">
            <v>68.7643393279884</v>
          </cell>
          <cell r="G106">
            <v>70.1380458806057</v>
          </cell>
          <cell r="H106">
            <v>71.9621841715769</v>
          </cell>
          <cell r="I106">
            <v>77.8625972471001</v>
          </cell>
          <cell r="J106">
            <v>82.9476083737561</v>
          </cell>
          <cell r="K106">
            <v>84.9852521983496</v>
          </cell>
          <cell r="L106">
            <v>83.4119039580884</v>
          </cell>
          <cell r="M106">
            <v>81.5929536736684</v>
          </cell>
          <cell r="N106">
            <v>85.2957964292572</v>
          </cell>
          <cell r="O106">
            <v>70.8261792548154</v>
          </cell>
          <cell r="P106">
            <v>76.2637489686631</v>
          </cell>
          <cell r="Q106">
            <v>76.9018637125326</v>
          </cell>
          <cell r="R106">
            <v>94.9045719077994</v>
          </cell>
          <cell r="S106">
            <v>112.996202016585</v>
          </cell>
          <cell r="T106">
            <v>133.750247812867</v>
          </cell>
          <cell r="U106">
            <v>169.310758822314</v>
          </cell>
          <cell r="V106">
            <v>178.860636966735</v>
          </cell>
          <cell r="W106">
            <v>180.273204022191</v>
          </cell>
          <cell r="X106">
            <v>195.754238035777</v>
          </cell>
          <cell r="Y106">
            <v>245.216566914902</v>
          </cell>
          <cell r="Z106">
            <v>256.245618891021</v>
          </cell>
          <cell r="AA106">
            <v>249.43221262548</v>
          </cell>
          <cell r="AB106">
            <v>268.291929248001</v>
          </cell>
          <cell r="AC106">
            <v>293.186773308607</v>
          </cell>
          <cell r="AD106">
            <v>317.076345905772</v>
          </cell>
          <cell r="AE106">
            <v>357.79682974721</v>
          </cell>
          <cell r="AF106">
            <v>309.303489998553</v>
          </cell>
          <cell r="AG106">
            <v>386.777291423691</v>
          </cell>
          <cell r="AH106">
            <v>396.686139185866</v>
          </cell>
          <cell r="AI106">
            <v>439.944188015911</v>
          </cell>
          <cell r="AJ106">
            <v>483.873635417995</v>
          </cell>
          <cell r="AK106">
            <v>308.37139743645</v>
          </cell>
          <cell r="AL106">
            <v>251.752887677523</v>
          </cell>
          <cell r="AM106">
            <v>285.118853846182</v>
          </cell>
          <cell r="AN106">
            <v>363.265544505251</v>
          </cell>
          <cell r="AO106">
            <v>368.631863799103</v>
          </cell>
          <cell r="AP106">
            <v>415.770742131053</v>
          </cell>
          <cell r="AQ106">
            <v>455.541896058048</v>
          </cell>
          <cell r="AR106">
            <v>499.302968654216</v>
          </cell>
          <cell r="AS106">
            <v>805.025632473004</v>
          </cell>
          <cell r="AT106">
            <v>735.521117948839</v>
          </cell>
          <cell r="AU106">
            <v>692.030162929914</v>
          </cell>
          <cell r="AV106">
            <v>542.333596073937</v>
          </cell>
          <cell r="AW106">
            <v>667.282546430327</v>
          </cell>
          <cell r="AX106">
            <v>781.276657785884</v>
          </cell>
          <cell r="AY106">
            <v>804.524511910761</v>
          </cell>
          <cell r="AZ106">
            <v>1002.88848691754</v>
          </cell>
          <cell r="BA106">
            <v>1086.93819183192</v>
          </cell>
          <cell r="BB106">
            <v>1183.60485420762</v>
          </cell>
          <cell r="BC106">
            <v>1191.97266373335</v>
          </cell>
          <cell r="BD106">
            <v>1287.95465003201</v>
          </cell>
          <cell r="BE106">
            <v>1337.33594561281</v>
          </cell>
          <cell r="BF106">
            <v>1432.83761766692</v>
          </cell>
          <cell r="BG106">
            <v>1435.13647023104</v>
          </cell>
          <cell r="BH106">
            <v>1386.85419078846</v>
          </cell>
          <cell r="BI106">
            <v>1290.38050812318</v>
          </cell>
          <cell r="BJ106">
            <v>1369.06373395137</v>
          </cell>
          <cell r="BK106">
            <v>1479.3458268885</v>
          </cell>
          <cell r="BL106">
            <v>1312.77063606676</v>
          </cell>
          <cell r="BM106">
            <v>1272.36799204205</v>
          </cell>
          <cell r="BN106">
            <v>1814.67404841047</v>
          </cell>
        </row>
        <row r="107">
          <cell r="A107" t="str">
            <v>Hungary</v>
          </cell>
          <cell r="B107" t="str">
            <v>HUN</v>
          </cell>
          <cell r="C107" t="str">
            <v>GDP per capita (current US$)</v>
          </cell>
          <cell r="D107" t="str">
            <v>NY.GDP.PCAP.CD</v>
          </cell>
        </row>
        <row r="107">
          <cell r="AJ107">
            <v>3350.25832349229</v>
          </cell>
          <cell r="AK107">
            <v>3735.10582034276</v>
          </cell>
          <cell r="AL107">
            <v>3873.98772279767</v>
          </cell>
          <cell r="AM107">
            <v>4173.37302405441</v>
          </cell>
          <cell r="AN107">
            <v>4494.70762405948</v>
          </cell>
          <cell r="AO107">
            <v>4525.03910312241</v>
          </cell>
          <cell r="AP107">
            <v>4596.18262235195</v>
          </cell>
          <cell r="AQ107">
            <v>4744.21226429639</v>
          </cell>
          <cell r="AR107">
            <v>4793.47852203763</v>
          </cell>
          <cell r="AS107">
            <v>4624.28165670295</v>
          </cell>
          <cell r="AT107">
            <v>5276.03318905496</v>
          </cell>
          <cell r="AU107">
            <v>6655.33300865319</v>
          </cell>
          <cell r="AV107">
            <v>8421.10331316153</v>
          </cell>
          <cell r="AW107">
            <v>10303.704193626</v>
          </cell>
          <cell r="AX107">
            <v>11225.9325815328</v>
          </cell>
          <cell r="AY107">
            <v>11493.1004118789</v>
          </cell>
          <cell r="AZ107">
            <v>13944.9710132004</v>
          </cell>
          <cell r="BA107">
            <v>15777.1920232033</v>
          </cell>
          <cell r="BB107">
            <v>13081.7926445778</v>
          </cell>
          <cell r="BC107">
            <v>13223.0830027699</v>
          </cell>
          <cell r="BD107">
            <v>14240.2575010219</v>
          </cell>
          <cell r="BE107">
            <v>12989.1802815896</v>
          </cell>
          <cell r="BF107">
            <v>13719.9505393621</v>
          </cell>
          <cell r="BG107">
            <v>14298.833667395</v>
          </cell>
          <cell r="BH107">
            <v>12720.7120220668</v>
          </cell>
          <cell r="BI107">
            <v>13107.3779137744</v>
          </cell>
          <cell r="BJ107">
            <v>14623.6966492311</v>
          </cell>
          <cell r="BK107">
            <v>16427.3727611478</v>
          </cell>
          <cell r="BL107">
            <v>16735.6597794761</v>
          </cell>
          <cell r="BM107">
            <v>16075.9732662505</v>
          </cell>
          <cell r="BN107">
            <v>18772.6732920667</v>
          </cell>
        </row>
        <row r="108">
          <cell r="A108" t="str">
            <v>IBRD only</v>
          </cell>
          <cell r="B108" t="str">
            <v>IBD</v>
          </cell>
          <cell r="C108" t="str">
            <v>GDP per capita (current US$)</v>
          </cell>
          <cell r="D108" t="str">
            <v>NY.GDP.PCAP.CD</v>
          </cell>
          <cell r="E108">
            <v>170.450503921548</v>
          </cell>
          <cell r="F108">
            <v>161.381511147097</v>
          </cell>
          <cell r="G108">
            <v>162.570761731636</v>
          </cell>
          <cell r="H108">
            <v>170.464445699044</v>
          </cell>
          <cell r="I108">
            <v>188.627235877885</v>
          </cell>
          <cell r="J108">
            <v>202.449482744131</v>
          </cell>
          <cell r="K108">
            <v>204.178961841457</v>
          </cell>
          <cell r="L108">
            <v>204.968004309476</v>
          </cell>
          <cell r="M108">
            <v>211.524533377881</v>
          </cell>
          <cell r="N108">
            <v>230.701525717865</v>
          </cell>
          <cell r="O108">
            <v>245.113862947437</v>
          </cell>
          <cell r="P108">
            <v>261.419319579841</v>
          </cell>
          <cell r="Q108">
            <v>287.591959171276</v>
          </cell>
          <cell r="R108">
            <v>364.302573622043</v>
          </cell>
          <cell r="S108">
            <v>449.520914798157</v>
          </cell>
          <cell r="T108">
            <v>475.949164547097</v>
          </cell>
          <cell r="U108">
            <v>505.550009718554</v>
          </cell>
          <cell r="V108">
            <v>562.28557122115</v>
          </cell>
          <cell r="W108">
            <v>595.040800460133</v>
          </cell>
          <cell r="X108">
            <v>698.45671118669</v>
          </cell>
          <cell r="Y108">
            <v>811.966409436943</v>
          </cell>
          <cell r="Z108">
            <v>860.185234841386</v>
          </cell>
          <cell r="AA108">
            <v>835.669640438356</v>
          </cell>
          <cell r="AB108">
            <v>807.590652184806</v>
          </cell>
          <cell r="AC108">
            <v>807.087471640997</v>
          </cell>
          <cell r="AD108">
            <v>825.061125820514</v>
          </cell>
          <cell r="AE108">
            <v>841.341095797457</v>
          </cell>
          <cell r="AF108">
            <v>843.88449963895</v>
          </cell>
          <cell r="AG108">
            <v>892.468210570801</v>
          </cell>
          <cell r="AH108">
            <v>909.244036781861</v>
          </cell>
          <cell r="AI108">
            <v>1028.55736252195</v>
          </cell>
          <cell r="AJ108">
            <v>980.585046613864</v>
          </cell>
          <cell r="AK108">
            <v>1015.97361615624</v>
          </cell>
          <cell r="AL108">
            <v>1075.56419136719</v>
          </cell>
          <cell r="AM108">
            <v>1172.04694772242</v>
          </cell>
          <cell r="AN108">
            <v>1312.57636358993</v>
          </cell>
          <cell r="AO108">
            <v>1414.23298822634</v>
          </cell>
          <cell r="AP108">
            <v>1479.90985862582</v>
          </cell>
          <cell r="AQ108">
            <v>1418.46619145911</v>
          </cell>
          <cell r="AR108">
            <v>1364.46223525564</v>
          </cell>
          <cell r="AS108">
            <v>1467.45532011106</v>
          </cell>
          <cell r="AT108">
            <v>1468.68359761598</v>
          </cell>
          <cell r="AU108">
            <v>1474.61642748741</v>
          </cell>
          <cell r="AV108">
            <v>1639.98111342312</v>
          </cell>
          <cell r="AW108">
            <v>1933.95090947745</v>
          </cell>
          <cell r="AX108">
            <v>2288.20844275706</v>
          </cell>
          <cell r="AY108">
            <v>2685.97583599395</v>
          </cell>
          <cell r="AZ108">
            <v>3302.73730000928</v>
          </cell>
          <cell r="BA108">
            <v>3924.50088838119</v>
          </cell>
          <cell r="BB108">
            <v>3768.85881383399</v>
          </cell>
          <cell r="BC108">
            <v>4539.71471942632</v>
          </cell>
          <cell r="BD108">
            <v>5319.54773706106</v>
          </cell>
          <cell r="BE108">
            <v>5594.61308923903</v>
          </cell>
          <cell r="BF108">
            <v>5844.71035423873</v>
          </cell>
          <cell r="BG108">
            <v>5980.85338732097</v>
          </cell>
          <cell r="BH108">
            <v>5547.67960198438</v>
          </cell>
          <cell r="BI108">
            <v>5540.16796609573</v>
          </cell>
          <cell r="BJ108">
            <v>6058.91463299985</v>
          </cell>
          <cell r="BK108">
            <v>6387.74881862417</v>
          </cell>
          <cell r="BL108">
            <v>6473.78255095794</v>
          </cell>
          <cell r="BM108">
            <v>6176.40377048976</v>
          </cell>
          <cell r="BN108">
            <v>7241.95836327065</v>
          </cell>
        </row>
        <row r="109">
          <cell r="A109" t="str">
            <v>IDA &amp; IBRD total</v>
          </cell>
          <cell r="B109" t="str">
            <v>IBT</v>
          </cell>
          <cell r="C109" t="str">
            <v>GDP per capita (current US$)</v>
          </cell>
          <cell r="D109" t="str">
            <v>NY.GDP.PCAP.CD</v>
          </cell>
          <cell r="E109">
            <v>158.125407493915</v>
          </cell>
          <cell r="F109">
            <v>151.42625576468</v>
          </cell>
          <cell r="G109">
            <v>153.512451688527</v>
          </cell>
          <cell r="H109">
            <v>161.977440797924</v>
          </cell>
          <cell r="I109">
            <v>175.609454726476</v>
          </cell>
          <cell r="J109">
            <v>188.960952960151</v>
          </cell>
          <cell r="K109">
            <v>191.735983733304</v>
          </cell>
          <cell r="L109">
            <v>191.88655585311</v>
          </cell>
          <cell r="M109">
            <v>197.862853202696</v>
          </cell>
          <cell r="N109">
            <v>215.858174365504</v>
          </cell>
          <cell r="O109">
            <v>231.255016855506</v>
          </cell>
          <cell r="P109">
            <v>243.817010539973</v>
          </cell>
          <cell r="Q109">
            <v>265.665602534417</v>
          </cell>
          <cell r="R109">
            <v>331.839667387128</v>
          </cell>
          <cell r="S109">
            <v>412.307525129458</v>
          </cell>
          <cell r="T109">
            <v>441.464731917557</v>
          </cell>
          <cell r="U109">
            <v>466.083946734379</v>
          </cell>
          <cell r="V109">
            <v>515.426076635282</v>
          </cell>
          <cell r="W109">
            <v>547.946988916789</v>
          </cell>
          <cell r="X109">
            <v>640.32829496224</v>
          </cell>
          <cell r="Y109">
            <v>743.748934350513</v>
          </cell>
          <cell r="Z109">
            <v>820.170784854915</v>
          </cell>
          <cell r="AA109">
            <v>789.498115984732</v>
          </cell>
          <cell r="AB109">
            <v>744.911239280838</v>
          </cell>
          <cell r="AC109">
            <v>734.360448983632</v>
          </cell>
          <cell r="AD109">
            <v>747.790235567828</v>
          </cell>
          <cell r="AE109">
            <v>758.876840312141</v>
          </cell>
          <cell r="AF109">
            <v>764.749174102052</v>
          </cell>
          <cell r="AG109">
            <v>799.692258507112</v>
          </cell>
          <cell r="AH109">
            <v>811.543307980961</v>
          </cell>
          <cell r="AI109">
            <v>915.318106931175</v>
          </cell>
          <cell r="AJ109">
            <v>877.176223826646</v>
          </cell>
          <cell r="AK109">
            <v>894.340734514799</v>
          </cell>
          <cell r="AL109">
            <v>936.668636966234</v>
          </cell>
          <cell r="AM109">
            <v>1010.15344240796</v>
          </cell>
          <cell r="AN109">
            <v>1129.82941958078</v>
          </cell>
          <cell r="AO109">
            <v>1216.99070175748</v>
          </cell>
          <cell r="AP109">
            <v>1268.58964595367</v>
          </cell>
          <cell r="AQ109">
            <v>1217.43896538766</v>
          </cell>
          <cell r="AR109">
            <v>1173.44376986027</v>
          </cell>
          <cell r="AS109">
            <v>1260.79004476277</v>
          </cell>
          <cell r="AT109">
            <v>1257.73118177846</v>
          </cell>
          <cell r="AU109">
            <v>1265.20019100399</v>
          </cell>
          <cell r="AV109">
            <v>1401.81708619868</v>
          </cell>
          <cell r="AW109">
            <v>1646.569514979</v>
          </cell>
          <cell r="AX109">
            <v>1938.86412997676</v>
          </cell>
          <cell r="AY109">
            <v>2270.22133206613</v>
          </cell>
          <cell r="AZ109">
            <v>2769.59163583207</v>
          </cell>
          <cell r="BA109">
            <v>3279.62166548516</v>
          </cell>
          <cell r="BB109">
            <v>3146.43407774369</v>
          </cell>
          <cell r="BC109">
            <v>3759.97121988779</v>
          </cell>
          <cell r="BD109">
            <v>4343.99624780833</v>
          </cell>
          <cell r="BE109">
            <v>4552.29184868827</v>
          </cell>
          <cell r="BF109">
            <v>4751.11699123769</v>
          </cell>
          <cell r="BG109">
            <v>4859.13548899751</v>
          </cell>
          <cell r="BH109">
            <v>4509.58986774247</v>
          </cell>
          <cell r="BI109">
            <v>4493.83652107019</v>
          </cell>
          <cell r="BJ109">
            <v>4879.04293230576</v>
          </cell>
          <cell r="BK109">
            <v>5110.91127118716</v>
          </cell>
          <cell r="BL109">
            <v>5168.83751705254</v>
          </cell>
          <cell r="BM109">
            <v>4925.38124212598</v>
          </cell>
          <cell r="BN109">
            <v>5720.32392256239</v>
          </cell>
        </row>
        <row r="110">
          <cell r="A110" t="str">
            <v>IDA total</v>
          </cell>
          <cell r="B110" t="str">
            <v>IDA</v>
          </cell>
          <cell r="C110" t="str">
            <v>GDP per capita (current US$)</v>
          </cell>
          <cell r="D110" t="str">
            <v>NY.GDP.PCAP.CD</v>
          </cell>
          <cell r="E110">
            <v>97.209555843576</v>
          </cell>
          <cell r="F110">
            <v>100.220538083488</v>
          </cell>
          <cell r="G110">
            <v>105.407725042644</v>
          </cell>
          <cell r="H110">
            <v>115.573314561268</v>
          </cell>
          <cell r="I110">
            <v>110.04147216272</v>
          </cell>
          <cell r="J110">
            <v>120.581238790339</v>
          </cell>
          <cell r="K110">
            <v>127.503813539354</v>
          </cell>
          <cell r="L110">
            <v>125.183022158736</v>
          </cell>
          <cell r="M110">
            <v>128.517187802506</v>
          </cell>
          <cell r="N110">
            <v>140.585101073388</v>
          </cell>
          <cell r="O110">
            <v>159.087740274299</v>
          </cell>
          <cell r="P110">
            <v>155.613164942457</v>
          </cell>
          <cell r="Q110">
            <v>158.539304104428</v>
          </cell>
          <cell r="R110">
            <v>177.727635315376</v>
          </cell>
          <cell r="S110">
            <v>233.970136275589</v>
          </cell>
          <cell r="T110">
            <v>272.887083886137</v>
          </cell>
          <cell r="U110">
            <v>276.655278204603</v>
          </cell>
          <cell r="V110">
            <v>294.29919589345</v>
          </cell>
          <cell r="W110">
            <v>324.968057313547</v>
          </cell>
          <cell r="X110">
            <v>369.193679049742</v>
          </cell>
          <cell r="Y110">
            <v>428.024230722874</v>
          </cell>
          <cell r="Z110">
            <v>610.895638863318</v>
          </cell>
          <cell r="AA110">
            <v>559.64981924596</v>
          </cell>
          <cell r="AB110">
            <v>456.788853413039</v>
          </cell>
          <cell r="AC110">
            <v>411.033216994708</v>
          </cell>
          <cell r="AD110">
            <v>408.747959917976</v>
          </cell>
          <cell r="AE110">
            <v>402.08489136955</v>
          </cell>
          <cell r="AF110">
            <v>421.790216544625</v>
          </cell>
          <cell r="AG110">
            <v>405.836818324643</v>
          </cell>
          <cell r="AH110">
            <v>400.180298047921</v>
          </cell>
          <cell r="AI110">
            <v>443.253552918185</v>
          </cell>
          <cell r="AJ110">
            <v>451.369578316159</v>
          </cell>
          <cell r="AK110">
            <v>398.773820885481</v>
          </cell>
          <cell r="AL110">
            <v>377.255972434495</v>
          </cell>
          <cell r="AM110">
            <v>365.333028228411</v>
          </cell>
          <cell r="AN110">
            <v>410.859506396548</v>
          </cell>
          <cell r="AO110">
            <v>450.645597110764</v>
          </cell>
          <cell r="AP110">
            <v>457.150632205101</v>
          </cell>
          <cell r="AQ110">
            <v>455.116497629789</v>
          </cell>
          <cell r="AR110">
            <v>458.260409857561</v>
          </cell>
          <cell r="AS110">
            <v>496.90406611793</v>
          </cell>
          <cell r="AT110">
            <v>487.859169224006</v>
          </cell>
          <cell r="AU110">
            <v>511.370140498095</v>
          </cell>
          <cell r="AV110">
            <v>555.480662345395</v>
          </cell>
          <cell r="AW110">
            <v>638.472081271394</v>
          </cell>
          <cell r="AX110">
            <v>729.105957985332</v>
          </cell>
          <cell r="AY110">
            <v>849.505620504076</v>
          </cell>
          <cell r="AZ110">
            <v>971.101315188663</v>
          </cell>
          <cell r="BA110">
            <v>1132.96546518628</v>
          </cell>
          <cell r="BB110">
            <v>1101.69632137224</v>
          </cell>
          <cell r="BC110">
            <v>1232.05591246164</v>
          </cell>
          <cell r="BD110">
            <v>1220.83348166782</v>
          </cell>
          <cell r="BE110">
            <v>1254.82705273956</v>
          </cell>
          <cell r="BF110">
            <v>1332.40037785955</v>
          </cell>
          <cell r="BG110">
            <v>1394.91775490272</v>
          </cell>
          <cell r="BH110">
            <v>1342.99940360811</v>
          </cell>
          <cell r="BI110">
            <v>1342.91377823538</v>
          </cell>
          <cell r="BJ110">
            <v>1372.98815858228</v>
          </cell>
          <cell r="BK110">
            <v>1369.26045742413</v>
          </cell>
          <cell r="BL110">
            <v>1399.11567047963</v>
          </cell>
          <cell r="BM110">
            <v>1365.04784292945</v>
          </cell>
          <cell r="BN110">
            <v>1456.41270360233</v>
          </cell>
        </row>
        <row r="111">
          <cell r="A111" t="str">
            <v>IDA blend</v>
          </cell>
          <cell r="B111" t="str">
            <v>IDB</v>
          </cell>
          <cell r="C111" t="str">
            <v>GDP per capita (current US$)</v>
          </cell>
          <cell r="D111" t="str">
            <v>NY.GDP.PCAP.CD</v>
          </cell>
          <cell r="E111">
            <v>100.203175495542</v>
          </cell>
          <cell r="F111">
            <v>104.72994960816</v>
          </cell>
          <cell r="G111">
            <v>109.320377924895</v>
          </cell>
          <cell r="H111">
            <v>112.882101915073</v>
          </cell>
          <cell r="I111">
            <v>120.137816417246</v>
          </cell>
          <cell r="J111">
            <v>127.184058832507</v>
          </cell>
          <cell r="K111">
            <v>134.840476340645</v>
          </cell>
          <cell r="L111">
            <v>132.058816149216</v>
          </cell>
          <cell r="M111">
            <v>135.791110980665</v>
          </cell>
          <cell r="N111">
            <v>151.307419848744</v>
          </cell>
          <cell r="O111">
            <v>202.547928152966</v>
          </cell>
          <cell r="P111">
            <v>183.181709547013</v>
          </cell>
          <cell r="Q111">
            <v>200.265330269949</v>
          </cell>
          <cell r="R111">
            <v>207.935955418101</v>
          </cell>
          <cell r="S111">
            <v>291.532471969059</v>
          </cell>
          <cell r="T111">
            <v>325.879135937465</v>
          </cell>
          <cell r="U111">
            <v>381.829000406561</v>
          </cell>
          <cell r="V111">
            <v>390.572568968996</v>
          </cell>
          <cell r="W111">
            <v>411.786930098557</v>
          </cell>
          <cell r="X111">
            <v>490.14761460243</v>
          </cell>
          <cell r="Y111">
            <v>609.745508930498</v>
          </cell>
          <cell r="Z111">
            <v>1138.36487180991</v>
          </cell>
          <cell r="AA111">
            <v>1009.29658389169</v>
          </cell>
          <cell r="AB111">
            <v>743.093182388512</v>
          </cell>
          <cell r="AC111">
            <v>618.809271278919</v>
          </cell>
          <cell r="AD111">
            <v>603.324763206986</v>
          </cell>
          <cell r="AE111">
            <v>528.026861185359</v>
          </cell>
          <cell r="AF111">
            <v>524.516611028674</v>
          </cell>
          <cell r="AG111">
            <v>523.077761019649</v>
          </cell>
          <cell r="AH111">
            <v>489.974410535893</v>
          </cell>
          <cell r="AI111">
            <v>525.317589945435</v>
          </cell>
          <cell r="AJ111">
            <v>513.451416158411</v>
          </cell>
          <cell r="AK111">
            <v>502.296429211211</v>
          </cell>
          <cell r="AL111">
            <v>439.890364545283</v>
          </cell>
          <cell r="AM111">
            <v>430.602329824588</v>
          </cell>
          <cell r="AN111">
            <v>491.958647548333</v>
          </cell>
          <cell r="AO111">
            <v>529.135481149045</v>
          </cell>
          <cell r="AP111">
            <v>526.532922051569</v>
          </cell>
          <cell r="AQ111">
            <v>506.795072227356</v>
          </cell>
          <cell r="AR111">
            <v>516.483436425089</v>
          </cell>
          <cell r="AS111">
            <v>573.99237702828</v>
          </cell>
          <cell r="AT111">
            <v>559.67318375783</v>
          </cell>
          <cell r="AU111">
            <v>604.230969452289</v>
          </cell>
          <cell r="AV111">
            <v>663.9363820141</v>
          </cell>
          <cell r="AW111">
            <v>789.595556634553</v>
          </cell>
          <cell r="AX111">
            <v>922.370976132162</v>
          </cell>
          <cell r="AY111">
            <v>1127.25306152965</v>
          </cell>
          <cell r="AZ111">
            <v>1269.45598297563</v>
          </cell>
          <cell r="BA111">
            <v>1472.75135594425</v>
          </cell>
          <cell r="BB111">
            <v>1363.65651736468</v>
          </cell>
          <cell r="BC111">
            <v>1556.63014704588</v>
          </cell>
          <cell r="BD111">
            <v>1742.58963530391</v>
          </cell>
          <cell r="BE111">
            <v>1882.6813018219</v>
          </cell>
          <cell r="BF111">
            <v>1997.46802075499</v>
          </cell>
          <cell r="BG111">
            <v>2093.79219462736</v>
          </cell>
          <cell r="BH111">
            <v>1972.14715286671</v>
          </cell>
          <cell r="BI111">
            <v>1861.94037831463</v>
          </cell>
          <cell r="BJ111">
            <v>1787.80159170663</v>
          </cell>
          <cell r="BK111">
            <v>1835.3218066323</v>
          </cell>
          <cell r="BL111">
            <v>1852.21911592021</v>
          </cell>
          <cell r="BM111">
            <v>1740.60380824477</v>
          </cell>
          <cell r="BN111">
            <v>1857.42256209636</v>
          </cell>
        </row>
        <row r="112">
          <cell r="A112" t="str">
            <v>Indonesia</v>
          </cell>
          <cell r="B112" t="str">
            <v>IDN</v>
          </cell>
          <cell r="C112" t="str">
            <v>GDP per capita (current US$)</v>
          </cell>
          <cell r="D112" t="str">
            <v>NY.GDP.PCAP.CD</v>
          </cell>
        </row>
        <row r="112">
          <cell r="L112">
            <v>53.5372956830802</v>
          </cell>
          <cell r="M112">
            <v>65.0530438426072</v>
          </cell>
          <cell r="N112">
            <v>74.6020963877027</v>
          </cell>
          <cell r="O112">
            <v>79.7145354037704</v>
          </cell>
          <cell r="P112">
            <v>79.1781879854841</v>
          </cell>
          <cell r="Q112">
            <v>90.8761714847963</v>
          </cell>
          <cell r="R112">
            <v>131.024905287392</v>
          </cell>
          <cell r="S112">
            <v>202.495405381048</v>
          </cell>
          <cell r="T112">
            <v>233.116660900859</v>
          </cell>
          <cell r="U112">
            <v>278.196670212114</v>
          </cell>
          <cell r="V112">
            <v>333.694376681414</v>
          </cell>
          <cell r="W112">
            <v>365.915841985119</v>
          </cell>
          <cell r="X112">
            <v>356.921339205029</v>
          </cell>
          <cell r="Y112">
            <v>491.579532940817</v>
          </cell>
          <cell r="Z112">
            <v>566.57771846671</v>
          </cell>
          <cell r="AA112">
            <v>583.66983546656</v>
          </cell>
          <cell r="AB112">
            <v>512.959111128849</v>
          </cell>
          <cell r="AC112">
            <v>525.333943473596</v>
          </cell>
          <cell r="AD112">
            <v>516.960990171505</v>
          </cell>
          <cell r="AE112">
            <v>474.859160469459</v>
          </cell>
          <cell r="AF112">
            <v>442.21548532528</v>
          </cell>
          <cell r="AG112">
            <v>481.781485000945</v>
          </cell>
          <cell r="AH112">
            <v>530.003254535566</v>
          </cell>
          <cell r="AI112">
            <v>585.076562849424</v>
          </cell>
          <cell r="AJ112">
            <v>631.782857820316</v>
          </cell>
          <cell r="AK112">
            <v>681.938385611901</v>
          </cell>
          <cell r="AL112">
            <v>827.90526623892</v>
          </cell>
          <cell r="AM112">
            <v>912.203293895825</v>
          </cell>
          <cell r="AN112">
            <v>1026.39343607504</v>
          </cell>
          <cell r="AO112">
            <v>1137.41010116628</v>
          </cell>
          <cell r="AP112">
            <v>1063.71237573753</v>
          </cell>
          <cell r="AQ112">
            <v>463.948158190899</v>
          </cell>
          <cell r="AR112">
            <v>671.098609676196</v>
          </cell>
          <cell r="AS112">
            <v>780.19020467518</v>
          </cell>
          <cell r="AT112">
            <v>748.257608719846</v>
          </cell>
          <cell r="AU112">
            <v>900.177588137897</v>
          </cell>
          <cell r="AV112">
            <v>1065.6485199064</v>
          </cell>
          <cell r="AW112">
            <v>1150.26136651088</v>
          </cell>
          <cell r="AX112">
            <v>1263.28733171098</v>
          </cell>
          <cell r="AY112">
            <v>1589.80148866142</v>
          </cell>
          <cell r="AZ112">
            <v>1860.00281113287</v>
          </cell>
          <cell r="BA112">
            <v>2166.85423141608</v>
          </cell>
          <cell r="BB112">
            <v>2261.24730903274</v>
          </cell>
          <cell r="BC112">
            <v>3122.36267319362</v>
          </cell>
          <cell r="BD112">
            <v>3643.04717619274</v>
          </cell>
          <cell r="BE112">
            <v>3694.35933980214</v>
          </cell>
          <cell r="BF112">
            <v>3623.92724054274</v>
          </cell>
          <cell r="BG112">
            <v>3491.63749125449</v>
          </cell>
          <cell r="BH112">
            <v>3331.69511469189</v>
          </cell>
          <cell r="BI112">
            <v>3562.81633352183</v>
          </cell>
          <cell r="BJ112">
            <v>3837.57802362633</v>
          </cell>
          <cell r="BK112">
            <v>3893.85957814877</v>
          </cell>
          <cell r="BL112">
            <v>4135.23334351202</v>
          </cell>
          <cell r="BM112">
            <v>3870.55761979249</v>
          </cell>
          <cell r="BN112">
            <v>4291.81255449121</v>
          </cell>
        </row>
        <row r="113">
          <cell r="A113" t="str">
            <v>IDA only</v>
          </cell>
          <cell r="B113" t="str">
            <v>IDX</v>
          </cell>
          <cell r="C113" t="str">
            <v>GDP per capita (current US$)</v>
          </cell>
          <cell r="D113" t="str">
            <v>NY.GDP.PCAP.CD</v>
          </cell>
          <cell r="E113">
            <v>98.8527568588741</v>
          </cell>
          <cell r="F113">
            <v>101.138802596383</v>
          </cell>
          <cell r="G113">
            <v>106.812745454564</v>
          </cell>
          <cell r="H113">
            <v>120.799688529896</v>
          </cell>
          <cell r="I113">
            <v>108.334968816424</v>
          </cell>
          <cell r="J113">
            <v>121.067328788284</v>
          </cell>
          <cell r="K113">
            <v>127.833183851715</v>
          </cell>
          <cell r="L113">
            <v>125.681551498849</v>
          </cell>
          <cell r="M113">
            <v>128.917676654114</v>
          </cell>
          <cell r="N113">
            <v>139.576362342603</v>
          </cell>
          <cell r="O113">
            <v>141.552047622222</v>
          </cell>
          <cell r="P113">
            <v>146.216468845235</v>
          </cell>
          <cell r="Q113">
            <v>141.775940598707</v>
          </cell>
          <cell r="R113">
            <v>167.537651987723</v>
          </cell>
          <cell r="S113">
            <v>211.065792856185</v>
          </cell>
          <cell r="T113">
            <v>253.536125079054</v>
          </cell>
          <cell r="U113">
            <v>229.219847857587</v>
          </cell>
          <cell r="V113">
            <v>251.892189655624</v>
          </cell>
          <cell r="W113">
            <v>288.361076691918</v>
          </cell>
          <cell r="X113">
            <v>315.033355405055</v>
          </cell>
          <cell r="Y113">
            <v>341.959503332661</v>
          </cell>
          <cell r="Z113">
            <v>339.321010140093</v>
          </cell>
          <cell r="AA113">
            <v>327.580559242179</v>
          </cell>
          <cell r="AB113">
            <v>309.920742112214</v>
          </cell>
          <cell r="AC113">
            <v>305.22758121774</v>
          </cell>
          <cell r="AD113">
            <v>309.527393059704</v>
          </cell>
          <cell r="AE113">
            <v>339.246563714331</v>
          </cell>
          <cell r="AF113">
            <v>371.229532087841</v>
          </cell>
          <cell r="AG113">
            <v>347.268999724247</v>
          </cell>
          <cell r="AH113">
            <v>355.609642256436</v>
          </cell>
          <cell r="AI113">
            <v>402.781164134965</v>
          </cell>
          <cell r="AJ113">
            <v>421.763612912975</v>
          </cell>
          <cell r="AK113">
            <v>346.788420157585</v>
          </cell>
          <cell r="AL113">
            <v>346.810578951244</v>
          </cell>
          <cell r="AM113">
            <v>333.470675309109</v>
          </cell>
          <cell r="AN113">
            <v>371.0309565097</v>
          </cell>
          <cell r="AO113">
            <v>412.410305268508</v>
          </cell>
          <cell r="AP113">
            <v>423.6792342506</v>
          </cell>
          <cell r="AQ113">
            <v>430.851190621947</v>
          </cell>
          <cell r="AR113">
            <v>430.57631018425</v>
          </cell>
          <cell r="AS113">
            <v>459.586142267624</v>
          </cell>
          <cell r="AT113">
            <v>453.274468668583</v>
          </cell>
          <cell r="AU113">
            <v>465.997020673564</v>
          </cell>
          <cell r="AV113">
            <v>502.36029574239</v>
          </cell>
          <cell r="AW113">
            <v>563.880109605667</v>
          </cell>
          <cell r="AX113">
            <v>633.347837660859</v>
          </cell>
          <cell r="AY113">
            <v>710.934519742225</v>
          </cell>
          <cell r="AZ113">
            <v>822.467394846487</v>
          </cell>
          <cell r="BA113">
            <v>963.664345347453</v>
          </cell>
          <cell r="BB113">
            <v>971.291533362749</v>
          </cell>
          <cell r="BC113">
            <v>1069.97600108534</v>
          </cell>
          <cell r="BD113">
            <v>958.790464182683</v>
          </cell>
          <cell r="BE113">
            <v>938.739035303678</v>
          </cell>
          <cell r="BF113">
            <v>997.036903720709</v>
          </cell>
          <cell r="BG113">
            <v>1041.97787322695</v>
          </cell>
          <cell r="BH113">
            <v>1024.88610468594</v>
          </cell>
          <cell r="BI113">
            <v>1080.25862161926</v>
          </cell>
          <cell r="BJ113">
            <v>1162.97182890088</v>
          </cell>
          <cell r="BK113">
            <v>1133.25964074892</v>
          </cell>
          <cell r="BL113">
            <v>1169.69952976992</v>
          </cell>
          <cell r="BM113">
            <v>1175.58660508453</v>
          </cell>
          <cell r="BN113">
            <v>1254.26784612554</v>
          </cell>
        </row>
        <row r="114">
          <cell r="A114" t="str">
            <v>Isle of Man</v>
          </cell>
          <cell r="B114" t="str">
            <v>IMN</v>
          </cell>
          <cell r="C114" t="str">
            <v>GDP per capita (current US$)</v>
          </cell>
          <cell r="D114" t="str">
            <v>NY.GDP.PCAP.CD</v>
          </cell>
        </row>
        <row r="114">
          <cell r="AN114">
            <v>12681.6141528725</v>
          </cell>
          <cell r="AO114">
            <v>14036.0828546632</v>
          </cell>
          <cell r="AP114">
            <v>15991.2278155827</v>
          </cell>
          <cell r="AQ114">
            <v>18450.4829363797</v>
          </cell>
          <cell r="AR114">
            <v>20624.8028014162</v>
          </cell>
          <cell r="AS114">
            <v>20322.6820152294</v>
          </cell>
          <cell r="AT114">
            <v>21351.116935905</v>
          </cell>
          <cell r="AU114">
            <v>24864.4362949409</v>
          </cell>
          <cell r="AV114">
            <v>29522.2777941644</v>
          </cell>
          <cell r="AW114">
            <v>35494.6673353434</v>
          </cell>
          <cell r="AX114">
            <v>37766.6795361987</v>
          </cell>
          <cell r="AY114">
            <v>42107.8372346818</v>
          </cell>
          <cell r="AZ114">
            <v>54196.3017277391</v>
          </cell>
          <cell r="BA114">
            <v>70986.3013336808</v>
          </cell>
          <cell r="BB114">
            <v>65029.0197548044</v>
          </cell>
          <cell r="BC114">
            <v>69767.343364103</v>
          </cell>
          <cell r="BD114">
            <v>77349.2252431953</v>
          </cell>
          <cell r="BE114">
            <v>79148.3322507324</v>
          </cell>
          <cell r="BF114">
            <v>83357.1326843437</v>
          </cell>
          <cell r="BG114">
            <v>92334.6463139171</v>
          </cell>
          <cell r="BH114">
            <v>85126.9704694293</v>
          </cell>
          <cell r="BI114">
            <v>82197.12677026</v>
          </cell>
          <cell r="BJ114">
            <v>83477.834285154</v>
          </cell>
          <cell r="BK114">
            <v>89112.6677158571</v>
          </cell>
          <cell r="BL114">
            <v>86481.5525905339</v>
          </cell>
        </row>
        <row r="115">
          <cell r="A115" t="str">
            <v>India</v>
          </cell>
          <cell r="B115" t="str">
            <v>IND</v>
          </cell>
          <cell r="C115" t="str">
            <v>GDP per capita (current US$)</v>
          </cell>
          <cell r="D115" t="str">
            <v>NY.GDP.PCAP.CD</v>
          </cell>
          <cell r="E115">
            <v>82.1886027403956</v>
          </cell>
          <cell r="F115">
            <v>85.3543009890781</v>
          </cell>
          <cell r="G115">
            <v>89.8817564934251</v>
          </cell>
          <cell r="H115">
            <v>101.126429449199</v>
          </cell>
          <cell r="I115">
            <v>115.537496075013</v>
          </cell>
          <cell r="J115">
            <v>119.318916257524</v>
          </cell>
          <cell r="K115">
            <v>89.9973043744548</v>
          </cell>
          <cell r="L115">
            <v>96.3391364648698</v>
          </cell>
          <cell r="M115">
            <v>99.8759627217279</v>
          </cell>
          <cell r="N115">
            <v>107.622318424224</v>
          </cell>
          <cell r="O115">
            <v>112.434492478014</v>
          </cell>
          <cell r="P115">
            <v>118.603241476409</v>
          </cell>
          <cell r="Q115">
            <v>122.98186411094</v>
          </cell>
          <cell r="R115">
            <v>143.778687612856</v>
          </cell>
          <cell r="S115">
            <v>163.478112500578</v>
          </cell>
          <cell r="T115">
            <v>158.03617100303</v>
          </cell>
          <cell r="U115">
            <v>161.09209223777</v>
          </cell>
          <cell r="V115">
            <v>186.213504181997</v>
          </cell>
          <cell r="W115">
            <v>205.693383320713</v>
          </cell>
          <cell r="X115">
            <v>224.001018808944</v>
          </cell>
          <cell r="Y115">
            <v>266.577850783745</v>
          </cell>
          <cell r="Z115">
            <v>270.470600922861</v>
          </cell>
          <cell r="AA115">
            <v>274.111333670706</v>
          </cell>
          <cell r="AB115">
            <v>291.23811013314</v>
          </cell>
          <cell r="AC115">
            <v>276.66795828659</v>
          </cell>
          <cell r="AD115">
            <v>296.435150038855</v>
          </cell>
          <cell r="AE115">
            <v>310.465932758635</v>
          </cell>
          <cell r="AF115">
            <v>340.416834519514</v>
          </cell>
          <cell r="AG115">
            <v>354.149248234391</v>
          </cell>
          <cell r="AH115">
            <v>346.11288848412</v>
          </cell>
          <cell r="AI115">
            <v>367.55660889077</v>
          </cell>
          <cell r="AJ115">
            <v>303.055607722879</v>
          </cell>
          <cell r="AK115">
            <v>316.953927198178</v>
          </cell>
          <cell r="AL115">
            <v>301.159002272177</v>
          </cell>
          <cell r="AM115">
            <v>346.102951420647</v>
          </cell>
          <cell r="AN115">
            <v>373.76648078334</v>
          </cell>
          <cell r="AO115">
            <v>399.950074728286</v>
          </cell>
          <cell r="AP115">
            <v>415.493797812017</v>
          </cell>
          <cell r="AQ115">
            <v>413.29893221522</v>
          </cell>
          <cell r="AR115">
            <v>441.998760444983</v>
          </cell>
          <cell r="AS115">
            <v>443.314193811316</v>
          </cell>
          <cell r="AT115">
            <v>451.572997293746</v>
          </cell>
          <cell r="AU115">
            <v>470.986786810734</v>
          </cell>
          <cell r="AV115">
            <v>546.726613494985</v>
          </cell>
          <cell r="AW115">
            <v>627.774241726543</v>
          </cell>
          <cell r="AX115">
            <v>714.8610153644</v>
          </cell>
          <cell r="AY115">
            <v>806.753280628799</v>
          </cell>
          <cell r="AZ115">
            <v>1028.33477194577</v>
          </cell>
          <cell r="BA115">
            <v>998.522341514181</v>
          </cell>
          <cell r="BB115">
            <v>1101.96083821252</v>
          </cell>
          <cell r="BC115">
            <v>1357.5637268318</v>
          </cell>
          <cell r="BD115">
            <v>1458.10406619579</v>
          </cell>
          <cell r="BE115">
            <v>1443.88243476138</v>
          </cell>
          <cell r="BF115">
            <v>1449.61045069641</v>
          </cell>
          <cell r="BG115">
            <v>1573.88564182956</v>
          </cell>
          <cell r="BH115">
            <v>1605.60544457087</v>
          </cell>
          <cell r="BI115">
            <v>1732.55424231659</v>
          </cell>
          <cell r="BJ115">
            <v>1980.66701982802</v>
          </cell>
          <cell r="BK115">
            <v>1998.25907627675</v>
          </cell>
          <cell r="BL115">
            <v>2072.24489735041</v>
          </cell>
          <cell r="BM115">
            <v>1933.1010689481</v>
          </cell>
          <cell r="BN115">
            <v>2277.43434674354</v>
          </cell>
        </row>
        <row r="116">
          <cell r="A116" t="str">
            <v>Not classified</v>
          </cell>
          <cell r="B116" t="str">
            <v>INX</v>
          </cell>
          <cell r="C116" t="str">
            <v>GDP per capita (current US$)</v>
          </cell>
          <cell r="D116" t="str">
            <v>NY.GDP.PCAP.CD</v>
          </cell>
        </row>
        <row r="117">
          <cell r="A117" t="str">
            <v>Ireland</v>
          </cell>
          <cell r="B117" t="str">
            <v>IRL</v>
          </cell>
          <cell r="C117" t="str">
            <v>GDP per capita (current US$)</v>
          </cell>
          <cell r="D117" t="str">
            <v>NY.GDP.PCAP.CD</v>
          </cell>
          <cell r="E117">
            <v>685.61471237976</v>
          </cell>
          <cell r="F117">
            <v>739.276406442666</v>
          </cell>
          <cell r="G117">
            <v>797.006288353959</v>
          </cell>
          <cell r="H117">
            <v>852.135301717888</v>
          </cell>
          <cell r="I117">
            <v>965.135422676745</v>
          </cell>
          <cell r="J117">
            <v>1023.77372640936</v>
          </cell>
          <cell r="K117">
            <v>1074.50650554958</v>
          </cell>
          <cell r="L117">
            <v>1152.00495214994</v>
          </cell>
          <cell r="M117">
            <v>1124.51663608246</v>
          </cell>
          <cell r="N117">
            <v>1291.34992028637</v>
          </cell>
          <cell r="O117">
            <v>1486.51452734638</v>
          </cell>
          <cell r="P117">
            <v>1703.93218277317</v>
          </cell>
          <cell r="Q117">
            <v>2080.46514718169</v>
          </cell>
          <cell r="R117">
            <v>2424.26904706558</v>
          </cell>
          <cell r="S117">
            <v>2516.92768605196</v>
          </cell>
          <cell r="T117">
            <v>2973.40012301715</v>
          </cell>
          <cell r="U117">
            <v>2919.58308695615</v>
          </cell>
          <cell r="V117">
            <v>3427.0734359204</v>
          </cell>
          <cell r="W117">
            <v>4399.98680535092</v>
          </cell>
          <cell r="X117">
            <v>5429.96200087479</v>
          </cell>
          <cell r="Y117">
            <v>6372.43777545453</v>
          </cell>
          <cell r="Z117">
            <v>5986.1541089392</v>
          </cell>
          <cell r="AA117">
            <v>6160.63829313723</v>
          </cell>
          <cell r="AB117">
            <v>5915.24177164341</v>
          </cell>
          <cell r="AC117">
            <v>5692.02738597285</v>
          </cell>
          <cell r="AD117">
            <v>6011.7355464232</v>
          </cell>
          <cell r="AE117">
            <v>8112.17136316453</v>
          </cell>
          <cell r="AF117">
            <v>9581.91308572415</v>
          </cell>
          <cell r="AG117">
            <v>10715.8702780539</v>
          </cell>
          <cell r="AH117">
            <v>11175.816603647</v>
          </cell>
          <cell r="AI117">
            <v>14031.3025675469</v>
          </cell>
          <cell r="AJ117">
            <v>14087.2074393708</v>
          </cell>
          <cell r="AK117">
            <v>15714.3847487231</v>
          </cell>
          <cell r="AL117">
            <v>14657.0615549805</v>
          </cell>
          <cell r="AM117">
            <v>15902.9296755168</v>
          </cell>
          <cell r="AN117">
            <v>19158.4564773907</v>
          </cell>
          <cell r="AO117">
            <v>20835.8977130847</v>
          </cell>
          <cell r="AP117">
            <v>22551.1139134126</v>
          </cell>
          <cell r="AQ117">
            <v>24294.8547674007</v>
          </cell>
          <cell r="AR117">
            <v>26338.1077543817</v>
          </cell>
          <cell r="AS117">
            <v>26334.5672050501</v>
          </cell>
          <cell r="AT117">
            <v>28282.409882073</v>
          </cell>
          <cell r="AU117">
            <v>32705.4345565698</v>
          </cell>
          <cell r="AV117">
            <v>41203.5295847568</v>
          </cell>
          <cell r="AW117">
            <v>47754.2023194244</v>
          </cell>
          <cell r="AX117">
            <v>50933.0216095589</v>
          </cell>
          <cell r="AY117">
            <v>54329.1618599624</v>
          </cell>
          <cell r="AZ117">
            <v>61396.417461176</v>
          </cell>
          <cell r="BA117">
            <v>61353.1065629523</v>
          </cell>
          <cell r="BB117">
            <v>52133.0906162544</v>
          </cell>
          <cell r="BC117">
            <v>48655.3661626634</v>
          </cell>
          <cell r="BD117">
            <v>52177.1126832014</v>
          </cell>
          <cell r="BE117">
            <v>49026.0230672702</v>
          </cell>
          <cell r="BF117">
            <v>51533.0345651701</v>
          </cell>
          <cell r="BG117">
            <v>55599.850799684</v>
          </cell>
          <cell r="BH117">
            <v>62012.4849258149</v>
          </cell>
          <cell r="BI117">
            <v>62861.6391157902</v>
          </cell>
          <cell r="BJ117">
            <v>69774.0289724953</v>
          </cell>
          <cell r="BK117">
            <v>79107.6049934367</v>
          </cell>
          <cell r="BL117">
            <v>80886.6157387104</v>
          </cell>
          <cell r="BM117">
            <v>85422.5428682266</v>
          </cell>
          <cell r="BN117">
            <v>99152.1025718236</v>
          </cell>
        </row>
        <row r="118">
          <cell r="A118" t="str">
            <v>Iran, Islamic Rep.</v>
          </cell>
          <cell r="B118" t="str">
            <v>IRN</v>
          </cell>
          <cell r="C118" t="str">
            <v>GDP per capita (current US$)</v>
          </cell>
          <cell r="D118" t="str">
            <v>NY.GDP.PCAP.CD</v>
          </cell>
          <cell r="E118">
            <v>191.680824981</v>
          </cell>
          <cell r="F118">
            <v>196.925090553012</v>
          </cell>
          <cell r="G118">
            <v>203.437369612771</v>
          </cell>
          <cell r="H118">
            <v>208.132466967936</v>
          </cell>
          <cell r="I118">
            <v>221.321282675966</v>
          </cell>
          <cell r="J118">
            <v>248.341152277938</v>
          </cell>
          <cell r="K118">
            <v>264.97962767298</v>
          </cell>
          <cell r="L118">
            <v>287.082908911452</v>
          </cell>
          <cell r="M118">
            <v>318.991906649889</v>
          </cell>
          <cell r="N118">
            <v>350.913555673397</v>
          </cell>
          <cell r="O118">
            <v>384.944042450264</v>
          </cell>
          <cell r="P118">
            <v>468.956940070174</v>
          </cell>
          <cell r="Q118">
            <v>570.35062376308</v>
          </cell>
          <cell r="R118">
            <v>876.268126846427</v>
          </cell>
          <cell r="S118">
            <v>1453.73412275924</v>
          </cell>
          <cell r="T118">
            <v>1581.9304317148</v>
          </cell>
          <cell r="U118">
            <v>2017.41108424826</v>
          </cell>
          <cell r="V118">
            <v>2315.89310548935</v>
          </cell>
          <cell r="W118">
            <v>2168.86979054731</v>
          </cell>
          <cell r="X118">
            <v>2427.46529912346</v>
          </cell>
          <cell r="Y118">
            <v>2441.4406175553</v>
          </cell>
          <cell r="Z118">
            <v>2499.9884390272</v>
          </cell>
          <cell r="AA118">
            <v>3008.14592079528</v>
          </cell>
          <cell r="AB118">
            <v>3583.32921872663</v>
          </cell>
          <cell r="AC118">
            <v>3568.65548566973</v>
          </cell>
          <cell r="AD118">
            <v>3805.58176653381</v>
          </cell>
          <cell r="AE118">
            <v>4244.69032642964</v>
          </cell>
          <cell r="AF118">
            <v>2617.70064034669</v>
          </cell>
          <cell r="AG118">
            <v>2318.46445678915</v>
          </cell>
          <cell r="AH118">
            <v>2197.95614765041</v>
          </cell>
          <cell r="AI118">
            <v>2214.32768847807</v>
          </cell>
        </row>
        <row r="118">
          <cell r="AL118">
            <v>1067.30758687505</v>
          </cell>
          <cell r="AM118">
            <v>1185.68642144334</v>
          </cell>
          <cell r="AN118">
            <v>1569.25544698398</v>
          </cell>
          <cell r="AO118">
            <v>1932.8050155333</v>
          </cell>
          <cell r="AP118">
            <v>1804.33676319525</v>
          </cell>
          <cell r="AQ118">
            <v>1723.83536659019</v>
          </cell>
          <cell r="AR118">
            <v>1756.89680252544</v>
          </cell>
          <cell r="AS118">
            <v>1670.0096735653</v>
          </cell>
          <cell r="AT118">
            <v>1909.41230644823</v>
          </cell>
          <cell r="AU118">
            <v>1911.67864944298</v>
          </cell>
          <cell r="AV118">
            <v>2253.93583450566</v>
          </cell>
          <cell r="AW118">
            <v>2756.19882213993</v>
          </cell>
          <cell r="AX118">
            <v>3246.05112244352</v>
          </cell>
          <cell r="AY118">
            <v>3774.35805548168</v>
          </cell>
          <cell r="AZ118">
            <v>4904.6661830977</v>
          </cell>
          <cell r="BA118">
            <v>5717.31414752978</v>
          </cell>
          <cell r="BB118">
            <v>5709.94829332501</v>
          </cell>
          <cell r="BC118">
            <v>6599.66093791004</v>
          </cell>
          <cell r="BD118">
            <v>8389.27391286979</v>
          </cell>
          <cell r="BE118">
            <v>8525.76813627627</v>
          </cell>
          <cell r="BF118">
            <v>6443.02978533072</v>
          </cell>
          <cell r="BG118">
            <v>5943.04810717544</v>
          </cell>
          <cell r="BH118">
            <v>5200.68078673413</v>
          </cell>
          <cell r="BI118">
            <v>5755.8024476492</v>
          </cell>
          <cell r="BJ118">
            <v>6032.06512674358</v>
          </cell>
          <cell r="BK118">
            <v>4046.34186351162</v>
          </cell>
          <cell r="BL118">
            <v>3514.0421682578</v>
          </cell>
          <cell r="BM118">
            <v>2756.74997687567</v>
          </cell>
        </row>
        <row r="119">
          <cell r="A119" t="str">
            <v>Iraq</v>
          </cell>
          <cell r="B119" t="str">
            <v>IRQ</v>
          </cell>
          <cell r="C119" t="str">
            <v>GDP per capita (current US$)</v>
          </cell>
          <cell r="D119" t="str">
            <v>NY.GDP.PCAP.CD</v>
          </cell>
          <cell r="E119">
            <v>231.025870778358</v>
          </cell>
          <cell r="F119">
            <v>245.032086668286</v>
          </cell>
          <cell r="G119">
            <v>254.701533222261</v>
          </cell>
          <cell r="H119">
            <v>250.787205396323</v>
          </cell>
          <cell r="I119">
            <v>288.163481655289</v>
          </cell>
        </row>
        <row r="119">
          <cell r="M119">
            <v>312.822108523487</v>
          </cell>
          <cell r="N119">
            <v>313.81715091118</v>
          </cell>
          <cell r="O119">
            <v>330.88536853547</v>
          </cell>
          <cell r="P119">
            <v>376.891764600513</v>
          </cell>
          <cell r="Q119">
            <v>388.111280389356</v>
          </cell>
          <cell r="R119">
            <v>468.854012400145</v>
          </cell>
          <cell r="S119">
            <v>1018.09578256294</v>
          </cell>
          <cell r="T119">
            <v>1151.81871444528</v>
          </cell>
          <cell r="U119">
            <v>1471.14953390357</v>
          </cell>
          <cell r="V119">
            <v>1591.88226556523</v>
          </cell>
          <cell r="W119">
            <v>1847.66896829852</v>
          </cell>
          <cell r="X119">
            <v>2852.11197401795</v>
          </cell>
          <cell r="Y119">
            <v>3850.26441866127</v>
          </cell>
          <cell r="Z119">
            <v>2693.15652855306</v>
          </cell>
          <cell r="AA119">
            <v>2936.59679041221</v>
          </cell>
          <cell r="AB119">
            <v>2747.96549472416</v>
          </cell>
          <cell r="AC119">
            <v>3090.00417742725</v>
          </cell>
          <cell r="AD119">
            <v>3112.99576359636</v>
          </cell>
          <cell r="AE119">
            <v>2970.78675265279</v>
          </cell>
          <cell r="AF119">
            <v>3492.2766872403</v>
          </cell>
          <cell r="AG119">
            <v>3773.37541670325</v>
          </cell>
          <cell r="AH119">
            <v>3873.61930884324</v>
          </cell>
          <cell r="AI119">
            <v>10356.9030475966</v>
          </cell>
          <cell r="AJ119">
            <v>22.7953453066678</v>
          </cell>
          <cell r="AK119">
            <v>30.0863870093235</v>
          </cell>
          <cell r="AL119">
            <v>54.4415797791851</v>
          </cell>
          <cell r="AM119">
            <v>204.27238834977</v>
          </cell>
          <cell r="AN119">
            <v>639.923124443079</v>
          </cell>
          <cell r="AO119">
            <v>502.028675997178</v>
          </cell>
          <cell r="AP119">
            <v>968.529142124456</v>
          </cell>
          <cell r="AQ119">
            <v>932.309730579333</v>
          </cell>
          <cell r="AR119">
            <v>1617.46789396885</v>
          </cell>
          <cell r="AS119">
            <v>2058.26440082449</v>
          </cell>
          <cell r="AT119">
            <v>1494.38880236281</v>
          </cell>
          <cell r="AU119">
            <v>1320.73470598956</v>
          </cell>
          <cell r="AV119">
            <v>854.825280833723</v>
          </cell>
          <cell r="AW119">
            <v>1391.96348940291</v>
          </cell>
          <cell r="AX119">
            <v>1855.52234835917</v>
          </cell>
          <cell r="AY119">
            <v>2373.20944765192</v>
          </cell>
          <cell r="AZ119">
            <v>3182.8413509962</v>
          </cell>
          <cell r="BA119">
            <v>4636.63932484705</v>
          </cell>
          <cell r="BB119">
            <v>3853.82862013793</v>
          </cell>
          <cell r="BC119">
            <v>4657.28026921588</v>
          </cell>
          <cell r="BD119">
            <v>6045.4945669195</v>
          </cell>
          <cell r="BE119">
            <v>6836.07399513338</v>
          </cell>
          <cell r="BF119">
            <v>7076.55226525188</v>
          </cell>
          <cell r="BG119">
            <v>6637.68437454551</v>
          </cell>
          <cell r="BH119">
            <v>4688.31801743466</v>
          </cell>
          <cell r="BI119">
            <v>4550.65863784829</v>
          </cell>
          <cell r="BJ119">
            <v>4985.45287942996</v>
          </cell>
          <cell r="BK119">
            <v>5915.85085369644</v>
          </cell>
          <cell r="BL119">
            <v>5943.45845510233</v>
          </cell>
          <cell r="BM119">
            <v>4583.7474936713</v>
          </cell>
          <cell r="BN119">
            <v>5048.38781272046</v>
          </cell>
        </row>
        <row r="120">
          <cell r="A120" t="str">
            <v>Iceland</v>
          </cell>
          <cell r="B120" t="str">
            <v>ISL</v>
          </cell>
          <cell r="C120" t="str">
            <v>GDP per capita (current US$)</v>
          </cell>
          <cell r="D120" t="str">
            <v>NY.GDP.PCAP.CD</v>
          </cell>
          <cell r="E120">
            <v>1414.98226940621</v>
          </cell>
          <cell r="F120">
            <v>1418.12586971526</v>
          </cell>
          <cell r="G120">
            <v>1562.23073045837</v>
          </cell>
          <cell r="H120">
            <v>1831.70565581972</v>
          </cell>
          <cell r="I120">
            <v>2297.9206432038</v>
          </cell>
          <cell r="J120">
            <v>2723.52094989073</v>
          </cell>
          <cell r="K120">
            <v>3215.69417804329</v>
          </cell>
          <cell r="L120">
            <v>3125.64949185014</v>
          </cell>
          <cell r="M120">
            <v>2354.48002671305</v>
          </cell>
          <cell r="N120">
            <v>2039.19629517262</v>
          </cell>
          <cell r="O120">
            <v>2576.35344434276</v>
          </cell>
          <cell r="P120">
            <v>3252.09917788448</v>
          </cell>
          <cell r="Q120">
            <v>4014.84273017558</v>
          </cell>
          <cell r="R120">
            <v>5437.34252541217</v>
          </cell>
          <cell r="S120">
            <v>7040.55404419726</v>
          </cell>
          <cell r="T120">
            <v>6454.17715159378</v>
          </cell>
          <cell r="U120">
            <v>7583.27529804327</v>
          </cell>
          <cell r="V120">
            <v>9957.25443433463</v>
          </cell>
          <cell r="W120">
            <v>11236.735735064</v>
          </cell>
          <cell r="X120">
            <v>12640.6408128355</v>
          </cell>
          <cell r="Y120">
            <v>14821.8150912707</v>
          </cell>
          <cell r="Z120">
            <v>15137.2538408683</v>
          </cell>
          <cell r="AA120">
            <v>13711.7362718597</v>
          </cell>
          <cell r="AB120">
            <v>11671.8092292119</v>
          </cell>
          <cell r="AC120">
            <v>11959.5400102921</v>
          </cell>
          <cell r="AD120">
            <v>12361.1870365183</v>
          </cell>
          <cell r="AE120">
            <v>16406.04794507</v>
          </cell>
          <cell r="AF120">
            <v>22453.1882283809</v>
          </cell>
          <cell r="AG120">
            <v>24451.9733172334</v>
          </cell>
          <cell r="AH120">
            <v>22434.3467683494</v>
          </cell>
          <cell r="AI120">
            <v>25384.9150226302</v>
          </cell>
          <cell r="AJ120">
            <v>26802.9895156678</v>
          </cell>
          <cell r="AK120">
            <v>27124.2745379594</v>
          </cell>
          <cell r="AL120">
            <v>23579.7953612417</v>
          </cell>
          <cell r="AM120">
            <v>24018.6313967189</v>
          </cell>
          <cell r="AN120">
            <v>26633.5913761549</v>
          </cell>
          <cell r="AO120">
            <v>27614.8770273122</v>
          </cell>
          <cell r="AP120">
            <v>27919.1635450902</v>
          </cell>
          <cell r="AQ120">
            <v>31030.0535989181</v>
          </cell>
          <cell r="AR120">
            <v>32381.6252356488</v>
          </cell>
          <cell r="AS120">
            <v>32096.3722613695</v>
          </cell>
          <cell r="AT120">
            <v>28897.4439396908</v>
          </cell>
          <cell r="AU120">
            <v>32409.2161491753</v>
          </cell>
          <cell r="AV120">
            <v>39476.6978486684</v>
          </cell>
          <cell r="AW120">
            <v>47334.9306537723</v>
          </cell>
          <cell r="AX120">
            <v>56794.8501588953</v>
          </cell>
          <cell r="AY120">
            <v>57492.9342498703</v>
          </cell>
          <cell r="AZ120">
            <v>69495.7267376825</v>
          </cell>
          <cell r="BA120">
            <v>56943.3704468563</v>
          </cell>
          <cell r="BB120">
            <v>41301.273219718</v>
          </cell>
          <cell r="BC120">
            <v>43237.0729488958</v>
          </cell>
          <cell r="BD120">
            <v>47714.5922308485</v>
          </cell>
          <cell r="BE120">
            <v>45995.5478789467</v>
          </cell>
          <cell r="BF120">
            <v>49804.9829978371</v>
          </cell>
          <cell r="BG120">
            <v>54576.7448146565</v>
          </cell>
          <cell r="BH120">
            <v>52951.6815110898</v>
          </cell>
          <cell r="BI120">
            <v>61987.9263620283</v>
          </cell>
          <cell r="BJ120">
            <v>72010.1490316258</v>
          </cell>
          <cell r="BK120">
            <v>74469.8040591559</v>
          </cell>
          <cell r="BL120">
            <v>68941.4622272394</v>
          </cell>
          <cell r="BM120">
            <v>59264.0340913145</v>
          </cell>
          <cell r="BN120">
            <v>68383.7653362902</v>
          </cell>
        </row>
        <row r="121">
          <cell r="A121" t="str">
            <v>Israel</v>
          </cell>
          <cell r="B121" t="str">
            <v>ISR</v>
          </cell>
          <cell r="C121" t="str">
            <v>GDP per capita (current US$)</v>
          </cell>
          <cell r="D121" t="str">
            <v>NY.GDP.PCAP.CD</v>
          </cell>
          <cell r="E121">
            <v>1229.1747476372</v>
          </cell>
          <cell r="F121">
            <v>1436.38443935927</v>
          </cell>
          <cell r="G121">
            <v>1094.63584823375</v>
          </cell>
          <cell r="H121">
            <v>1257.81140535239</v>
          </cell>
          <cell r="I121">
            <v>1375.89225589226</v>
          </cell>
          <cell r="J121">
            <v>1429.31460528027</v>
          </cell>
          <cell r="K121">
            <v>1513.88360593382</v>
          </cell>
          <cell r="L121">
            <v>1468.12386156648</v>
          </cell>
          <cell r="M121">
            <v>1647.87727434891</v>
          </cell>
          <cell r="N121">
            <v>1852.39253852393</v>
          </cell>
        </row>
        <row r="121">
          <cell r="AN121">
            <v>18143.4991019849</v>
          </cell>
          <cell r="AO121">
            <v>19357.109349265</v>
          </cell>
          <cell r="AP121">
            <v>19663.0384169881</v>
          </cell>
          <cell r="AQ121">
            <v>19427.07798622</v>
          </cell>
          <cell r="AR121">
            <v>19129.1947903156</v>
          </cell>
          <cell r="AS121">
            <v>21061.4822833993</v>
          </cell>
          <cell r="AT121">
            <v>20316.2480483237</v>
          </cell>
          <cell r="AU121">
            <v>18439.6461555058</v>
          </cell>
          <cell r="AV121">
            <v>18991.3798529841</v>
          </cell>
          <cell r="AW121">
            <v>19910.6106710093</v>
          </cell>
          <cell r="AX121">
            <v>20585.1386127162</v>
          </cell>
          <cell r="AY121">
            <v>21853.140239801</v>
          </cell>
          <cell r="AZ121">
            <v>24952.5475909074</v>
          </cell>
          <cell r="BA121">
            <v>29650.7702509045</v>
          </cell>
          <cell r="BB121">
            <v>27780.4637181529</v>
          </cell>
          <cell r="BC121">
            <v>30780.0238155167</v>
          </cell>
          <cell r="BD121">
            <v>33775.5120004457</v>
          </cell>
          <cell r="BE121">
            <v>32667.6068723254</v>
          </cell>
          <cell r="BF121">
            <v>36499.4561082284</v>
          </cell>
          <cell r="BG121">
            <v>37847.6499432106</v>
          </cell>
          <cell r="BH121">
            <v>35808.4364289727</v>
          </cell>
          <cell r="BI121">
            <v>37330.261796968</v>
          </cell>
          <cell r="BJ121">
            <v>40774.1296073227</v>
          </cell>
          <cell r="BK121">
            <v>42063.4531274811</v>
          </cell>
          <cell r="BL121">
            <v>43951.2477305677</v>
          </cell>
          <cell r="BM121">
            <v>44177.5712248445</v>
          </cell>
          <cell r="BN121">
            <v>51430.0796810561</v>
          </cell>
        </row>
        <row r="122">
          <cell r="A122" t="str">
            <v>Italy</v>
          </cell>
          <cell r="B122" t="str">
            <v>ITA</v>
          </cell>
          <cell r="C122" t="str">
            <v>GDP per capita (current US$)</v>
          </cell>
          <cell r="D122" t="str">
            <v>NY.GDP.PCAP.CD</v>
          </cell>
          <cell r="E122">
            <v>804.492623346178</v>
          </cell>
          <cell r="F122">
            <v>887.336744604475</v>
          </cell>
          <cell r="G122">
            <v>990.26015216342</v>
          </cell>
          <cell r="H122">
            <v>1126.01933699825</v>
          </cell>
          <cell r="I122">
            <v>1222.5445404629</v>
          </cell>
          <cell r="J122">
            <v>1304.45381661965</v>
          </cell>
          <cell r="K122">
            <v>1402.44235441032</v>
          </cell>
          <cell r="L122">
            <v>1533.69287748547</v>
          </cell>
          <cell r="M122">
            <v>1651.93937679756</v>
          </cell>
          <cell r="N122">
            <v>1813.38812575706</v>
          </cell>
          <cell r="O122">
            <v>2106.86395924945</v>
          </cell>
          <cell r="P122">
            <v>2305.60975059607</v>
          </cell>
          <cell r="Q122">
            <v>2671.1373144713</v>
          </cell>
          <cell r="R122">
            <v>3205.25204038444</v>
          </cell>
          <cell r="S122">
            <v>3621.14582247876</v>
          </cell>
          <cell r="T122">
            <v>4106.99386771403</v>
          </cell>
          <cell r="U122">
            <v>4033.09935444585</v>
          </cell>
          <cell r="V122">
            <v>4603.59970127027</v>
          </cell>
          <cell r="W122">
            <v>5610.49809928171</v>
          </cell>
          <cell r="X122">
            <v>6990.28580671461</v>
          </cell>
          <cell r="Y122">
            <v>8456.91897443827</v>
          </cell>
          <cell r="Z122">
            <v>7622.83332844583</v>
          </cell>
          <cell r="AA122">
            <v>7556.52343693203</v>
          </cell>
          <cell r="AB122">
            <v>7832.5753867885</v>
          </cell>
          <cell r="AC122">
            <v>7739.71528361795</v>
          </cell>
          <cell r="AD122">
            <v>7990.68656551182</v>
          </cell>
          <cell r="AE122">
            <v>11315.0151767923</v>
          </cell>
          <cell r="AF122">
            <v>14234.7286380474</v>
          </cell>
          <cell r="AG122">
            <v>15744.6612635428</v>
          </cell>
          <cell r="AH122">
            <v>16386.6622120866</v>
          </cell>
          <cell r="AI122">
            <v>20825.7842228307</v>
          </cell>
          <cell r="AJ122">
            <v>21956.5297707332</v>
          </cell>
          <cell r="AK122">
            <v>23243.4745277206</v>
          </cell>
          <cell r="AL122">
            <v>18738.7638969132</v>
          </cell>
          <cell r="AM122">
            <v>19337.6308996383</v>
          </cell>
          <cell r="AN122">
            <v>20664.5522701724</v>
          </cell>
          <cell r="AO122">
            <v>23081.6046757702</v>
          </cell>
          <cell r="AP122">
            <v>21829.3458226222</v>
          </cell>
          <cell r="AQ122">
            <v>22318.1373007109</v>
          </cell>
          <cell r="AR122">
            <v>22005.0545405773</v>
          </cell>
          <cell r="AS122">
            <v>20137.5912217673</v>
          </cell>
          <cell r="AT122">
            <v>20500.9543995672</v>
          </cell>
          <cell r="AU122">
            <v>22376.2978989329</v>
          </cell>
          <cell r="AV122">
            <v>27526.3224609957</v>
          </cell>
          <cell r="AW122">
            <v>31317.2007943296</v>
          </cell>
          <cell r="AX122">
            <v>32055.0920757503</v>
          </cell>
          <cell r="AY122">
            <v>33529.7266014361</v>
          </cell>
          <cell r="AZ122">
            <v>37870.7475070969</v>
          </cell>
          <cell r="BA122">
            <v>40944.9124194678</v>
          </cell>
          <cell r="BB122">
            <v>37226.7571935402</v>
          </cell>
          <cell r="BC122">
            <v>36035.6449950691</v>
          </cell>
          <cell r="BD122">
            <v>38649.6394836789</v>
          </cell>
          <cell r="BE122">
            <v>35051.5212697703</v>
          </cell>
          <cell r="BF122">
            <v>35560.0814062288</v>
          </cell>
          <cell r="BG122">
            <v>35565.7213771496</v>
          </cell>
          <cell r="BH122">
            <v>30242.3861352184</v>
          </cell>
          <cell r="BI122">
            <v>30960.7315088902</v>
          </cell>
          <cell r="BJ122">
            <v>32406.7203150134</v>
          </cell>
          <cell r="BK122">
            <v>34622.1696664741</v>
          </cell>
          <cell r="BL122">
            <v>33673.4754474483</v>
          </cell>
          <cell r="BM122">
            <v>31834.9726184046</v>
          </cell>
          <cell r="BN122">
            <v>35551.2849900071</v>
          </cell>
        </row>
        <row r="123">
          <cell r="A123" t="str">
            <v>Jamaica</v>
          </cell>
          <cell r="B123" t="str">
            <v>JAM</v>
          </cell>
          <cell r="C123" t="str">
            <v>GDP per capita (current US$)</v>
          </cell>
          <cell r="D123" t="str">
            <v>NY.GDP.PCAP.CD</v>
          </cell>
          <cell r="E123">
            <v>429.254146077319</v>
          </cell>
          <cell r="F123">
            <v>453.057834372083</v>
          </cell>
          <cell r="G123">
            <v>463.890513421464</v>
          </cell>
          <cell r="H123">
            <v>485.243808148736</v>
          </cell>
          <cell r="I123">
            <v>518.813871630542</v>
          </cell>
          <cell r="J123">
            <v>553.450685786148</v>
          </cell>
          <cell r="K123">
            <v>615.964343736665</v>
          </cell>
          <cell r="L123">
            <v>636.616274915676</v>
          </cell>
          <cell r="M123">
            <v>593.624723808399</v>
          </cell>
          <cell r="N123">
            <v>644.058334841392</v>
          </cell>
          <cell r="O123">
            <v>748.959458062963</v>
          </cell>
          <cell r="P123">
            <v>808.63355456937</v>
          </cell>
          <cell r="Q123">
            <v>968.972930927132</v>
          </cell>
          <cell r="R123">
            <v>968.957229410542</v>
          </cell>
          <cell r="S123">
            <v>1188.55066700637</v>
          </cell>
          <cell r="T123">
            <v>1410.44599971062</v>
          </cell>
          <cell r="U123">
            <v>1443.05345842561</v>
          </cell>
          <cell r="V123">
            <v>1561.73582822289</v>
          </cell>
          <cell r="W123">
            <v>1255.73173707109</v>
          </cell>
          <cell r="X123">
            <v>1137.02747122389</v>
          </cell>
          <cell r="Y123">
            <v>1238.83906903798</v>
          </cell>
          <cell r="Z123">
            <v>1356.0166307174</v>
          </cell>
          <cell r="AA123">
            <v>1474.2354009982</v>
          </cell>
          <cell r="AB123">
            <v>1593.18499767422</v>
          </cell>
          <cell r="AC123">
            <v>1029.13671479523</v>
          </cell>
          <cell r="AD123">
            <v>899.256757502197</v>
          </cell>
          <cell r="AE123">
            <v>1168.09730286139</v>
          </cell>
          <cell r="AF123">
            <v>1383.76170401447</v>
          </cell>
          <cell r="AG123">
            <v>1602.19582407324</v>
          </cell>
          <cell r="AH123">
            <v>1832.75890915689</v>
          </cell>
          <cell r="AI123">
            <v>1897.69088378902</v>
          </cell>
          <cell r="AJ123">
            <v>1683.33143101607</v>
          </cell>
          <cell r="AK123">
            <v>1436.56748116033</v>
          </cell>
          <cell r="AL123">
            <v>2189.52829234268</v>
          </cell>
          <cell r="AM123">
            <v>2173.16584793442</v>
          </cell>
          <cell r="AN123">
            <v>2596.01012142309</v>
          </cell>
          <cell r="AO123">
            <v>2889.78111919213</v>
          </cell>
          <cell r="AP123">
            <v>3250.89530611178</v>
          </cell>
          <cell r="AQ123">
            <v>3368.19471635465</v>
          </cell>
          <cell r="AR123">
            <v>3375.6749752788</v>
          </cell>
          <cell r="AS123">
            <v>3392.12387809462</v>
          </cell>
          <cell r="AT123">
            <v>3437.65551653148</v>
          </cell>
          <cell r="AU123">
            <v>3609.20333117426</v>
          </cell>
          <cell r="AV123">
            <v>3480.5116649541</v>
          </cell>
          <cell r="AW123">
            <v>3733.7986713285</v>
          </cell>
          <cell r="AX123">
            <v>4103.6016371324</v>
          </cell>
          <cell r="AY123">
            <v>4331.29205282124</v>
          </cell>
          <cell r="AZ123">
            <v>4623.74789719712</v>
          </cell>
          <cell r="BA123">
            <v>4928.12640901515</v>
          </cell>
          <cell r="BB123">
            <v>4335.17841077413</v>
          </cell>
          <cell r="BC123">
            <v>4704.04775962425</v>
          </cell>
          <cell r="BD123">
            <v>5111.46598710697</v>
          </cell>
          <cell r="BE123">
            <v>5209.85926362567</v>
          </cell>
          <cell r="BF123">
            <v>4989.73408891012</v>
          </cell>
          <cell r="BG123">
            <v>4834.28400949801</v>
          </cell>
          <cell r="BH123">
            <v>4907.927415189</v>
          </cell>
          <cell r="BI123">
            <v>4843.74989999401</v>
          </cell>
          <cell r="BJ123">
            <v>5070.0995030616</v>
          </cell>
          <cell r="BK123">
            <v>5359.99378939638</v>
          </cell>
          <cell r="BL123">
            <v>5369.4983713849</v>
          </cell>
          <cell r="BM123">
            <v>4664.53024222133</v>
          </cell>
          <cell r="BN123">
            <v>4586.65050896194</v>
          </cell>
        </row>
        <row r="124">
          <cell r="A124" t="str">
            <v>Jordan</v>
          </cell>
          <cell r="B124" t="str">
            <v>JOR</v>
          </cell>
          <cell r="C124" t="str">
            <v>GDP per capita (current US$)</v>
          </cell>
          <cell r="D124" t="str">
            <v>NY.GDP.PCAP.CD</v>
          </cell>
        </row>
        <row r="124">
          <cell r="J124">
            <v>511.102970798115</v>
          </cell>
          <cell r="K124">
            <v>519.373519293308</v>
          </cell>
          <cell r="L124">
            <v>458.127702201447</v>
          </cell>
          <cell r="M124">
            <v>374.082997691657</v>
          </cell>
          <cell r="N124">
            <v>432.145547010826</v>
          </cell>
          <cell r="O124">
            <v>371.574494854337</v>
          </cell>
          <cell r="P124">
            <v>374.886144798635</v>
          </cell>
          <cell r="Q124">
            <v>418.581135723421</v>
          </cell>
          <cell r="R124">
            <v>484.335722306711</v>
          </cell>
          <cell r="S124">
            <v>596.420447304094</v>
          </cell>
          <cell r="T124">
            <v>659.774840615381</v>
          </cell>
          <cell r="U124">
            <v>804.799847285221</v>
          </cell>
          <cell r="V124">
            <v>962.010643757941</v>
          </cell>
          <cell r="W124">
            <v>1163.01301337459</v>
          </cell>
          <cell r="X124">
            <v>1420.56599482105</v>
          </cell>
          <cell r="Y124">
            <v>1644.25645833139</v>
          </cell>
          <cell r="Z124">
            <v>1778.87078427025</v>
          </cell>
          <cell r="AA124">
            <v>1825.83254537659</v>
          </cell>
          <cell r="AB124">
            <v>1841.87454400042</v>
          </cell>
          <cell r="AC124">
            <v>1783.72659840102</v>
          </cell>
          <cell r="AD124">
            <v>1721.97740874591</v>
          </cell>
          <cell r="AE124">
            <v>2122.97043008078</v>
          </cell>
          <cell r="AF124">
            <v>2157.09787142764</v>
          </cell>
          <cell r="AG124">
            <v>1927.55940492042</v>
          </cell>
          <cell r="AH124">
            <v>1241.6980052325</v>
          </cell>
          <cell r="AI124">
            <v>1166.61093041413</v>
          </cell>
          <cell r="AJ124">
            <v>1155.23423578046</v>
          </cell>
          <cell r="AK124">
            <v>1335.28751083808</v>
          </cell>
          <cell r="AL124">
            <v>1334.228922068</v>
          </cell>
          <cell r="AM124">
            <v>1414.33891094178</v>
          </cell>
          <cell r="AN124">
            <v>1466.04451241078</v>
          </cell>
          <cell r="AO124">
            <v>1463.88796732198</v>
          </cell>
          <cell r="AP124">
            <v>1494.51062660118</v>
          </cell>
          <cell r="AQ124">
            <v>1600.39793131688</v>
          </cell>
          <cell r="AR124">
            <v>1619.53586460708</v>
          </cell>
          <cell r="AS124">
            <v>1651.6217976912</v>
          </cell>
          <cell r="AT124">
            <v>1720.36142731527</v>
          </cell>
          <cell r="AU124">
            <v>1802.05506415969</v>
          </cell>
          <cell r="AV124">
            <v>1876.25933833432</v>
          </cell>
          <cell r="AW124">
            <v>2044.96372271857</v>
          </cell>
          <cell r="AX124">
            <v>2183.39464250953</v>
          </cell>
          <cell r="AY124">
            <v>2513.02873201623</v>
          </cell>
          <cell r="AZ124">
            <v>2735.37876694903</v>
          </cell>
          <cell r="BA124">
            <v>3455.76995322946</v>
          </cell>
          <cell r="BB124">
            <v>3559.69210151978</v>
          </cell>
          <cell r="BC124">
            <v>3736.64546207921</v>
          </cell>
          <cell r="BD124">
            <v>3852.89002548782</v>
          </cell>
          <cell r="BE124">
            <v>3910.34689406377</v>
          </cell>
          <cell r="BF124">
            <v>4044.42686891185</v>
          </cell>
          <cell r="BG124">
            <v>4131.44735046027</v>
          </cell>
          <cell r="BH124">
            <v>4164.10876894014</v>
          </cell>
          <cell r="BI124">
            <v>4175.35660192301</v>
          </cell>
          <cell r="BJ124">
            <v>4231.51827999134</v>
          </cell>
          <cell r="BK124">
            <v>4308.1510738997</v>
          </cell>
          <cell r="BL124">
            <v>4405.48710929391</v>
          </cell>
          <cell r="BM124">
            <v>4282.76582461621</v>
          </cell>
          <cell r="BN124">
            <v>4405.8394238352</v>
          </cell>
        </row>
        <row r="125">
          <cell r="A125" t="str">
            <v>Japan</v>
          </cell>
          <cell r="B125" t="str">
            <v>JPN</v>
          </cell>
          <cell r="C125" t="str">
            <v>GDP per capita (current US$)</v>
          </cell>
          <cell r="D125" t="str">
            <v>NY.GDP.PCAP.CD</v>
          </cell>
          <cell r="E125">
            <v>475.319075592173</v>
          </cell>
          <cell r="F125">
            <v>568.907742697122</v>
          </cell>
          <cell r="G125">
            <v>639.640785435342</v>
          </cell>
          <cell r="H125">
            <v>724.693762224539</v>
          </cell>
          <cell r="I125">
            <v>843.616878543607</v>
          </cell>
          <cell r="J125">
            <v>928.518848597045</v>
          </cell>
          <cell r="K125">
            <v>1068.55843990563</v>
          </cell>
          <cell r="L125">
            <v>1239.31837741267</v>
          </cell>
          <cell r="M125">
            <v>1451.33770268101</v>
          </cell>
          <cell r="N125">
            <v>1684.65940266378</v>
          </cell>
          <cell r="O125">
            <v>2056.12204597008</v>
          </cell>
          <cell r="P125">
            <v>2272.07780221047</v>
          </cell>
          <cell r="Q125">
            <v>2967.0419962342</v>
          </cell>
          <cell r="R125">
            <v>3974.74560470548</v>
          </cell>
          <cell r="S125">
            <v>4353.82435516245</v>
          </cell>
          <cell r="T125">
            <v>4674.44548119394</v>
          </cell>
          <cell r="U125">
            <v>5197.62233650784</v>
          </cell>
          <cell r="V125">
            <v>6335.28687066895</v>
          </cell>
          <cell r="W125">
            <v>8820.69194537469</v>
          </cell>
          <cell r="X125">
            <v>9103.56475559867</v>
          </cell>
          <cell r="Y125">
            <v>9463.35385519596</v>
          </cell>
          <cell r="Z125">
            <v>10360.1782674787</v>
          </cell>
          <cell r="AA125">
            <v>9575.60771340783</v>
          </cell>
          <cell r="AB125">
            <v>10421.2124356394</v>
          </cell>
          <cell r="AC125">
            <v>10978.9198054992</v>
          </cell>
          <cell r="AD125">
            <v>11576.6921126865</v>
          </cell>
          <cell r="AE125">
            <v>17113.2623242419</v>
          </cell>
          <cell r="AF125">
            <v>20748.9909244528</v>
          </cell>
          <cell r="AG125">
            <v>25059.0074334621</v>
          </cell>
          <cell r="AH125">
            <v>24822.7755670655</v>
          </cell>
          <cell r="AI125">
            <v>25371.4641705246</v>
          </cell>
          <cell r="AJ125">
            <v>28915.0082048082</v>
          </cell>
          <cell r="AK125">
            <v>31414.9846370412</v>
          </cell>
          <cell r="AL125">
            <v>35681.9639422506</v>
          </cell>
          <cell r="AM125">
            <v>39933.5150564874</v>
          </cell>
          <cell r="AN125">
            <v>44197.6191013908</v>
          </cell>
          <cell r="AO125">
            <v>39150.0396308089</v>
          </cell>
          <cell r="AP125">
            <v>35638.2319556941</v>
          </cell>
          <cell r="AQ125">
            <v>32423.7556133801</v>
          </cell>
          <cell r="AR125">
            <v>36610.1683163197</v>
          </cell>
          <cell r="AS125">
            <v>39169.3595701504</v>
          </cell>
          <cell r="AT125">
            <v>34406.1824638092</v>
          </cell>
          <cell r="AU125">
            <v>32820.7936433254</v>
          </cell>
          <cell r="AV125">
            <v>35387.0374203599</v>
          </cell>
          <cell r="AW125">
            <v>38298.9801712303</v>
          </cell>
          <cell r="AX125">
            <v>37812.8950199948</v>
          </cell>
          <cell r="AY125">
            <v>35991.546002862</v>
          </cell>
          <cell r="AZ125">
            <v>35779.0245416427</v>
          </cell>
          <cell r="BA125">
            <v>39876.3039685725</v>
          </cell>
          <cell r="BB125">
            <v>41308.9968370512</v>
          </cell>
          <cell r="BC125">
            <v>44968.1562349739</v>
          </cell>
          <cell r="BD125">
            <v>48760.0789494211</v>
          </cell>
          <cell r="BE125">
            <v>49145.2804308193</v>
          </cell>
          <cell r="BF125">
            <v>40898.6478964744</v>
          </cell>
          <cell r="BG125">
            <v>38475.3952461838</v>
          </cell>
          <cell r="BH125">
            <v>34960.6393843385</v>
          </cell>
          <cell r="BI125">
            <v>39375.4731620781</v>
          </cell>
          <cell r="BJ125">
            <v>38834.0529341227</v>
          </cell>
          <cell r="BK125">
            <v>39727.1165995928</v>
          </cell>
          <cell r="BL125">
            <v>40458.0018755824</v>
          </cell>
          <cell r="BM125">
            <v>39918.1675583443</v>
          </cell>
          <cell r="BN125">
            <v>39285.1631062756</v>
          </cell>
        </row>
        <row r="126">
          <cell r="A126" t="str">
            <v>Kazakhstan</v>
          </cell>
          <cell r="B126" t="str">
            <v>KAZ</v>
          </cell>
          <cell r="C126" t="str">
            <v>GDP per capita (current US$)</v>
          </cell>
          <cell r="D126" t="str">
            <v>NY.GDP.PCAP.CD</v>
          </cell>
        </row>
        <row r="126">
          <cell r="AI126">
            <v>1647.46324337761</v>
          </cell>
          <cell r="AJ126">
            <v>1514.92309359658</v>
          </cell>
          <cell r="AK126">
            <v>1515.73765903177</v>
          </cell>
          <cell r="AL126">
            <v>1429.07817700902</v>
          </cell>
          <cell r="AM126">
            <v>1316.18362895297</v>
          </cell>
          <cell r="AN126">
            <v>1288.18851938364</v>
          </cell>
          <cell r="AO126">
            <v>1350.30567027224</v>
          </cell>
          <cell r="AP126">
            <v>1445.50323686938</v>
          </cell>
          <cell r="AQ126">
            <v>1468.66929119877</v>
          </cell>
          <cell r="AR126">
            <v>1130.11784403033</v>
          </cell>
          <cell r="AS126">
            <v>1229.00124667231</v>
          </cell>
          <cell r="AT126">
            <v>1490.92708987166</v>
          </cell>
          <cell r="AU126">
            <v>1658.03078544636</v>
          </cell>
          <cell r="AV126">
            <v>2068.12397936842</v>
          </cell>
          <cell r="AW126">
            <v>2874.28848272999</v>
          </cell>
          <cell r="AX126">
            <v>3771.27895733845</v>
          </cell>
          <cell r="AY126">
            <v>5291.57530451457</v>
          </cell>
          <cell r="AZ126">
            <v>6771.41479681885</v>
          </cell>
          <cell r="BA126">
            <v>8458.01715432982</v>
          </cell>
          <cell r="BB126">
            <v>7165.22317483703</v>
          </cell>
          <cell r="BC126">
            <v>9070.48825285747</v>
          </cell>
          <cell r="BD126">
            <v>11634.0012021103</v>
          </cell>
          <cell r="BE126">
            <v>12386.6992652963</v>
          </cell>
          <cell r="BF126">
            <v>13890.6309562926</v>
          </cell>
          <cell r="BG126">
            <v>12807.2606866152</v>
          </cell>
          <cell r="BH126">
            <v>10510.7718884149</v>
          </cell>
          <cell r="BI126">
            <v>7714.84184376024</v>
          </cell>
          <cell r="BJ126">
            <v>9247.58133129626</v>
          </cell>
          <cell r="BK126">
            <v>9812.62637077396</v>
          </cell>
          <cell r="BL126">
            <v>9812.5958082732</v>
          </cell>
          <cell r="BM126">
            <v>9121.63713797145</v>
          </cell>
          <cell r="BN126">
            <v>10041.4898386047</v>
          </cell>
        </row>
        <row r="127">
          <cell r="A127" t="str">
            <v>Kenya</v>
          </cell>
          <cell r="B127" t="str">
            <v>KEN</v>
          </cell>
          <cell r="C127" t="str">
            <v>GDP per capita (current US$)</v>
          </cell>
          <cell r="D127" t="str">
            <v>NY.GDP.PCAP.CD</v>
          </cell>
          <cell r="E127">
            <v>97.4455010205655</v>
          </cell>
          <cell r="F127">
            <v>94.6512926815322</v>
          </cell>
          <cell r="G127">
            <v>100.394495111031</v>
          </cell>
          <cell r="H127">
            <v>103.778721037772</v>
          </cell>
          <cell r="I127">
            <v>108.293688398499</v>
          </cell>
          <cell r="J127">
            <v>104.711673869592</v>
          </cell>
          <cell r="K127">
            <v>118.207910365875</v>
          </cell>
          <cell r="L127">
            <v>120.987590553352</v>
          </cell>
          <cell r="M127">
            <v>128.397262018686</v>
          </cell>
          <cell r="N127">
            <v>133.665345917836</v>
          </cell>
          <cell r="O127">
            <v>141.88049343751</v>
          </cell>
          <cell r="P127">
            <v>151.829958594138</v>
          </cell>
          <cell r="Q127">
            <v>173.494731825468</v>
          </cell>
          <cell r="R127">
            <v>199.114235328038</v>
          </cell>
          <cell r="S127">
            <v>227.105967516402</v>
          </cell>
          <cell r="T127">
            <v>240.083192711698</v>
          </cell>
          <cell r="U127">
            <v>246.486861409044</v>
          </cell>
          <cell r="V127">
            <v>307.016432009557</v>
          </cell>
          <cell r="W127">
            <v>348.80644441165</v>
          </cell>
          <cell r="X127">
            <v>394.637381138827</v>
          </cell>
          <cell r="Y127">
            <v>442.542821187186</v>
          </cell>
          <cell r="Z127">
            <v>401.696183450886</v>
          </cell>
          <cell r="AA127">
            <v>362.621850632882</v>
          </cell>
          <cell r="AB127">
            <v>324.396501678913</v>
          </cell>
          <cell r="AC127">
            <v>323.373380922446</v>
          </cell>
          <cell r="AD127">
            <v>308.648702697531</v>
          </cell>
          <cell r="AE127">
            <v>351.029489896272</v>
          </cell>
          <cell r="AF127">
            <v>372.779868676458</v>
          </cell>
          <cell r="AG127">
            <v>377.155352670653</v>
          </cell>
          <cell r="AH127">
            <v>361.154692244781</v>
          </cell>
          <cell r="AI127">
            <v>361.328265061538</v>
          </cell>
          <cell r="AJ127">
            <v>332.418810700318</v>
          </cell>
          <cell r="AK127">
            <v>324.137378217888</v>
          </cell>
          <cell r="AL127">
            <v>220.069718393202</v>
          </cell>
          <cell r="AM127">
            <v>265.2323056688</v>
          </cell>
          <cell r="AN127">
            <v>325.778929114327</v>
          </cell>
          <cell r="AO127">
            <v>421.339197088603</v>
          </cell>
          <cell r="AP127">
            <v>445.877255093592</v>
          </cell>
          <cell r="AQ127">
            <v>465.909800983488</v>
          </cell>
          <cell r="AR127">
            <v>414.679309808317</v>
          </cell>
          <cell r="AS127">
            <v>397.482658777519</v>
          </cell>
          <cell r="AT127">
            <v>395.329471608887</v>
          </cell>
          <cell r="AU127">
            <v>389.542630201236</v>
          </cell>
          <cell r="AV127">
            <v>429.787818950371</v>
          </cell>
          <cell r="AW127">
            <v>451.668766613608</v>
          </cell>
          <cell r="AX127">
            <v>511.616394301253</v>
          </cell>
          <cell r="AY127">
            <v>685.954422921829</v>
          </cell>
          <cell r="AZ127">
            <v>825.666554958746</v>
          </cell>
          <cell r="BA127">
            <v>902.06995780481</v>
          </cell>
          <cell r="BB127">
            <v>1035.33878664497</v>
          </cell>
          <cell r="BC127">
            <v>1080.29618449063</v>
          </cell>
          <cell r="BD127">
            <v>1085.48715171437</v>
          </cell>
          <cell r="BE127">
            <v>1271.8153829134</v>
          </cell>
          <cell r="BF127">
            <v>1354.8208334252</v>
          </cell>
          <cell r="BG127">
            <v>1462.22005213295</v>
          </cell>
          <cell r="BH127">
            <v>1464.55400904329</v>
          </cell>
          <cell r="BI127">
            <v>1525.23519224992</v>
          </cell>
          <cell r="BJ127">
            <v>1633.49121639293</v>
          </cell>
          <cell r="BK127">
            <v>1794.0911754468</v>
          </cell>
          <cell r="BL127">
            <v>1909.30453654793</v>
          </cell>
          <cell r="BM127">
            <v>1872.12402649219</v>
          </cell>
          <cell r="BN127">
            <v>2006.8322400859</v>
          </cell>
        </row>
        <row r="128">
          <cell r="A128" t="str">
            <v>Kyrgyz Republic</v>
          </cell>
          <cell r="B128" t="str">
            <v>KGZ</v>
          </cell>
          <cell r="C128" t="str">
            <v>GDP per capita (current US$)</v>
          </cell>
          <cell r="D128" t="str">
            <v>NY.GDP.PCAP.CD</v>
          </cell>
        </row>
        <row r="128">
          <cell r="AI128">
            <v>609.172891237019</v>
          </cell>
          <cell r="AJ128">
            <v>575.643974470034</v>
          </cell>
          <cell r="AK128">
            <v>513.035943659476</v>
          </cell>
          <cell r="AL128">
            <v>449.065790188734</v>
          </cell>
          <cell r="AM128">
            <v>372.307810016831</v>
          </cell>
          <cell r="AN128">
            <v>364.226497350785</v>
          </cell>
          <cell r="AO128">
            <v>394.860121460514</v>
          </cell>
          <cell r="AP128">
            <v>376.4296132611</v>
          </cell>
          <cell r="AQ128">
            <v>345.138131648451</v>
          </cell>
          <cell r="AR128">
            <v>258.049228785755</v>
          </cell>
          <cell r="AS128">
            <v>279.619569260939</v>
          </cell>
          <cell r="AT128">
            <v>308.409611591149</v>
          </cell>
          <cell r="AU128">
            <v>321.727033227846</v>
          </cell>
          <cell r="AV128">
            <v>380.506432394744</v>
          </cell>
          <cell r="AW128">
            <v>433.234976590867</v>
          </cell>
          <cell r="AX128">
            <v>476.552129968975</v>
          </cell>
          <cell r="AY128">
            <v>543.110702403072</v>
          </cell>
          <cell r="AZ128">
            <v>721.768690838857</v>
          </cell>
          <cell r="BA128">
            <v>966.393627185372</v>
          </cell>
          <cell r="BB128">
            <v>871.224389337854</v>
          </cell>
          <cell r="BC128">
            <v>880.037775119109</v>
          </cell>
          <cell r="BD128">
            <v>1123.8831680627</v>
          </cell>
          <cell r="BE128">
            <v>1177.97473487848</v>
          </cell>
          <cell r="BF128">
            <v>1282.43716202467</v>
          </cell>
          <cell r="BG128">
            <v>1279.76978265986</v>
          </cell>
          <cell r="BH128">
            <v>1121.08283510739</v>
          </cell>
          <cell r="BI128">
            <v>1120.66651300848</v>
          </cell>
          <cell r="BJ128">
            <v>1242.76964282023</v>
          </cell>
          <cell r="BK128">
            <v>1308.14016549619</v>
          </cell>
          <cell r="BL128">
            <v>1374.03210467421</v>
          </cell>
          <cell r="BM128">
            <v>1182.52170043018</v>
          </cell>
          <cell r="BN128">
            <v>1276.24264327528</v>
          </cell>
        </row>
        <row r="129">
          <cell r="A129" t="str">
            <v>Cambodia</v>
          </cell>
          <cell r="B129" t="str">
            <v>KHM</v>
          </cell>
          <cell r="C129" t="str">
            <v>GDP per capita (current US$)</v>
          </cell>
          <cell r="D129" t="str">
            <v>NY.GDP.PCAP.CD</v>
          </cell>
          <cell r="E129">
            <v>111.342440812007</v>
          </cell>
          <cell r="F129">
            <v>109.460350249774</v>
          </cell>
          <cell r="G129">
            <v>109.481170163168</v>
          </cell>
          <cell r="H129">
            <v>117.823450202335</v>
          </cell>
          <cell r="I129">
            <v>123.64592535563</v>
          </cell>
          <cell r="J129">
            <v>134.304279643423</v>
          </cell>
          <cell r="K129">
            <v>138.842975493477</v>
          </cell>
          <cell r="L129">
            <v>144.011778454244</v>
          </cell>
          <cell r="M129">
            <v>157.190139348431</v>
          </cell>
          <cell r="N129">
            <v>142.265203658792</v>
          </cell>
          <cell r="O129">
            <v>102.678961498333</v>
          </cell>
          <cell r="P129">
            <v>135.848785288079</v>
          </cell>
          <cell r="Q129">
            <v>69.2332989289234</v>
          </cell>
          <cell r="R129">
            <v>94.3585944998678</v>
          </cell>
          <cell r="S129">
            <v>78.112035111392</v>
          </cell>
        </row>
        <row r="129">
          <cell r="AL129">
            <v>254.116634829301</v>
          </cell>
          <cell r="AM129">
            <v>270.542940106377</v>
          </cell>
          <cell r="AN129">
            <v>322.931575435263</v>
          </cell>
          <cell r="AO129">
            <v>319.286313554037</v>
          </cell>
          <cell r="AP129">
            <v>304.764768845655</v>
          </cell>
          <cell r="AQ129">
            <v>268.990372197648</v>
          </cell>
          <cell r="AR129">
            <v>295.903178374031</v>
          </cell>
          <cell r="AS129">
            <v>300.613679010462</v>
          </cell>
          <cell r="AT129">
            <v>321.150223642203</v>
          </cell>
          <cell r="AU129">
            <v>338.987477292196</v>
          </cell>
          <cell r="AV129">
            <v>362.335482179797</v>
          </cell>
          <cell r="AW129">
            <v>408.513638761735</v>
          </cell>
          <cell r="AX129">
            <v>474.111192071079</v>
          </cell>
          <cell r="AY129">
            <v>539.750328907744</v>
          </cell>
          <cell r="AZ129">
            <v>631.525257592679</v>
          </cell>
          <cell r="BA129">
            <v>745.609126957526</v>
          </cell>
          <cell r="BB129">
            <v>738.054731249444</v>
          </cell>
          <cell r="BC129">
            <v>785.50266705782</v>
          </cell>
          <cell r="BD129">
            <v>882.275613986604</v>
          </cell>
          <cell r="BE129">
            <v>950.880345993697</v>
          </cell>
          <cell r="BF129">
            <v>1013.42053550135</v>
          </cell>
          <cell r="BG129">
            <v>1093.49597573908</v>
          </cell>
          <cell r="BH129">
            <v>1162.90499489402</v>
          </cell>
          <cell r="BI129">
            <v>1269.59149895246</v>
          </cell>
          <cell r="BJ129">
            <v>1385.26006616114</v>
          </cell>
          <cell r="BK129">
            <v>1512.12698889384</v>
          </cell>
          <cell r="BL129">
            <v>1643.12138876539</v>
          </cell>
          <cell r="BM129">
            <v>1547.51138764424</v>
          </cell>
          <cell r="BN129">
            <v>1590.95665957308</v>
          </cell>
        </row>
        <row r="130">
          <cell r="A130" t="str">
            <v>Kiribati</v>
          </cell>
          <cell r="B130" t="str">
            <v>KIR</v>
          </cell>
          <cell r="C130" t="str">
            <v>GDP per capita (current US$)</v>
          </cell>
          <cell r="D130" t="str">
            <v>NY.GDP.PCAP.CD</v>
          </cell>
        </row>
        <row r="130">
          <cell r="O130">
            <v>279.52132385698</v>
          </cell>
          <cell r="P130">
            <v>293.938561315771</v>
          </cell>
          <cell r="Q130">
            <v>358.816237728238</v>
          </cell>
          <cell r="R130">
            <v>592.080692441487</v>
          </cell>
          <cell r="S130">
            <v>1576.12497464227</v>
          </cell>
          <cell r="T130">
            <v>999.416064734057</v>
          </cell>
          <cell r="U130">
            <v>735.124235536899</v>
          </cell>
          <cell r="V130">
            <v>682.676922367945</v>
          </cell>
          <cell r="W130">
            <v>784.719183601365</v>
          </cell>
          <cell r="X130">
            <v>728.93611036732</v>
          </cell>
          <cell r="Y130">
            <v>652.920172412712</v>
          </cell>
          <cell r="Z130">
            <v>688.337965191369</v>
          </cell>
          <cell r="AA130">
            <v>666.350224719034</v>
          </cell>
          <cell r="AB130">
            <v>612.897464005408</v>
          </cell>
          <cell r="AC130">
            <v>657.361711638425</v>
          </cell>
          <cell r="AD130">
            <v>502.041732238638</v>
          </cell>
          <cell r="AE130">
            <v>489.825987685122</v>
          </cell>
          <cell r="AF130">
            <v>499.802781987251</v>
          </cell>
          <cell r="AG130">
            <v>621.999901513666</v>
          </cell>
          <cell r="AH130">
            <v>580.385349844246</v>
          </cell>
          <cell r="AI130">
            <v>549.901078510634</v>
          </cell>
          <cell r="AJ130">
            <v>644.780834850725</v>
          </cell>
          <cell r="AK130">
            <v>638.489645788262</v>
          </cell>
          <cell r="AL130">
            <v>619.72004917387</v>
          </cell>
          <cell r="AM130">
            <v>715.195099158196</v>
          </cell>
          <cell r="AN130">
            <v>724.921871545294</v>
          </cell>
          <cell r="AO130">
            <v>842.991189167167</v>
          </cell>
          <cell r="AP130">
            <v>842.239232682223</v>
          </cell>
          <cell r="AQ130">
            <v>801.08439466925</v>
          </cell>
          <cell r="AR130">
            <v>832.024708801072</v>
          </cell>
          <cell r="AS130">
            <v>796.803203566513</v>
          </cell>
          <cell r="AT130">
            <v>735.069106401359</v>
          </cell>
          <cell r="AU130">
            <v>826.916865314112</v>
          </cell>
          <cell r="AV130">
            <v>1015.6670058538</v>
          </cell>
          <cell r="AW130">
            <v>1131.15250359655</v>
          </cell>
          <cell r="AX130">
            <v>1214.63560321853</v>
          </cell>
          <cell r="AY130">
            <v>1168.47330173558</v>
          </cell>
          <cell r="AZ130">
            <v>1374.39519895558</v>
          </cell>
          <cell r="BA130">
            <v>1428.13497671411</v>
          </cell>
          <cell r="BB130">
            <v>1312.02345524749</v>
          </cell>
          <cell r="BC130">
            <v>1508.78974534279</v>
          </cell>
          <cell r="BD130">
            <v>1724.98025698315</v>
          </cell>
          <cell r="BE130">
            <v>1782.92495092646</v>
          </cell>
          <cell r="BF130">
            <v>1710.59293651984</v>
          </cell>
          <cell r="BG130">
            <v>1625.99130015561</v>
          </cell>
          <cell r="BH130">
            <v>1535.16278257963</v>
          </cell>
          <cell r="BI130">
            <v>1586.3449782671</v>
          </cell>
          <cell r="BJ130">
            <v>1648.59495664448</v>
          </cell>
          <cell r="BK130">
            <v>1693.95015468902</v>
          </cell>
          <cell r="BL130">
            <v>1512.95276955828</v>
          </cell>
          <cell r="BM130">
            <v>1514.59105909467</v>
          </cell>
        </row>
        <row r="131">
          <cell r="A131" t="str">
            <v>St. Kitts and Nevis</v>
          </cell>
          <cell r="B131" t="str">
            <v>KNA</v>
          </cell>
          <cell r="C131" t="str">
            <v>GDP per capita (current US$)</v>
          </cell>
          <cell r="D131" t="str">
            <v>NY.GDP.PCAP.CD</v>
          </cell>
          <cell r="E131">
            <v>241.539163108067</v>
          </cell>
          <cell r="F131">
            <v>243.832121775577</v>
          </cell>
          <cell r="G131">
            <v>246.101178423671</v>
          </cell>
          <cell r="H131">
            <v>253.977446412557</v>
          </cell>
          <cell r="I131">
            <v>268.718051234634</v>
          </cell>
          <cell r="J131">
            <v>276.248904103999</v>
          </cell>
          <cell r="K131">
            <v>299.250856852942</v>
          </cell>
          <cell r="L131">
            <v>353.303331053988</v>
          </cell>
          <cell r="M131">
            <v>314.661953921421</v>
          </cell>
          <cell r="N131">
            <v>348.129763447473</v>
          </cell>
          <cell r="O131">
            <v>363.206916529257</v>
          </cell>
          <cell r="P131">
            <v>441.114577767634</v>
          </cell>
          <cell r="Q131">
            <v>517.73205278904</v>
          </cell>
          <cell r="R131">
            <v>546.136203880526</v>
          </cell>
          <cell r="S131">
            <v>711.043190917427</v>
          </cell>
          <cell r="T131">
            <v>753.632294268012</v>
          </cell>
          <cell r="U131">
            <v>681.821529099571</v>
          </cell>
          <cell r="V131">
            <v>1012.56818442327</v>
          </cell>
          <cell r="W131">
            <v>1131.11990786292</v>
          </cell>
          <cell r="X131">
            <v>1354.1549466248</v>
          </cell>
          <cell r="Y131">
            <v>1584.66839330708</v>
          </cell>
          <cell r="Z131">
            <v>1882.75699762328</v>
          </cell>
          <cell r="AA131">
            <v>2013.01622217542</v>
          </cell>
          <cell r="AB131">
            <v>2045.20267613236</v>
          </cell>
          <cell r="AC131">
            <v>2336.69140015412</v>
          </cell>
          <cell r="AD131">
            <v>2650.9864691075</v>
          </cell>
          <cell r="AE131">
            <v>3150.6349040523</v>
          </cell>
          <cell r="AF131">
            <v>3600.01335611092</v>
          </cell>
          <cell r="AG131">
            <v>4250.05765246456</v>
          </cell>
          <cell r="AH131">
            <v>4770.74189717298</v>
          </cell>
          <cell r="AI131">
            <v>5396.40484995676</v>
          </cell>
          <cell r="AJ131">
            <v>5461.49775242665</v>
          </cell>
          <cell r="AK131">
            <v>5950.62881317827</v>
          </cell>
          <cell r="AL131">
            <v>6411.01469472195</v>
          </cell>
          <cell r="AM131">
            <v>7092.10580179872</v>
          </cell>
          <cell r="AN131">
            <v>7450.27414466776</v>
          </cell>
          <cell r="AO131">
            <v>7862.69646930788</v>
          </cell>
          <cell r="AP131">
            <v>8741.65965827383</v>
          </cell>
          <cell r="AQ131">
            <v>8866.56637143967</v>
          </cell>
          <cell r="AR131">
            <v>9320.88130698414</v>
          </cell>
          <cell r="AS131">
            <v>9565.94990912411</v>
          </cell>
          <cell r="AT131">
            <v>10283.032801538</v>
          </cell>
          <cell r="AU131">
            <v>10650.8451485558</v>
          </cell>
          <cell r="AV131">
            <v>10270.6041633668</v>
          </cell>
          <cell r="AW131">
            <v>10942.7282343544</v>
          </cell>
          <cell r="AX131">
            <v>11679.4097093764</v>
          </cell>
          <cell r="AY131">
            <v>13614.4933728015</v>
          </cell>
          <cell r="AZ131">
            <v>14429.5502351983</v>
          </cell>
          <cell r="BA131">
            <v>16142.0427027551</v>
          </cell>
          <cell r="BB131">
            <v>15931.8733124367</v>
          </cell>
          <cell r="BC131">
            <v>15888.6395117649</v>
          </cell>
          <cell r="BD131">
            <v>16910.5701105822</v>
          </cell>
          <cell r="BE131">
            <v>16564.0550435964</v>
          </cell>
          <cell r="BF131">
            <v>17393.4272652879</v>
          </cell>
          <cell r="BG131">
            <v>18789.6345021562</v>
          </cell>
          <cell r="BH131">
            <v>18717.4287599059</v>
          </cell>
          <cell r="BI131">
            <v>19542.16227888</v>
          </cell>
          <cell r="BJ131">
            <v>20382.7798703462</v>
          </cell>
          <cell r="BK131">
            <v>20567.2582647868</v>
          </cell>
          <cell r="BL131">
            <v>22047.8830270631</v>
          </cell>
          <cell r="BM131">
            <v>18440.8536789158</v>
          </cell>
          <cell r="BN131">
            <v>18230.1323472653</v>
          </cell>
        </row>
        <row r="132">
          <cell r="A132" t="str">
            <v>Korea, Rep.</v>
          </cell>
          <cell r="B132" t="str">
            <v>KOR</v>
          </cell>
          <cell r="C132" t="str">
            <v>GDP per capita (current US$)</v>
          </cell>
          <cell r="D132" t="str">
            <v>NY.GDP.PCAP.CD</v>
          </cell>
          <cell r="E132">
            <v>158.249303269821</v>
          </cell>
          <cell r="F132">
            <v>93.8286490466039</v>
          </cell>
          <cell r="G132">
            <v>106.148505720006</v>
          </cell>
          <cell r="H132">
            <v>146.314341932979</v>
          </cell>
          <cell r="I132">
            <v>123.603494825331</v>
          </cell>
          <cell r="J132">
            <v>108.722131222718</v>
          </cell>
          <cell r="K132">
            <v>133.474848530354</v>
          </cell>
          <cell r="L132">
            <v>161.159931018546</v>
          </cell>
          <cell r="M132">
            <v>198.431298008386</v>
          </cell>
          <cell r="N132">
            <v>243.422412925948</v>
          </cell>
          <cell r="O132">
            <v>279.304968942819</v>
          </cell>
          <cell r="P132">
            <v>301.176567717333</v>
          </cell>
          <cell r="Q132">
            <v>324.196276804765</v>
          </cell>
          <cell r="R132">
            <v>406.898830134849</v>
          </cell>
          <cell r="S132">
            <v>563.355957816833</v>
          </cell>
          <cell r="T132">
            <v>617.456061933567</v>
          </cell>
          <cell r="U132">
            <v>834.134207951691</v>
          </cell>
          <cell r="V132">
            <v>1055.8800411599</v>
          </cell>
          <cell r="W132">
            <v>1405.82237444554</v>
          </cell>
          <cell r="X132">
            <v>1783.62231287847</v>
          </cell>
          <cell r="Y132">
            <v>1715.42945990136</v>
          </cell>
          <cell r="Z132">
            <v>1883.4512785111</v>
          </cell>
          <cell r="AA132">
            <v>1992.52822470637</v>
          </cell>
          <cell r="AB132">
            <v>2198.93447182242</v>
          </cell>
          <cell r="AC132">
            <v>2413.26392539765</v>
          </cell>
          <cell r="AD132">
            <v>2482.39995573606</v>
          </cell>
          <cell r="AE132">
            <v>2834.90384756925</v>
          </cell>
          <cell r="AF132">
            <v>3554.59520559057</v>
          </cell>
          <cell r="AG132">
            <v>4748.62960780671</v>
          </cell>
          <cell r="AH132">
            <v>5817.02918132136</v>
          </cell>
          <cell r="AI132">
            <v>6610.0365083067</v>
          </cell>
          <cell r="AJ132">
            <v>7636.98242937015</v>
          </cell>
          <cell r="AK132">
            <v>8126.67038993422</v>
          </cell>
          <cell r="AL132">
            <v>8884.92831945455</v>
          </cell>
          <cell r="AM132">
            <v>10385.3361681219</v>
          </cell>
          <cell r="AN132">
            <v>12564.7781344586</v>
          </cell>
          <cell r="AO132">
            <v>13403.049586225</v>
          </cell>
          <cell r="AP132">
            <v>12398.4800276705</v>
          </cell>
          <cell r="AQ132">
            <v>8281.69998157684</v>
          </cell>
          <cell r="AR132">
            <v>10672.4179334373</v>
          </cell>
          <cell r="AS132">
            <v>12256.9935679503</v>
          </cell>
          <cell r="AT132">
            <v>11561.2483689073</v>
          </cell>
          <cell r="AU132">
            <v>13165.0657360554</v>
          </cell>
          <cell r="AV132">
            <v>14672.8574703505</v>
          </cell>
          <cell r="AW132">
            <v>16496.1200942502</v>
          </cell>
          <cell r="AX132">
            <v>19402.5026259549</v>
          </cell>
          <cell r="AY132">
            <v>21743.4774514254</v>
          </cell>
          <cell r="AZ132">
            <v>24086.4104391677</v>
          </cell>
          <cell r="BA132">
            <v>21350.427979823</v>
          </cell>
          <cell r="BB132">
            <v>19143.8516053025</v>
          </cell>
          <cell r="BC132">
            <v>23087.2256438476</v>
          </cell>
          <cell r="BD132">
            <v>25096.2638838239</v>
          </cell>
          <cell r="BE132">
            <v>25466.7605170594</v>
          </cell>
          <cell r="BF132">
            <v>27182.7343101936</v>
          </cell>
          <cell r="BG132">
            <v>29249.5752209742</v>
          </cell>
          <cell r="BH132">
            <v>28732.2310762599</v>
          </cell>
          <cell r="BI132">
            <v>29288.8704389833</v>
          </cell>
          <cell r="BJ132">
            <v>31616.8434004683</v>
          </cell>
          <cell r="BK132">
            <v>33436.9230646064</v>
          </cell>
          <cell r="BL132">
            <v>31902.4169048194</v>
          </cell>
          <cell r="BM132">
            <v>31597.5046490718</v>
          </cell>
          <cell r="BN132">
            <v>34757.7200705078</v>
          </cell>
        </row>
        <row r="133">
          <cell r="A133" t="str">
            <v>Kuwait</v>
          </cell>
          <cell r="B133" t="str">
            <v>KWT</v>
          </cell>
          <cell r="C133" t="str">
            <v>GDP per capita (current US$)</v>
          </cell>
          <cell r="D133" t="str">
            <v>NY.GDP.PCAP.CD</v>
          </cell>
        </row>
        <row r="133">
          <cell r="J133">
            <v>4443.45233840779</v>
          </cell>
          <cell r="K133">
            <v>4571.15574209751</v>
          </cell>
          <cell r="L133">
            <v>4230.84777838406</v>
          </cell>
          <cell r="M133">
            <v>4207.73153626485</v>
          </cell>
          <cell r="N133">
            <v>4019.80391638741</v>
          </cell>
          <cell r="O133">
            <v>3860.57900686335</v>
          </cell>
          <cell r="P133">
            <v>4858.72891453159</v>
          </cell>
          <cell r="Q133">
            <v>5224.9171551019</v>
          </cell>
          <cell r="R133">
            <v>5971.79891618115</v>
          </cell>
          <cell r="S133">
            <v>13521.6673337853</v>
          </cell>
          <cell r="T133">
            <v>11768.4683020011</v>
          </cell>
          <cell r="U133">
            <v>12093.268365202</v>
          </cell>
          <cell r="V133">
            <v>12253.8665418455</v>
          </cell>
          <cell r="W133">
            <v>12663.4893469133</v>
          </cell>
          <cell r="X133">
            <v>19093.0164927725</v>
          </cell>
          <cell r="Y133">
            <v>20924.2120140903</v>
          </cell>
          <cell r="Z133">
            <v>17408.518221919</v>
          </cell>
          <cell r="AA133">
            <v>14312.4585576751</v>
          </cell>
          <cell r="AB133">
            <v>13233.8396647489</v>
          </cell>
          <cell r="AC133">
            <v>13132.7651074905</v>
          </cell>
          <cell r="AD133">
            <v>12356.8786562447</v>
          </cell>
          <cell r="AE133">
            <v>9771.14127095253</v>
          </cell>
          <cell r="AF133">
            <v>11535.1745416105</v>
          </cell>
          <cell r="AG133">
            <v>10169.0408432349</v>
          </cell>
          <cell r="AH133">
            <v>11617.1064634361</v>
          </cell>
          <cell r="AI133">
            <v>8794.60604566196</v>
          </cell>
          <cell r="AJ133">
            <v>5419.58816274641</v>
          </cell>
        </row>
        <row r="133">
          <cell r="AN133">
            <v>16932.0850381744</v>
          </cell>
          <cell r="AO133">
            <v>19358.3705358918</v>
          </cell>
          <cell r="AP133">
            <v>17748.8494222622</v>
          </cell>
          <cell r="AQ133">
            <v>14166.1641311094</v>
          </cell>
          <cell r="AR133">
            <v>15435.1311342496</v>
          </cell>
          <cell r="AS133">
            <v>18440.3785212446</v>
          </cell>
          <cell r="AT133">
            <v>16587.2486486214</v>
          </cell>
          <cell r="AU133">
            <v>17846.3761640299</v>
          </cell>
          <cell r="AV133">
            <v>22148.378150112</v>
          </cell>
          <cell r="AW133">
            <v>27011.6539985998</v>
          </cell>
          <cell r="AX133">
            <v>35591.0371337921</v>
          </cell>
          <cell r="AY133">
            <v>42781.5647521665</v>
          </cell>
          <cell r="AZ133">
            <v>45782.1485715013</v>
          </cell>
          <cell r="BA133">
            <v>55494.9300965412</v>
          </cell>
          <cell r="BB133">
            <v>37561.7259257377</v>
          </cell>
          <cell r="BC133">
            <v>38577.4982788212</v>
          </cell>
          <cell r="BD133">
            <v>48631.7834045849</v>
          </cell>
          <cell r="BE133">
            <v>51979.1206895335</v>
          </cell>
          <cell r="BF133">
            <v>49388.0533799687</v>
          </cell>
          <cell r="BG133">
            <v>44062.3409134598</v>
          </cell>
          <cell r="BH133">
            <v>29869.552753237</v>
          </cell>
          <cell r="BI133">
            <v>27653.1576200281</v>
          </cell>
          <cell r="BJ133">
            <v>29759.4674745278</v>
          </cell>
          <cell r="BK133">
            <v>33399.060475851</v>
          </cell>
          <cell r="BL133">
            <v>32373.2511149607</v>
          </cell>
          <cell r="BM133">
            <v>24811.7697100231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GDP per capita (current US$)</v>
          </cell>
          <cell r="D134" t="str">
            <v>NY.GDP.PCAP.CD</v>
          </cell>
          <cell r="E134">
            <v>348.669268639474</v>
          </cell>
          <cell r="F134">
            <v>355.117662083524</v>
          </cell>
          <cell r="G134">
            <v>375.557190276039</v>
          </cell>
          <cell r="H134">
            <v>368.038952503221</v>
          </cell>
          <cell r="I134">
            <v>410.662871697172</v>
          </cell>
          <cell r="J134">
            <v>433.433282792527</v>
          </cell>
          <cell r="K134">
            <v>466.569304984814</v>
          </cell>
          <cell r="L134">
            <v>462.437078541665</v>
          </cell>
          <cell r="M134">
            <v>484.782046607311</v>
          </cell>
          <cell r="N134">
            <v>529.432832028916</v>
          </cell>
          <cell r="O134">
            <v>561.472305556027</v>
          </cell>
          <cell r="P134">
            <v>606.309482450193</v>
          </cell>
          <cell r="Q134">
            <v>673.047044367474</v>
          </cell>
          <cell r="R134">
            <v>879.091894839338</v>
          </cell>
          <cell r="S134">
            <v>1127.85604435316</v>
          </cell>
          <cell r="T134">
            <v>1188.16783519216</v>
          </cell>
          <cell r="U134">
            <v>1263.84401306318</v>
          </cell>
          <cell r="V134">
            <v>1340.63968266566</v>
          </cell>
          <cell r="W134">
            <v>1489.93475158848</v>
          </cell>
          <cell r="X134">
            <v>1710.15275574596</v>
          </cell>
          <cell r="Y134">
            <v>2018.91136840142</v>
          </cell>
          <cell r="Z134">
            <v>2259.75181863099</v>
          </cell>
          <cell r="AA134">
            <v>2038.6166972756</v>
          </cell>
          <cell r="AB134">
            <v>1723.63658307856</v>
          </cell>
          <cell r="AC134">
            <v>1704.34572995974</v>
          </cell>
          <cell r="AD134">
            <v>1654.70792058188</v>
          </cell>
          <cell r="AE134">
            <v>1620.32652750434</v>
          </cell>
          <cell r="AF134">
            <v>1704.53082418004</v>
          </cell>
          <cell r="AG134">
            <v>1855.9385479094</v>
          </cell>
          <cell r="AH134">
            <v>2045.60234556006</v>
          </cell>
          <cell r="AI134">
            <v>2423.56744104619</v>
          </cell>
          <cell r="AJ134">
            <v>2545.6221807261</v>
          </cell>
          <cell r="AK134">
            <v>2715.71068728958</v>
          </cell>
          <cell r="AL134">
            <v>3145.36543053608</v>
          </cell>
          <cell r="AM134">
            <v>3674.63057646288</v>
          </cell>
          <cell r="AN134">
            <v>3869.22357356496</v>
          </cell>
          <cell r="AO134">
            <v>4156.26656212458</v>
          </cell>
          <cell r="AP134">
            <v>4463.134768282</v>
          </cell>
          <cell r="AQ134">
            <v>4413.66984465268</v>
          </cell>
          <cell r="AR134">
            <v>3852.36810114721</v>
          </cell>
          <cell r="AS134">
            <v>4199.34193537361</v>
          </cell>
          <cell r="AT134">
            <v>4025.35081246262</v>
          </cell>
          <cell r="AU134">
            <v>3569.39549403904</v>
          </cell>
          <cell r="AV134">
            <v>3602.71177421627</v>
          </cell>
          <cell r="AW134">
            <v>4059.98020883123</v>
          </cell>
          <cell r="AX134">
            <v>4856.04575075804</v>
          </cell>
          <cell r="AY134">
            <v>5599.17124735602</v>
          </cell>
          <cell r="AZ134">
            <v>6539.23454845269</v>
          </cell>
          <cell r="BA134">
            <v>7478.33205093682</v>
          </cell>
          <cell r="BB134">
            <v>6863.89042267568</v>
          </cell>
          <cell r="BC134">
            <v>8498.59785421372</v>
          </cell>
          <cell r="BD134">
            <v>9824.18636798395</v>
          </cell>
          <cell r="BE134">
            <v>9667.27149717744</v>
          </cell>
          <cell r="BF134">
            <v>9815.81625259387</v>
          </cell>
          <cell r="BG134">
            <v>9755.44855665977</v>
          </cell>
          <cell r="BH134">
            <v>8203.00386382518</v>
          </cell>
          <cell r="BI134">
            <v>7885.57462995346</v>
          </cell>
          <cell r="BJ134">
            <v>8699.47568592879</v>
          </cell>
          <cell r="BK134">
            <v>8357.12470404998</v>
          </cell>
          <cell r="BL134">
            <v>8165.36056490621</v>
          </cell>
          <cell r="BM134">
            <v>6765.53277629677</v>
          </cell>
          <cell r="BN134">
            <v>7727.16117181435</v>
          </cell>
        </row>
        <row r="135">
          <cell r="A135" t="str">
            <v>Lao PDR</v>
          </cell>
          <cell r="B135" t="str">
            <v>LAO</v>
          </cell>
          <cell r="C135" t="str">
            <v>GDP per capita (current US$)</v>
          </cell>
          <cell r="D135" t="str">
            <v>NY.GDP.PCAP.CD</v>
          </cell>
        </row>
        <row r="135">
          <cell r="AC135">
            <v>489.957743732574</v>
          </cell>
          <cell r="AD135">
            <v>641.74019759151</v>
          </cell>
          <cell r="AE135">
            <v>468.304298095894</v>
          </cell>
          <cell r="AF135">
            <v>278.393227986057</v>
          </cell>
          <cell r="AG135">
            <v>148.965065880362</v>
          </cell>
          <cell r="AH135">
            <v>172.523209033872</v>
          </cell>
          <cell r="AI135">
            <v>203.256017515183</v>
          </cell>
          <cell r="AJ135">
            <v>234.764338309131</v>
          </cell>
          <cell r="AK135">
            <v>250.604496768721</v>
          </cell>
          <cell r="AL135">
            <v>287.394842853074</v>
          </cell>
          <cell r="AM135">
            <v>325.941611824232</v>
          </cell>
          <cell r="AN135">
            <v>363.880052363735</v>
          </cell>
          <cell r="AO135">
            <v>378.428605804859</v>
          </cell>
          <cell r="AP135">
            <v>345.921844238226</v>
          </cell>
          <cell r="AQ135">
            <v>248.839091451223</v>
          </cell>
          <cell r="AR135">
            <v>277.810212956951</v>
          </cell>
          <cell r="AS135">
            <v>325.186937142965</v>
          </cell>
          <cell r="AT135">
            <v>326.941786715295</v>
          </cell>
          <cell r="AU135">
            <v>320.061459657186</v>
          </cell>
          <cell r="AV135">
            <v>362.821413486106</v>
          </cell>
          <cell r="AW135">
            <v>417.929168487738</v>
          </cell>
          <cell r="AX135">
            <v>475.610796203932</v>
          </cell>
          <cell r="AY135">
            <v>591.000192026606</v>
          </cell>
          <cell r="AZ135">
            <v>710.376406739149</v>
          </cell>
          <cell r="BA135">
            <v>900.738763855308</v>
          </cell>
          <cell r="BB135">
            <v>949.178381146866</v>
          </cell>
          <cell r="BC135">
            <v>1141.23570253091</v>
          </cell>
          <cell r="BD135">
            <v>1378.49849195356</v>
          </cell>
          <cell r="BE135">
            <v>1581.62871010675</v>
          </cell>
          <cell r="BF135">
            <v>1831.93691581168</v>
          </cell>
          <cell r="BG135">
            <v>1999.95820314913</v>
          </cell>
          <cell r="BH135">
            <v>2140.04432280044</v>
          </cell>
          <cell r="BI135">
            <v>2324.40091700425</v>
          </cell>
          <cell r="BJ135">
            <v>2455.21155944893</v>
          </cell>
          <cell r="BK135">
            <v>2569.09389217251</v>
          </cell>
          <cell r="BL135">
            <v>2613.94442676868</v>
          </cell>
          <cell r="BM135">
            <v>2608.98283307549</v>
          </cell>
          <cell r="BN135">
            <v>2551.32608148502</v>
          </cell>
        </row>
        <row r="136">
          <cell r="A136" t="str">
            <v>Lebanon</v>
          </cell>
          <cell r="B136" t="str">
            <v>LBN</v>
          </cell>
          <cell r="C136" t="str">
            <v>GDP per capita (current US$)</v>
          </cell>
          <cell r="D136" t="str">
            <v>NY.GDP.PCAP.CD</v>
          </cell>
        </row>
        <row r="136">
          <cell r="AG136">
            <v>1234.23931323429</v>
          </cell>
          <cell r="AH136">
            <v>996.904638106576</v>
          </cell>
          <cell r="AI136">
            <v>1012.64821591829</v>
          </cell>
          <cell r="AJ136">
            <v>1605.37190421215</v>
          </cell>
          <cell r="AK136">
            <v>1899.65101018104</v>
          </cell>
          <cell r="AL136">
            <v>2446.52769255969</v>
          </cell>
          <cell r="AM136">
            <v>2820.48618730422</v>
          </cell>
          <cell r="AN136">
            <v>3321.29726667512</v>
          </cell>
          <cell r="AO136">
            <v>3791.60761701374</v>
          </cell>
          <cell r="AP136">
            <v>4305.64176918882</v>
          </cell>
          <cell r="AQ136">
            <v>4669.58538820266</v>
          </cell>
          <cell r="AR136">
            <v>4640.38441321154</v>
          </cell>
          <cell r="AS136">
            <v>4491.64193430433</v>
          </cell>
          <cell r="AT136">
            <v>4422.38929245061</v>
          </cell>
          <cell r="AU136">
            <v>4579.45959271967</v>
          </cell>
          <cell r="AV136">
            <v>4576.38761739193</v>
          </cell>
          <cell r="AW136">
            <v>4630.79058524604</v>
          </cell>
          <cell r="AX136">
            <v>4575.10745896031</v>
          </cell>
          <cell r="AY136">
            <v>4626.85300341662</v>
          </cell>
          <cell r="AZ136">
            <v>5207.79272300926</v>
          </cell>
          <cell r="BA136">
            <v>6111.32728102035</v>
          </cell>
          <cell r="BB136">
            <v>7354.95360478492</v>
          </cell>
          <cell r="BC136">
            <v>7761.64148945415</v>
          </cell>
          <cell r="BD136">
            <v>7675.30893971499</v>
          </cell>
          <cell r="BE136">
            <v>7948.68544895115</v>
          </cell>
          <cell r="BF136">
            <v>7928.28957010489</v>
          </cell>
          <cell r="BG136">
            <v>7681.65794445012</v>
          </cell>
          <cell r="BH136">
            <v>7643.00871833192</v>
          </cell>
          <cell r="BI136">
            <v>7617.68963406958</v>
          </cell>
          <cell r="BJ136">
            <v>7776.03464216395</v>
          </cell>
          <cell r="BK136">
            <v>8003.82761247354</v>
          </cell>
          <cell r="BL136">
            <v>7527.44305969499</v>
          </cell>
          <cell r="BM136">
            <v>3801.79274268223</v>
          </cell>
          <cell r="BN136">
            <v>2670.44195648525</v>
          </cell>
        </row>
        <row r="137">
          <cell r="A137" t="str">
            <v>Liberia</v>
          </cell>
          <cell r="B137" t="str">
            <v>LBR</v>
          </cell>
          <cell r="C137" t="str">
            <v>GDP per capita (current US$)</v>
          </cell>
          <cell r="D137" t="str">
            <v>NY.GDP.PCAP.CD</v>
          </cell>
        </row>
        <row r="137">
          <cell r="AS137">
            <v>306.833864207408</v>
          </cell>
          <cell r="AT137">
            <v>306.710251570113</v>
          </cell>
          <cell r="AU137">
            <v>306.473939631577</v>
          </cell>
          <cell r="AV137">
            <v>243.089577534363</v>
          </cell>
          <cell r="AW137">
            <v>286.064725253488</v>
          </cell>
          <cell r="AX137">
            <v>294.893220066163</v>
          </cell>
          <cell r="AY137">
            <v>336.11567425435</v>
          </cell>
          <cell r="AZ137">
            <v>396.601761281558</v>
          </cell>
          <cell r="BA137">
            <v>478.399540115575</v>
          </cell>
          <cell r="BB137">
            <v>470.948121388477</v>
          </cell>
          <cell r="BC137">
            <v>513.44556667507</v>
          </cell>
          <cell r="BD137">
            <v>596.89663532503</v>
          </cell>
          <cell r="BE137">
            <v>675.010191838695</v>
          </cell>
          <cell r="BF137">
            <v>747.868660136896</v>
          </cell>
          <cell r="BG137">
            <v>739.91193501652</v>
          </cell>
          <cell r="BH137">
            <v>721.581050523128</v>
          </cell>
          <cell r="BI137">
            <v>740.914906030102</v>
          </cell>
          <cell r="BJ137">
            <v>721.085044013216</v>
          </cell>
          <cell r="BK137">
            <v>710.265998419581</v>
          </cell>
          <cell r="BL137">
            <v>672.340499220841</v>
          </cell>
          <cell r="BM137">
            <v>601.063005802862</v>
          </cell>
          <cell r="BN137">
            <v>673.089067079932</v>
          </cell>
        </row>
        <row r="138">
          <cell r="A138" t="str">
            <v>Libya</v>
          </cell>
          <cell r="B138" t="str">
            <v>LBY</v>
          </cell>
          <cell r="C138" t="str">
            <v>GDP per capita (current US$)</v>
          </cell>
          <cell r="D138" t="str">
            <v>NY.GDP.PCAP.CD</v>
          </cell>
        </row>
        <row r="138">
          <cell r="AI138">
            <v>6514.31856739899</v>
          </cell>
          <cell r="AJ138">
            <v>7040.7762937139</v>
          </cell>
          <cell r="AK138">
            <v>7284.9171526206</v>
          </cell>
          <cell r="AL138">
            <v>6447.14328205899</v>
          </cell>
          <cell r="AM138">
            <v>5892.62246696513</v>
          </cell>
          <cell r="AN138">
            <v>5161.68542792943</v>
          </cell>
          <cell r="AO138">
            <v>5536.86606568428</v>
          </cell>
          <cell r="AP138">
            <v>5998.16043842337</v>
          </cell>
          <cell r="AQ138">
            <v>5243.59653546637</v>
          </cell>
          <cell r="AR138">
            <v>6819.03957638971</v>
          </cell>
          <cell r="AS138">
            <v>7142.77178555264</v>
          </cell>
          <cell r="AT138">
            <v>6266.4898210897</v>
          </cell>
          <cell r="AU138">
            <v>3703.04295219909</v>
          </cell>
          <cell r="AV138">
            <v>4673.14557574043</v>
          </cell>
          <cell r="AW138">
            <v>5800.58882597707</v>
          </cell>
          <cell r="AX138">
            <v>8163.00937006792</v>
          </cell>
          <cell r="AY138">
            <v>10207.955983076</v>
          </cell>
          <cell r="AZ138">
            <v>11387.0861879212</v>
          </cell>
          <cell r="BA138">
            <v>14311.2387285412</v>
          </cell>
          <cell r="BB138">
            <v>9913.65182352969</v>
          </cell>
          <cell r="BC138">
            <v>12162.6687120117</v>
          </cell>
          <cell r="BD138">
            <v>7709.94039668605</v>
          </cell>
          <cell r="BE138">
            <v>14721.8692372542</v>
          </cell>
          <cell r="BF138">
            <v>11921.9082821252</v>
          </cell>
          <cell r="BG138">
            <v>9017.93368003086</v>
          </cell>
          <cell r="BH138">
            <v>7590.44298074577</v>
          </cell>
          <cell r="BI138">
            <v>7687.88213392283</v>
          </cell>
          <cell r="BJ138">
            <v>10205.3248315701</v>
          </cell>
          <cell r="BK138">
            <v>11482.1336356202</v>
          </cell>
          <cell r="BL138">
            <v>10218.0430276718</v>
          </cell>
          <cell r="BM138">
            <v>7614.32544908885</v>
          </cell>
          <cell r="BN138">
            <v>6018.44520748105</v>
          </cell>
        </row>
        <row r="139">
          <cell r="A139" t="str">
            <v>St. Lucia</v>
          </cell>
          <cell r="B139" t="str">
            <v>LCA</v>
          </cell>
          <cell r="C139" t="str">
            <v>GDP per capita (current US$)</v>
          </cell>
          <cell r="D139" t="str">
            <v>NY.GDP.PCAP.CD</v>
          </cell>
        </row>
        <row r="139">
          <cell r="Y139">
            <v>1445.9243165493</v>
          </cell>
          <cell r="Z139">
            <v>1628.03570514878</v>
          </cell>
          <cell r="AA139">
            <v>1515.31431751621</v>
          </cell>
          <cell r="AB139">
            <v>1607.53389494283</v>
          </cell>
          <cell r="AC139">
            <v>2023.24677770388</v>
          </cell>
          <cell r="AD139">
            <v>2253.09668777185</v>
          </cell>
          <cell r="AE139">
            <v>2646.98555057299</v>
          </cell>
          <cell r="AF139">
            <v>2869.72793620714</v>
          </cell>
          <cell r="AG139">
            <v>3221.48128152747</v>
          </cell>
          <cell r="AH139">
            <v>3584.04461890068</v>
          </cell>
          <cell r="AI139">
            <v>4199.63649663908</v>
          </cell>
          <cell r="AJ139">
            <v>4383.56657240808</v>
          </cell>
          <cell r="AK139">
            <v>4755.10429093296</v>
          </cell>
          <cell r="AL139">
            <v>4775.48998490129</v>
          </cell>
          <cell r="AM139">
            <v>4919.38036740904</v>
          </cell>
          <cell r="AN139">
            <v>5194.78292489983</v>
          </cell>
          <cell r="AO139">
            <v>5300.35467584599</v>
          </cell>
          <cell r="AP139">
            <v>5340.08697274003</v>
          </cell>
          <cell r="AQ139">
            <v>5733.82698945523</v>
          </cell>
          <cell r="AR139">
            <v>5947.8917842146</v>
          </cell>
          <cell r="AS139">
            <v>5950.04748459261</v>
          </cell>
          <cell r="AT139">
            <v>5642.7489037614</v>
          </cell>
          <cell r="AU139">
            <v>5646.45653483236</v>
          </cell>
          <cell r="AV139">
            <v>6150.92136926062</v>
          </cell>
          <cell r="AW139">
            <v>6591.64550130494</v>
          </cell>
          <cell r="AX139">
            <v>6949.20417333029</v>
          </cell>
          <cell r="AY139">
            <v>7669.21346965851</v>
          </cell>
          <cell r="AZ139">
            <v>7969.79799345527</v>
          </cell>
          <cell r="BA139">
            <v>8456.69463217739</v>
          </cell>
          <cell r="BB139">
            <v>8137.75099080198</v>
          </cell>
          <cell r="BC139">
            <v>8540.07097992462</v>
          </cell>
          <cell r="BD139">
            <v>8983.74373302309</v>
          </cell>
          <cell r="BE139">
            <v>9086.38795485966</v>
          </cell>
          <cell r="BF139">
            <v>9378.98504684792</v>
          </cell>
          <cell r="BG139">
            <v>9843.30853424047</v>
          </cell>
          <cell r="BH139">
            <v>10093.6180163617</v>
          </cell>
          <cell r="BI139">
            <v>10362.351576586</v>
          </cell>
          <cell r="BJ139">
            <v>11034.6298291881</v>
          </cell>
          <cell r="BK139">
            <v>11353.7152287809</v>
          </cell>
          <cell r="BL139">
            <v>11591.0804351768</v>
          </cell>
          <cell r="BM139">
            <v>8804.56108865238</v>
          </cell>
          <cell r="BN139">
            <v>9570.99545736375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GDP per capita (current US$)</v>
          </cell>
          <cell r="D140" t="str">
            <v>NY.GDP.PCAP.CD</v>
          </cell>
          <cell r="E140">
            <v>384.416611610686</v>
          </cell>
          <cell r="F140">
            <v>396.456377757309</v>
          </cell>
          <cell r="G140">
            <v>422.653939690034</v>
          </cell>
          <cell r="H140">
            <v>419.323543966732</v>
          </cell>
          <cell r="I140">
            <v>452.492302306008</v>
          </cell>
          <cell r="J140">
            <v>473.648156321421</v>
          </cell>
          <cell r="K140">
            <v>508.000196593498</v>
          </cell>
          <cell r="L140">
            <v>505.14485899755</v>
          </cell>
          <cell r="M140">
            <v>528.601010982916</v>
          </cell>
          <cell r="N140">
            <v>576.029859342433</v>
          </cell>
          <cell r="O140">
            <v>612.960306653545</v>
          </cell>
          <cell r="P140">
            <v>667.263935870991</v>
          </cell>
          <cell r="Q140">
            <v>732.692783609</v>
          </cell>
          <cell r="R140">
            <v>951.72901139495</v>
          </cell>
          <cell r="S140">
            <v>1205.2140923072</v>
          </cell>
          <cell r="T140">
            <v>1235.05338567753</v>
          </cell>
          <cell r="U140">
            <v>1323.846865222</v>
          </cell>
          <cell r="V140">
            <v>1421.31435924697</v>
          </cell>
          <cell r="W140">
            <v>1575.75674819021</v>
          </cell>
          <cell r="X140">
            <v>1828.45122067161</v>
          </cell>
          <cell r="Y140">
            <v>2173.2141004825</v>
          </cell>
          <cell r="Z140">
            <v>2429.00855029053</v>
          </cell>
          <cell r="AA140">
            <v>2203.19135118323</v>
          </cell>
          <cell r="AB140">
            <v>1888.90214322647</v>
          </cell>
          <cell r="AC140">
            <v>1849.77200075015</v>
          </cell>
          <cell r="AD140">
            <v>1802.42706914368</v>
          </cell>
          <cell r="AE140">
            <v>1766.69822218591</v>
          </cell>
          <cell r="AF140">
            <v>1825.1348989005</v>
          </cell>
          <cell r="AG140">
            <v>1999.86759703872</v>
          </cell>
          <cell r="AH140">
            <v>2141.07723280684</v>
          </cell>
          <cell r="AI140">
            <v>2506.88606654297</v>
          </cell>
          <cell r="AJ140">
            <v>2643.05592220867</v>
          </cell>
          <cell r="AK140">
            <v>2835.01873307568</v>
          </cell>
          <cell r="AL140">
            <v>3233.02031102345</v>
          </cell>
          <cell r="AM140">
            <v>3731.29764237991</v>
          </cell>
          <cell r="AN140">
            <v>3985.88403447921</v>
          </cell>
          <cell r="AO140">
            <v>4244.09847851347</v>
          </cell>
          <cell r="AP140">
            <v>4579.45290940858</v>
          </cell>
          <cell r="AQ140">
            <v>4548.96777127259</v>
          </cell>
          <cell r="AR140">
            <v>4043.52061428887</v>
          </cell>
          <cell r="AS140">
            <v>4400.69387272606</v>
          </cell>
          <cell r="AT140">
            <v>4246.13210140374</v>
          </cell>
          <cell r="AU140">
            <v>3761.01846119805</v>
          </cell>
          <cell r="AV140">
            <v>3787.75945285522</v>
          </cell>
          <cell r="AW140">
            <v>4308.29282222743</v>
          </cell>
          <cell r="AX140">
            <v>5144.01696160169</v>
          </cell>
          <cell r="AY140">
            <v>5948.48862191655</v>
          </cell>
          <cell r="AZ140">
            <v>6925.64620415483</v>
          </cell>
          <cell r="BA140">
            <v>7957.75674655502</v>
          </cell>
          <cell r="BB140">
            <v>7392.28783271814</v>
          </cell>
          <cell r="BC140">
            <v>9063.94338443542</v>
          </cell>
          <cell r="BD140">
            <v>10202.1857838851</v>
          </cell>
          <cell r="BE140">
            <v>10198.3620274421</v>
          </cell>
          <cell r="BF140">
            <v>10338.4246094191</v>
          </cell>
          <cell r="BG140">
            <v>10431.7126226062</v>
          </cell>
          <cell r="BH140">
            <v>8629.00960471388</v>
          </cell>
          <cell r="BI140">
            <v>8350.02062476509</v>
          </cell>
          <cell r="BJ140">
            <v>9188.57968317496</v>
          </cell>
          <cell r="BK140">
            <v>8902.39915241188</v>
          </cell>
          <cell r="BL140">
            <v>8699.46071747298</v>
          </cell>
          <cell r="BM140">
            <v>7270.70358438419</v>
          </cell>
          <cell r="BN140">
            <v>8340.3896002879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GDP per capita (current US$)</v>
          </cell>
          <cell r="D141" t="str">
            <v>NY.GDP.PCAP.CD</v>
          </cell>
        </row>
        <row r="141">
          <cell r="Y141">
            <v>290.891801709295</v>
          </cell>
          <cell r="Z141">
            <v>282.656894767159</v>
          </cell>
          <cell r="AA141">
            <v>272.488706699418</v>
          </cell>
          <cell r="AB141">
            <v>253.176162783367</v>
          </cell>
          <cell r="AC141">
            <v>246.527972039284</v>
          </cell>
          <cell r="AD141">
            <v>251.729853630234</v>
          </cell>
          <cell r="AE141">
            <v>263.824704720044</v>
          </cell>
          <cell r="AF141">
            <v>282.629216193052</v>
          </cell>
          <cell r="AG141">
            <v>303.067266093587</v>
          </cell>
          <cell r="AH141">
            <v>318.767528837567</v>
          </cell>
          <cell r="AI141">
            <v>360.064200079587</v>
          </cell>
          <cell r="AJ141">
            <v>375.779769735691</v>
          </cell>
          <cell r="AK141">
            <v>275.711849393822</v>
          </cell>
          <cell r="AL141">
            <v>268.771850927461</v>
          </cell>
          <cell r="AM141">
            <v>242.048534229452</v>
          </cell>
          <cell r="AN141">
            <v>269.996272181208</v>
          </cell>
          <cell r="AO141">
            <v>290.124198800486</v>
          </cell>
          <cell r="AP141">
            <v>297.570168732893</v>
          </cell>
          <cell r="AQ141">
            <v>295.277363328892</v>
          </cell>
          <cell r="AR141">
            <v>295.704953403341</v>
          </cell>
          <cell r="AS141">
            <v>330.929093386822</v>
          </cell>
          <cell r="AT141">
            <v>315.35468540707</v>
          </cell>
          <cell r="AU141">
            <v>333.604187944508</v>
          </cell>
          <cell r="AV141">
            <v>364.645989702008</v>
          </cell>
          <cell r="AW141">
            <v>411.371103195653</v>
          </cell>
          <cell r="AX141">
            <v>474.6680632226</v>
          </cell>
          <cell r="AY141">
            <v>537.512922018524</v>
          </cell>
          <cell r="AZ141">
            <v>630.295391241041</v>
          </cell>
          <cell r="BA141">
            <v>751.266942388591</v>
          </cell>
          <cell r="BB141">
            <v>739.252312807223</v>
          </cell>
          <cell r="BC141">
            <v>820.369058300694</v>
          </cell>
          <cell r="BD141">
            <v>930.230952050487</v>
          </cell>
          <cell r="BE141">
            <v>955.345031911494</v>
          </cell>
          <cell r="BF141">
            <v>1017.03363742845</v>
          </cell>
          <cell r="BG141">
            <v>1067.95198501245</v>
          </cell>
          <cell r="BH141">
            <v>1009.42456360179</v>
          </cell>
          <cell r="BI141">
            <v>1025.99897943404</v>
          </cell>
          <cell r="BJ141">
            <v>1119.43381110978</v>
          </cell>
          <cell r="BK141">
            <v>1077.49334233358</v>
          </cell>
          <cell r="BL141">
            <v>1105.71706494846</v>
          </cell>
          <cell r="BM141">
            <v>1099.20156053236</v>
          </cell>
          <cell r="BN141">
            <v>1176.97761667496</v>
          </cell>
        </row>
        <row r="142">
          <cell r="A142" t="str">
            <v>Low income</v>
          </cell>
          <cell r="B142" t="str">
            <v>LIC</v>
          </cell>
          <cell r="C142" t="str">
            <v>GDP per capita (current US$)</v>
          </cell>
          <cell r="D142" t="str">
            <v>NY.GDP.PCAP.CD</v>
          </cell>
        </row>
        <row r="142">
          <cell r="L142">
            <v>118.948982747155</v>
          </cell>
          <cell r="M142">
            <v>122.714349981361</v>
          </cell>
          <cell r="N142">
            <v>136.63240360046</v>
          </cell>
          <cell r="O142">
            <v>137.75493466038</v>
          </cell>
          <cell r="P142">
            <v>146.28788787765</v>
          </cell>
          <cell r="Q142">
            <v>155.824259772344</v>
          </cell>
          <cell r="R142">
            <v>181.847484585267</v>
          </cell>
          <cell r="S142">
            <v>222.150343451769</v>
          </cell>
          <cell r="T142">
            <v>247.555637977594</v>
          </cell>
          <cell r="U142">
            <v>255.8541565619</v>
          </cell>
          <cell r="V142">
            <v>289.404138255441</v>
          </cell>
          <cell r="W142">
            <v>316.918548556332</v>
          </cell>
          <cell r="X142">
            <v>342.793049936166</v>
          </cell>
          <cell r="Y142">
            <v>363.94612641498</v>
          </cell>
          <cell r="Z142">
            <v>364.016517689938</v>
          </cell>
          <cell r="AA142">
            <v>361.801527571857</v>
          </cell>
          <cell r="AB142">
            <v>342.033274673588</v>
          </cell>
          <cell r="AC142">
            <v>327.900068613887</v>
          </cell>
          <cell r="AD142">
            <v>321.888611011011</v>
          </cell>
          <cell r="AE142">
            <v>358.570153004801</v>
          </cell>
          <cell r="AF142">
            <v>405.545284778565</v>
          </cell>
          <cell r="AG142">
            <v>359.326912919695</v>
          </cell>
          <cell r="AH142">
            <v>386.334125080606</v>
          </cell>
          <cell r="AI142">
            <v>459.578170316123</v>
          </cell>
          <cell r="AJ142">
            <v>501.889463430142</v>
          </cell>
          <cell r="AK142">
            <v>359.716648919327</v>
          </cell>
          <cell r="AL142">
            <v>365.810340923445</v>
          </cell>
          <cell r="AM142">
            <v>351.528488137467</v>
          </cell>
          <cell r="AN142">
            <v>384.373521061199</v>
          </cell>
          <cell r="AO142">
            <v>412.511588749712</v>
          </cell>
          <cell r="AP142">
            <v>432.623678553053</v>
          </cell>
          <cell r="AQ142">
            <v>429.224167366574</v>
          </cell>
          <cell r="AR142">
            <v>424.172384481349</v>
          </cell>
          <cell r="AS142">
            <v>481.416101918661</v>
          </cell>
          <cell r="AT142">
            <v>468.86579269388</v>
          </cell>
          <cell r="AU142">
            <v>487.983221403507</v>
          </cell>
          <cell r="AV142">
            <v>518.951958982293</v>
          </cell>
          <cell r="AW142">
            <v>592.66755024631</v>
          </cell>
          <cell r="AX142">
            <v>688.859812508195</v>
          </cell>
          <cell r="AY142">
            <v>783.266005610004</v>
          </cell>
          <cell r="AZ142">
            <v>914.060406887269</v>
          </cell>
          <cell r="BA142">
            <v>1066.75078313999</v>
          </cell>
          <cell r="BB142">
            <v>1057.70992162035</v>
          </cell>
          <cell r="BC142">
            <v>1162.62290367879</v>
          </cell>
          <cell r="BD142">
            <v>852.049894522853</v>
          </cell>
          <cell r="BE142">
            <v>788.195782278989</v>
          </cell>
          <cell r="BF142">
            <v>789.200761994007</v>
          </cell>
          <cell r="BG142">
            <v>821.336181323024</v>
          </cell>
          <cell r="BH142">
            <v>791.710026392794</v>
          </cell>
          <cell r="BI142">
            <v>764.704885382735</v>
          </cell>
          <cell r="BJ142">
            <v>834.490881739881</v>
          </cell>
          <cell r="BK142">
            <v>699.411435185585</v>
          </cell>
          <cell r="BL142">
            <v>720.474279044071</v>
          </cell>
          <cell r="BM142">
            <v>703.733845480583</v>
          </cell>
          <cell r="BN142">
            <v>749.761380371283</v>
          </cell>
        </row>
        <row r="143">
          <cell r="A143" t="str">
            <v>Liechtenstein</v>
          </cell>
          <cell r="B143" t="str">
            <v>LIE</v>
          </cell>
          <cell r="C143" t="str">
            <v>GDP per capita (current US$)</v>
          </cell>
          <cell r="D143" t="str">
            <v>NY.GDP.PCAP.CD</v>
          </cell>
        </row>
        <row r="143">
          <cell r="O143">
            <v>4236.33301981602</v>
          </cell>
          <cell r="P143">
            <v>4827.12633678237</v>
          </cell>
          <cell r="Q143">
            <v>5637.91909257134</v>
          </cell>
          <cell r="R143">
            <v>7355.08030713738</v>
          </cell>
          <cell r="S143">
            <v>8439.57887586987</v>
          </cell>
          <cell r="T143">
            <v>10513.2052900307</v>
          </cell>
          <cell r="U143">
            <v>11385.6966958026</v>
          </cell>
          <cell r="V143">
            <v>12412.4279687449</v>
          </cell>
          <cell r="W143">
            <v>17499.125950568</v>
          </cell>
          <cell r="X143">
            <v>19761.2484779715</v>
          </cell>
          <cell r="Y143">
            <v>20660.017604318</v>
          </cell>
          <cell r="Z143">
            <v>19507.365532847</v>
          </cell>
          <cell r="AA143">
            <v>19677.018485588</v>
          </cell>
          <cell r="AB143">
            <v>19560.8103716538</v>
          </cell>
          <cell r="AC143">
            <v>18596.1726878449</v>
          </cell>
          <cell r="AD143">
            <v>19390.1266423762</v>
          </cell>
          <cell r="AE143">
            <v>28287.0632840601</v>
          </cell>
          <cell r="AF143">
            <v>37824.4421641633</v>
          </cell>
          <cell r="AG143">
            <v>41292.2577223232</v>
          </cell>
          <cell r="AH143">
            <v>39368.7270879983</v>
          </cell>
          <cell r="AI143">
            <v>49373.6102661458</v>
          </cell>
          <cell r="AJ143">
            <v>50886.375310814</v>
          </cell>
          <cell r="AK143">
            <v>55197.547010659</v>
          </cell>
          <cell r="AL143">
            <v>55794.3273343011</v>
          </cell>
          <cell r="AM143">
            <v>64051.2322104721</v>
          </cell>
          <cell r="AN143">
            <v>78631.6991111526</v>
          </cell>
          <cell r="AO143">
            <v>79863.2790848754</v>
          </cell>
          <cell r="AP143">
            <v>72208.9346743391</v>
          </cell>
          <cell r="AQ143">
            <v>76757.3002189873</v>
          </cell>
          <cell r="AR143">
            <v>81307.0683674829</v>
          </cell>
          <cell r="AS143">
            <v>74853.938729354</v>
          </cell>
          <cell r="AT143">
            <v>74287.4133739546</v>
          </cell>
          <cell r="AU143">
            <v>79345.7524725702</v>
          </cell>
          <cell r="AV143">
            <v>89859.8653728723</v>
          </cell>
          <cell r="AW143">
            <v>100289.243002178</v>
          </cell>
          <cell r="AX143">
            <v>105399.260494824</v>
          </cell>
          <cell r="AY143">
            <v>114374.246536419</v>
          </cell>
          <cell r="AZ143">
            <v>130655.636959737</v>
          </cell>
          <cell r="BA143">
            <v>143264.059432586</v>
          </cell>
          <cell r="BB143">
            <v>126096.610425402</v>
          </cell>
          <cell r="BC143">
            <v>141192.534673018</v>
          </cell>
          <cell r="BD143">
            <v>158130.45751887</v>
          </cell>
          <cell r="BE143">
            <v>149010.224898665</v>
          </cell>
          <cell r="BF143">
            <v>173030.208279363</v>
          </cell>
          <cell r="BG143">
            <v>178864.851913785</v>
          </cell>
          <cell r="BH143">
            <v>167313.266280449</v>
          </cell>
          <cell r="BI143">
            <v>165642.386275555</v>
          </cell>
          <cell r="BJ143">
            <v>171253.964253797</v>
          </cell>
          <cell r="BK143">
            <v>176499.402554134</v>
          </cell>
          <cell r="BL143">
            <v>169049.156850326</v>
          </cell>
        </row>
        <row r="144">
          <cell r="A144" t="str">
            <v>Sri Lanka</v>
          </cell>
          <cell r="B144" t="str">
            <v>LKA</v>
          </cell>
          <cell r="C144" t="str">
            <v>GDP per capita (current US$)</v>
          </cell>
          <cell r="D144" t="str">
            <v>NY.GDP.PCAP.CD</v>
          </cell>
          <cell r="E144">
            <v>142.779621883716</v>
          </cell>
          <cell r="F144">
            <v>142.838142371621</v>
          </cell>
          <cell r="G144">
            <v>138.536653980207</v>
          </cell>
          <cell r="H144">
            <v>117.071988276079</v>
          </cell>
          <cell r="I144">
            <v>120.714347980615</v>
          </cell>
          <cell r="J144">
            <v>152.852675452191</v>
          </cell>
          <cell r="K144">
            <v>153.898791347895</v>
          </cell>
          <cell r="L144">
            <v>159.50599139416</v>
          </cell>
          <cell r="M144">
            <v>150.896619214816</v>
          </cell>
          <cell r="N144">
            <v>160.913187554085</v>
          </cell>
          <cell r="O144">
            <v>183.927530442362</v>
          </cell>
          <cell r="P144">
            <v>185.859743538902</v>
          </cell>
          <cell r="Q144">
            <v>196.422887667512</v>
          </cell>
          <cell r="R144">
            <v>216.995007483003</v>
          </cell>
          <cell r="S144">
            <v>264.746314150577</v>
          </cell>
          <cell r="T144">
            <v>275.627719520027</v>
          </cell>
          <cell r="U144">
            <v>256.286806801844</v>
          </cell>
          <cell r="V144">
            <v>287.561636646356</v>
          </cell>
          <cell r="W144">
            <v>188.058481255879</v>
          </cell>
          <cell r="X144">
            <v>227.509765268107</v>
          </cell>
          <cell r="Y144">
            <v>267.668577184682</v>
          </cell>
          <cell r="Z144">
            <v>289.130859761487</v>
          </cell>
          <cell r="AA144">
            <v>307.638243518979</v>
          </cell>
          <cell r="AB144">
            <v>328.650638330468</v>
          </cell>
          <cell r="AC144">
            <v>378.936856997864</v>
          </cell>
          <cell r="AD144">
            <v>369.581896014033</v>
          </cell>
          <cell r="AE144">
            <v>390.350711355465</v>
          </cell>
          <cell r="AF144">
            <v>401.477095923903</v>
          </cell>
          <cell r="AG144">
            <v>413.45507042426</v>
          </cell>
          <cell r="AH144">
            <v>408.450866872481</v>
          </cell>
          <cell r="AI144">
            <v>463.618738841557</v>
          </cell>
          <cell r="AJ144">
            <v>513.258447470619</v>
          </cell>
          <cell r="AK144">
            <v>547.054534380126</v>
          </cell>
          <cell r="AL144">
            <v>576.779883887392</v>
          </cell>
          <cell r="AM144">
            <v>647.57915642214</v>
          </cell>
          <cell r="AN144">
            <v>714.233231504348</v>
          </cell>
          <cell r="AO144">
            <v>756.656990511326</v>
          </cell>
          <cell r="AP144">
            <v>817.064481692963</v>
          </cell>
          <cell r="AQ144">
            <v>850.811603871151</v>
          </cell>
          <cell r="AR144">
            <v>838.883462825646</v>
          </cell>
          <cell r="AS144">
            <v>869.696285031043</v>
          </cell>
          <cell r="AT144">
            <v>832.80357234611</v>
          </cell>
          <cell r="AU144">
            <v>867.491486787101</v>
          </cell>
          <cell r="AV144">
            <v>982.195696950166</v>
          </cell>
          <cell r="AW144">
            <v>1065.78443680197</v>
          </cell>
          <cell r="AX144">
            <v>1248.69818517034</v>
          </cell>
          <cell r="AY144">
            <v>1435.81681297616</v>
          </cell>
          <cell r="AZ144">
            <v>1630.38890604323</v>
          </cell>
          <cell r="BA144">
            <v>2037.32210302668</v>
          </cell>
          <cell r="BB144">
            <v>2090.4018261396</v>
          </cell>
          <cell r="BC144">
            <v>2799.64873802555</v>
          </cell>
          <cell r="BD144">
            <v>3200.86113238282</v>
          </cell>
          <cell r="BE144">
            <v>3350.52187589289</v>
          </cell>
          <cell r="BF144">
            <v>3610.28936304898</v>
          </cell>
          <cell r="BG144">
            <v>3819.25352972265</v>
          </cell>
          <cell r="BH144">
            <v>3843.78067184442</v>
          </cell>
          <cell r="BI144">
            <v>3886.29150165239</v>
          </cell>
          <cell r="BJ144">
            <v>4077.04384087488</v>
          </cell>
          <cell r="BK144">
            <v>4059.20822984654</v>
          </cell>
          <cell r="BL144">
            <v>3848.21237640698</v>
          </cell>
          <cell r="BM144">
            <v>3694.0409479198</v>
          </cell>
          <cell r="BN144">
            <v>3814.71521902039</v>
          </cell>
        </row>
        <row r="145">
          <cell r="A145" t="str">
            <v>Lower middle income</v>
          </cell>
          <cell r="B145" t="str">
            <v>LMC</v>
          </cell>
          <cell r="C145" t="str">
            <v>GDP per capita (current US$)</v>
          </cell>
          <cell r="D145" t="str">
            <v>NY.GDP.PCAP.CD</v>
          </cell>
          <cell r="E145">
            <v>92.0992194895624</v>
          </cell>
          <cell r="F145">
            <v>95.3495982376408</v>
          </cell>
          <cell r="G145">
            <v>94.6892029402463</v>
          </cell>
          <cell r="H145">
            <v>103.008770254554</v>
          </cell>
          <cell r="I145">
            <v>113.009332814409</v>
          </cell>
          <cell r="J145">
            <v>119.035808565605</v>
          </cell>
          <cell r="K145">
            <v>106.697603739706</v>
          </cell>
          <cell r="L145">
            <v>111.383757425383</v>
          </cell>
          <cell r="M145">
            <v>117.221829590711</v>
          </cell>
          <cell r="N145">
            <v>127.176445921233</v>
          </cell>
          <cell r="O145">
            <v>137.675205665736</v>
          </cell>
          <cell r="P145">
            <v>141.890488529477</v>
          </cell>
          <cell r="Q145">
            <v>150.873540795585</v>
          </cell>
          <cell r="R145">
            <v>181.376340210269</v>
          </cell>
          <cell r="S145">
            <v>236.26975381682</v>
          </cell>
          <cell r="T145">
            <v>256.909966663876</v>
          </cell>
          <cell r="U145">
            <v>279.317265472713</v>
          </cell>
          <cell r="V145">
            <v>314.107391740232</v>
          </cell>
          <cell r="W145">
            <v>338.195194447381</v>
          </cell>
          <cell r="X145">
            <v>379.530165689177</v>
          </cell>
          <cell r="Y145">
            <v>449.77689911631</v>
          </cell>
          <cell r="Z145">
            <v>528.134004857036</v>
          </cell>
          <cell r="AA145">
            <v>530.558027441288</v>
          </cell>
          <cell r="AB145">
            <v>511.982638499131</v>
          </cell>
          <cell r="AC145">
            <v>493.517600276337</v>
          </cell>
          <cell r="AD145">
            <v>513.314726141268</v>
          </cell>
          <cell r="AE145">
            <v>533.308633234614</v>
          </cell>
          <cell r="AF145">
            <v>509.874833638901</v>
          </cell>
          <cell r="AG145">
            <v>507.243305765323</v>
          </cell>
          <cell r="AH145">
            <v>495.609818590968</v>
          </cell>
          <cell r="AI145">
            <v>522.028316704539</v>
          </cell>
          <cell r="AJ145">
            <v>482.339204742397</v>
          </cell>
          <cell r="AK145">
            <v>496.069527828293</v>
          </cell>
          <cell r="AL145">
            <v>489.676492816212</v>
          </cell>
          <cell r="AM145">
            <v>517.253622680708</v>
          </cell>
          <cell r="AN145">
            <v>575.970908128743</v>
          </cell>
          <cell r="AO145">
            <v>631.914990740924</v>
          </cell>
          <cell r="AP145">
            <v>634.446728313557</v>
          </cell>
          <cell r="AQ145">
            <v>568.972129631853</v>
          </cell>
          <cell r="AR145">
            <v>603.425125530123</v>
          </cell>
          <cell r="AS145">
            <v>623.533387899006</v>
          </cell>
          <cell r="AT145">
            <v>626.303880198563</v>
          </cell>
          <cell r="AU145">
            <v>658.424131339019</v>
          </cell>
          <cell r="AV145">
            <v>743.200999884498</v>
          </cell>
          <cell r="AW145">
            <v>846.994794198555</v>
          </cell>
          <cell r="AX145">
            <v>966.93139656353</v>
          </cell>
          <cell r="AY145">
            <v>1126.10736819189</v>
          </cell>
          <cell r="AZ145">
            <v>1360.7425786098</v>
          </cell>
          <cell r="BA145">
            <v>1516.92104177606</v>
          </cell>
          <cell r="BB145">
            <v>1520.38739661463</v>
          </cell>
          <cell r="BC145">
            <v>1828.25209206876</v>
          </cell>
          <cell r="BD145">
            <v>2069.30548053248</v>
          </cell>
          <cell r="BE145">
            <v>2138.96515283971</v>
          </cell>
          <cell r="BF145">
            <v>2141.51831890159</v>
          </cell>
          <cell r="BG145">
            <v>2191.98587225912</v>
          </cell>
          <cell r="BH145">
            <v>2109.33450010224</v>
          </cell>
          <cell r="BI145">
            <v>2193.47120765322</v>
          </cell>
          <cell r="BJ145">
            <v>2322.90688323402</v>
          </cell>
          <cell r="BK145">
            <v>2335.30312516721</v>
          </cell>
          <cell r="BL145">
            <v>2411.33492174599</v>
          </cell>
          <cell r="BM145">
            <v>2285.71110749434</v>
          </cell>
          <cell r="BN145">
            <v>2581.85719450806</v>
          </cell>
        </row>
        <row r="146">
          <cell r="A146" t="str">
            <v>Low &amp; middle income</v>
          </cell>
          <cell r="B146" t="str">
            <v>LMY</v>
          </cell>
          <cell r="C146" t="str">
            <v>GDP per capita (current US$)</v>
          </cell>
          <cell r="D146" t="str">
            <v>NY.GDP.PCAP.CD</v>
          </cell>
          <cell r="E146">
            <v>151.695441828928</v>
          </cell>
          <cell r="F146">
            <v>144.055238116385</v>
          </cell>
          <cell r="G146">
            <v>145.133716172363</v>
          </cell>
          <cell r="H146">
            <v>153.318853873101</v>
          </cell>
          <cell r="I146">
            <v>167.819828709565</v>
          </cell>
          <cell r="J146">
            <v>181.315574251899</v>
          </cell>
          <cell r="K146">
            <v>183.546715387134</v>
          </cell>
          <cell r="L146">
            <v>183.711519273468</v>
          </cell>
          <cell r="M146">
            <v>189.422915785615</v>
          </cell>
          <cell r="N146">
            <v>206.789003778692</v>
          </cell>
          <cell r="O146">
            <v>221.392849098127</v>
          </cell>
          <cell r="P146">
            <v>232.70365470416</v>
          </cell>
          <cell r="Q146">
            <v>254.422776129741</v>
          </cell>
          <cell r="R146">
            <v>316.754305850284</v>
          </cell>
          <cell r="S146">
            <v>393.568673748218</v>
          </cell>
          <cell r="T146">
            <v>426.609656381544</v>
          </cell>
          <cell r="U146">
            <v>448.717227153488</v>
          </cell>
          <cell r="V146">
            <v>494.296615181468</v>
          </cell>
          <cell r="W146">
            <v>525.66533230009</v>
          </cell>
          <cell r="X146">
            <v>611.279131273893</v>
          </cell>
          <cell r="Y146">
            <v>705.650668573786</v>
          </cell>
          <cell r="Z146">
            <v>776.726107137842</v>
          </cell>
          <cell r="AA146">
            <v>750.060695607067</v>
          </cell>
          <cell r="AB146">
            <v>710.115098545166</v>
          </cell>
          <cell r="AC146">
            <v>703.614088245523</v>
          </cell>
          <cell r="AD146">
            <v>716.979014001047</v>
          </cell>
          <cell r="AE146">
            <v>729.281558540654</v>
          </cell>
          <cell r="AF146">
            <v>738.168429906478</v>
          </cell>
          <cell r="AG146">
            <v>768.962104007487</v>
          </cell>
          <cell r="AH146">
            <v>783.936790840429</v>
          </cell>
          <cell r="AI146">
            <v>886.099099594459</v>
          </cell>
          <cell r="AJ146">
            <v>841.656087136782</v>
          </cell>
          <cell r="AK146">
            <v>853.836788098963</v>
          </cell>
          <cell r="AL146">
            <v>895.740098401892</v>
          </cell>
          <cell r="AM146">
            <v>966.107576776981</v>
          </cell>
          <cell r="AN146">
            <v>1071.8525835466</v>
          </cell>
          <cell r="AO146">
            <v>1156.27776936096</v>
          </cell>
          <cell r="AP146">
            <v>1204.73814167395</v>
          </cell>
          <cell r="AQ146">
            <v>1148.26433779153</v>
          </cell>
          <cell r="AR146">
            <v>1107.76840193503</v>
          </cell>
          <cell r="AS146">
            <v>1193.11207823719</v>
          </cell>
          <cell r="AT146">
            <v>1186.90694601289</v>
          </cell>
          <cell r="AU146">
            <v>1199.69554248195</v>
          </cell>
          <cell r="AV146">
            <v>1332.78936552487</v>
          </cell>
          <cell r="AW146">
            <v>1560.39578017615</v>
          </cell>
          <cell r="AX146">
            <v>1832.5293478577</v>
          </cell>
          <cell r="AY146">
            <v>2145.01566518132</v>
          </cell>
          <cell r="AZ146">
            <v>2613.85831416227</v>
          </cell>
          <cell r="BA146">
            <v>3086.45535576938</v>
          </cell>
          <cell r="BB146">
            <v>2979.63774963515</v>
          </cell>
          <cell r="BC146">
            <v>3578.02212679251</v>
          </cell>
          <cell r="BD146">
            <v>4167.51027632496</v>
          </cell>
          <cell r="BE146">
            <v>4375.13354981074</v>
          </cell>
          <cell r="BF146">
            <v>4570.56379076939</v>
          </cell>
          <cell r="BG146">
            <v>4661.97420402699</v>
          </cell>
          <cell r="BH146">
            <v>4366.05109904441</v>
          </cell>
          <cell r="BI146">
            <v>4349.1472757469</v>
          </cell>
          <cell r="BJ146">
            <v>4718.39202030595</v>
          </cell>
          <cell r="BK146">
            <v>4933.69796934306</v>
          </cell>
          <cell r="BL146">
            <v>4993.61938118882</v>
          </cell>
          <cell r="BM146">
            <v>4759.77608177317</v>
          </cell>
          <cell r="BN146">
            <v>5530.43855319337</v>
          </cell>
        </row>
        <row r="147">
          <cell r="A147" t="str">
            <v>Lesotho</v>
          </cell>
          <cell r="B147" t="str">
            <v>LSO</v>
          </cell>
          <cell r="C147" t="str">
            <v>GDP per capita (current US$)</v>
          </cell>
          <cell r="D147" t="str">
            <v>NY.GDP.PCAP.CD</v>
          </cell>
          <cell r="E147">
            <v>41.3003645371492</v>
          </cell>
          <cell r="F147">
            <v>41.8567485851429</v>
          </cell>
          <cell r="G147">
            <v>48.1620315633801</v>
          </cell>
          <cell r="H147">
            <v>53.0878339288329</v>
          </cell>
          <cell r="I147">
            <v>57.4700513752874</v>
          </cell>
          <cell r="J147">
            <v>59.501773728218</v>
          </cell>
          <cell r="K147">
            <v>60.2027887324878</v>
          </cell>
          <cell r="L147">
            <v>61.5838179817956</v>
          </cell>
          <cell r="M147">
            <v>62.4639961294217</v>
          </cell>
          <cell r="N147">
            <v>65.5790429435474</v>
          </cell>
          <cell r="O147">
            <v>66.8059296818009</v>
          </cell>
          <cell r="P147">
            <v>72.6588660363127</v>
          </cell>
          <cell r="Q147">
            <v>75.123648386158</v>
          </cell>
          <cell r="R147">
            <v>109.876874013125</v>
          </cell>
          <cell r="S147">
            <v>133.417366228912</v>
          </cell>
          <cell r="T147">
            <v>128.843175462262</v>
          </cell>
          <cell r="U147">
            <v>123.713440056779</v>
          </cell>
          <cell r="V147">
            <v>157.348815051921</v>
          </cell>
          <cell r="W147">
            <v>210.683702265073</v>
          </cell>
          <cell r="X147">
            <v>222.729100858028</v>
          </cell>
          <cell r="Y147">
            <v>321.998731943126</v>
          </cell>
          <cell r="Z147">
            <v>315.129563907333</v>
          </cell>
          <cell r="AA147">
            <v>246.40114869501</v>
          </cell>
          <cell r="AB147">
            <v>266.188560451598</v>
          </cell>
          <cell r="AC147">
            <v>223.643573132656</v>
          </cell>
          <cell r="AD147">
            <v>176.018137716736</v>
          </cell>
          <cell r="AE147">
            <v>204.178486727895</v>
          </cell>
          <cell r="AF147">
            <v>252.302752546995</v>
          </cell>
          <cell r="AG147">
            <v>288.406620800279</v>
          </cell>
          <cell r="AH147">
            <v>297.261244148094</v>
          </cell>
          <cell r="AI147">
            <v>350.058784526869</v>
          </cell>
          <cell r="AJ147">
            <v>404.198249659129</v>
          </cell>
          <cell r="AK147">
            <v>466.2747020643</v>
          </cell>
          <cell r="AL147">
            <v>458.553306884248</v>
          </cell>
          <cell r="AM147">
            <v>471.842044933996</v>
          </cell>
          <cell r="AN147">
            <v>527.699837938563</v>
          </cell>
          <cell r="AO147">
            <v>489.131060677498</v>
          </cell>
          <cell r="AP147">
            <v>507.097888902354</v>
          </cell>
          <cell r="AQ147">
            <v>464.80453098858</v>
          </cell>
          <cell r="AR147">
            <v>451.92693417393</v>
          </cell>
          <cell r="AS147">
            <v>436.488137266071</v>
          </cell>
          <cell r="AT147">
            <v>405.605712148955</v>
          </cell>
          <cell r="AU147">
            <v>382.189608635899</v>
          </cell>
          <cell r="AV147">
            <v>573.651778082285</v>
          </cell>
          <cell r="AW147">
            <v>753.375904380843</v>
          </cell>
          <cell r="AX147">
            <v>842.812630961302</v>
          </cell>
          <cell r="AY147">
            <v>904.606129755869</v>
          </cell>
          <cell r="AZ147">
            <v>846.542320764829</v>
          </cell>
          <cell r="BA147">
            <v>889.134285513762</v>
          </cell>
          <cell r="BB147">
            <v>874.729860474201</v>
          </cell>
          <cell r="BC147">
            <v>1119.84364083093</v>
          </cell>
          <cell r="BD147">
            <v>1287.26953644869</v>
          </cell>
          <cell r="BE147">
            <v>1229.63623247423</v>
          </cell>
          <cell r="BF147">
            <v>1166.9117557183</v>
          </cell>
          <cell r="BG147">
            <v>1194.5756269342</v>
          </cell>
          <cell r="BH147">
            <v>1146.06468787308</v>
          </cell>
          <cell r="BI147">
            <v>1018.78487240325</v>
          </cell>
          <cell r="BJ147">
            <v>1102.62972842217</v>
          </cell>
          <cell r="BK147">
            <v>1192.4843195181</v>
          </cell>
          <cell r="BL147">
            <v>1153.38805839164</v>
          </cell>
          <cell r="BM147">
            <v>1050.63163365737</v>
          </cell>
          <cell r="BN147">
            <v>1166.46166656205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GDP per capita (current US$)</v>
          </cell>
          <cell r="D148" t="str">
            <v>NY.GDP.PCAP.CD</v>
          </cell>
          <cell r="E148">
            <v>174.920810623452</v>
          </cell>
          <cell r="F148">
            <v>161.725950518928</v>
          </cell>
          <cell r="G148">
            <v>162.578170297184</v>
          </cell>
          <cell r="H148">
            <v>173.901750016765</v>
          </cell>
          <cell r="I148">
            <v>186.746412466059</v>
          </cell>
          <cell r="J148">
            <v>205.230264279596</v>
          </cell>
          <cell r="K148">
            <v>223.177696646945</v>
          </cell>
          <cell r="L148">
            <v>219.26772267986</v>
          </cell>
          <cell r="M148">
            <v>218.104269477979</v>
          </cell>
          <cell r="N148">
            <v>237.571302515826</v>
          </cell>
          <cell r="O148">
            <v>264.069143569973</v>
          </cell>
          <cell r="P148">
            <v>286.787132441317</v>
          </cell>
          <cell r="Q148">
            <v>322.435033919188</v>
          </cell>
          <cell r="R148">
            <v>407.122188485712</v>
          </cell>
          <cell r="S148">
            <v>469.858362506563</v>
          </cell>
          <cell r="T148">
            <v>507.978987263709</v>
          </cell>
          <cell r="U148">
            <v>538.951993836204</v>
          </cell>
          <cell r="V148">
            <v>616.047823014325</v>
          </cell>
          <cell r="W148">
            <v>631.846859881521</v>
          </cell>
          <cell r="X148">
            <v>740.800589590394</v>
          </cell>
          <cell r="Y148">
            <v>835.412006655699</v>
          </cell>
          <cell r="Z148">
            <v>864.31077918151</v>
          </cell>
          <cell r="AA148">
            <v>865.906138122295</v>
          </cell>
          <cell r="AB148">
            <v>783.915364500212</v>
          </cell>
          <cell r="AC148">
            <v>807.119922526187</v>
          </cell>
          <cell r="AD148">
            <v>824.894144137697</v>
          </cell>
          <cell r="AE148">
            <v>861.759512114374</v>
          </cell>
          <cell r="AF148">
            <v>892.808728858817</v>
          </cell>
          <cell r="AG148">
            <v>959.856250633498</v>
          </cell>
          <cell r="AH148">
            <v>1000.63773752957</v>
          </cell>
          <cell r="AI148">
            <v>1060.69341676774</v>
          </cell>
          <cell r="AJ148">
            <v>1054.70648673368</v>
          </cell>
          <cell r="AK148">
            <v>1062.59164547995</v>
          </cell>
          <cell r="AL148">
            <v>1094.08204275122</v>
          </cell>
          <cell r="AM148">
            <v>1257.97553465355</v>
          </cell>
          <cell r="AN148">
            <v>1542.03959491656</v>
          </cell>
          <cell r="AO148">
            <v>1684.37946577629</v>
          </cell>
          <cell r="AP148">
            <v>1746.91286178655</v>
          </cell>
          <cell r="AQ148">
            <v>1666.40971438791</v>
          </cell>
          <cell r="AR148">
            <v>1526.97208424728</v>
          </cell>
          <cell r="AS148">
            <v>1664.13590849375</v>
          </cell>
          <cell r="AT148">
            <v>1707.87662502623</v>
          </cell>
          <cell r="AU148">
            <v>1798.20587169563</v>
          </cell>
          <cell r="AV148">
            <v>2035.25888390838</v>
          </cell>
          <cell r="AW148">
            <v>2430.85553156568</v>
          </cell>
          <cell r="AX148">
            <v>2914.62750399547</v>
          </cell>
          <cell r="AY148">
            <v>3495.36025085882</v>
          </cell>
          <cell r="AZ148">
            <v>4376.79395732581</v>
          </cell>
          <cell r="BA148">
            <v>5407.31153948379</v>
          </cell>
          <cell r="BB148">
            <v>5192.37834922376</v>
          </cell>
          <cell r="BC148">
            <v>6208.82226457595</v>
          </cell>
          <cell r="BD148">
            <v>7517.38134629552</v>
          </cell>
          <cell r="BE148">
            <v>7984.73457702361</v>
          </cell>
          <cell r="BF148">
            <v>8544.0761741692</v>
          </cell>
          <cell r="BG148">
            <v>8810.52069614056</v>
          </cell>
          <cell r="BH148">
            <v>8208.05187328732</v>
          </cell>
          <cell r="BI148">
            <v>8179.07087380614</v>
          </cell>
          <cell r="BJ148">
            <v>9018.16102880804</v>
          </cell>
          <cell r="BK148">
            <v>9832.14137916349</v>
          </cell>
          <cell r="BL148">
            <v>9974.50591546198</v>
          </cell>
          <cell r="BM148">
            <v>9699.0893745314</v>
          </cell>
          <cell r="BN148">
            <v>11452.8204130159</v>
          </cell>
        </row>
        <row r="149">
          <cell r="A149" t="str">
            <v>Lithuania</v>
          </cell>
          <cell r="B149" t="str">
            <v>LTU</v>
          </cell>
          <cell r="C149" t="str">
            <v>GDP per capita (current US$)</v>
          </cell>
          <cell r="D149" t="str">
            <v>NY.GDP.PCAP.CD</v>
          </cell>
        </row>
        <row r="149">
          <cell r="AN149">
            <v>2167.79258211454</v>
          </cell>
          <cell r="AO149">
            <v>2327.43485695499</v>
          </cell>
          <cell r="AP149">
            <v>2830.27807089131</v>
          </cell>
          <cell r="AQ149">
            <v>3166.66653264509</v>
          </cell>
          <cell r="AR149">
            <v>3113.17906019859</v>
          </cell>
          <cell r="AS149">
            <v>3293.22997867086</v>
          </cell>
          <cell r="AT149">
            <v>3525.79363185461</v>
          </cell>
          <cell r="AU149">
            <v>4141.59270180102</v>
          </cell>
          <cell r="AV149">
            <v>5499.42898911387</v>
          </cell>
          <cell r="AW149">
            <v>6700.32719189382</v>
          </cell>
          <cell r="AX149">
            <v>7854.76527867855</v>
          </cell>
          <cell r="AY149">
            <v>9230.70798102521</v>
          </cell>
          <cell r="AZ149">
            <v>12285.4470537014</v>
          </cell>
          <cell r="BA149">
            <v>14944.996652175</v>
          </cell>
          <cell r="BB149">
            <v>11820.7761591359</v>
          </cell>
          <cell r="BC149">
            <v>11987.508411647</v>
          </cell>
          <cell r="BD149">
            <v>14376.9478643932</v>
          </cell>
          <cell r="BE149">
            <v>14367.709424872</v>
          </cell>
          <cell r="BF149">
            <v>15729.6524666512</v>
          </cell>
          <cell r="BG149">
            <v>16551.018202078</v>
          </cell>
          <cell r="BH149">
            <v>14263.9645773495</v>
          </cell>
          <cell r="BI149">
            <v>15008.3132445526</v>
          </cell>
          <cell r="BJ149">
            <v>16885.4073948373</v>
          </cell>
          <cell r="BK149">
            <v>19186.1812814178</v>
          </cell>
          <cell r="BL149">
            <v>19575.768481407</v>
          </cell>
          <cell r="BM149">
            <v>20232.3020358588</v>
          </cell>
          <cell r="BN149">
            <v>23433.3909073769</v>
          </cell>
        </row>
        <row r="150">
          <cell r="A150" t="str">
            <v>Luxembourg</v>
          </cell>
          <cell r="B150" t="str">
            <v>LUX</v>
          </cell>
          <cell r="C150" t="str">
            <v>GDP per capita (current US$)</v>
          </cell>
          <cell r="D150" t="str">
            <v>NY.GDP.PCAP.CD</v>
          </cell>
          <cell r="E150">
            <v>2242.0158166161</v>
          </cell>
          <cell r="F150">
            <v>2222.36636636277</v>
          </cell>
          <cell r="G150">
            <v>2311.79884893619</v>
          </cell>
          <cell r="H150">
            <v>2441.03855530008</v>
          </cell>
          <cell r="I150">
            <v>2755.63311653279</v>
          </cell>
          <cell r="J150">
            <v>2780.09271886584</v>
          </cell>
          <cell r="K150">
            <v>2900.43321843978</v>
          </cell>
          <cell r="L150">
            <v>2909.66062936858</v>
          </cell>
          <cell r="M150">
            <v>3175.36736882691</v>
          </cell>
          <cell r="N150">
            <v>3658.90068296888</v>
          </cell>
          <cell r="O150">
            <v>4298.03389742102</v>
          </cell>
          <cell r="P150">
            <v>4435.39800823681</v>
          </cell>
          <cell r="Q150">
            <v>5486.72062789089</v>
          </cell>
          <cell r="R150">
            <v>7447.21301786664</v>
          </cell>
          <cell r="S150">
            <v>8966.72895879047</v>
          </cell>
          <cell r="T150">
            <v>8701.30473139249</v>
          </cell>
          <cell r="U150">
            <v>9490.6903118849</v>
          </cell>
          <cell r="V150">
            <v>10486.3357891095</v>
          </cell>
          <cell r="W150">
            <v>13034.3882079614</v>
          </cell>
          <cell r="X150">
            <v>15204.3308191994</v>
          </cell>
          <cell r="Y150">
            <v>16531.1148988397</v>
          </cell>
          <cell r="Z150">
            <v>13837.1299814617</v>
          </cell>
          <cell r="AA150">
            <v>12590.9767956204</v>
          </cell>
          <cell r="AB150">
            <v>12374.0304234408</v>
          </cell>
          <cell r="AC150">
            <v>12126.9391987909</v>
          </cell>
          <cell r="AD150">
            <v>12481.9658448559</v>
          </cell>
          <cell r="AE150">
            <v>18149.8692500239</v>
          </cell>
          <cell r="AF150">
            <v>22443.4314633012</v>
          </cell>
          <cell r="AG150">
            <v>25219.3542781732</v>
          </cell>
          <cell r="AH150">
            <v>26618.0695774968</v>
          </cell>
          <cell r="AI150">
            <v>33465.478207919</v>
          </cell>
          <cell r="AJ150">
            <v>35747.3377992066</v>
          </cell>
          <cell r="AK150">
            <v>39570.8615665986</v>
          </cell>
          <cell r="AL150">
            <v>40066.7242518773</v>
          </cell>
          <cell r="AM150">
            <v>43933.235442736</v>
          </cell>
          <cell r="AN150">
            <v>51032.349635318</v>
          </cell>
          <cell r="AO150">
            <v>50444.3591236175</v>
          </cell>
          <cell r="AP150">
            <v>46641.6408754876</v>
          </cell>
          <cell r="AQ150">
            <v>47445.3810812051</v>
          </cell>
          <cell r="AR150">
            <v>50872.4492684624</v>
          </cell>
          <cell r="AS150">
            <v>48659.5988753233</v>
          </cell>
          <cell r="AT150">
            <v>48440.1420151355</v>
          </cell>
          <cell r="AU150">
            <v>53005.7339209179</v>
          </cell>
          <cell r="AV150">
            <v>65689.3214536911</v>
          </cell>
          <cell r="AW150">
            <v>76544.9170868473</v>
          </cell>
          <cell r="AX150">
            <v>80988.1376230858</v>
          </cell>
          <cell r="AY150">
            <v>90788.8004876145</v>
          </cell>
          <cell r="AZ150">
            <v>107475.320297978</v>
          </cell>
          <cell r="BA150">
            <v>120422.137934157</v>
          </cell>
          <cell r="BB150">
            <v>109419.746953106</v>
          </cell>
          <cell r="BC150">
            <v>110885.991378721</v>
          </cell>
          <cell r="BD150">
            <v>119025.057203467</v>
          </cell>
          <cell r="BE150">
            <v>112584.676270958</v>
          </cell>
          <cell r="BF150">
            <v>120000.140729859</v>
          </cell>
          <cell r="BG150">
            <v>123678.702143275</v>
          </cell>
          <cell r="BH150">
            <v>105462.012584423</v>
          </cell>
          <cell r="BI150">
            <v>106899.293549552</v>
          </cell>
          <cell r="BJ150">
            <v>110193.213797228</v>
          </cell>
          <cell r="BK150">
            <v>117254.740352682</v>
          </cell>
          <cell r="BL150">
            <v>113218.713349678</v>
          </cell>
          <cell r="BM150">
            <v>116356.158037286</v>
          </cell>
          <cell r="BN150">
            <v>135682.794274648</v>
          </cell>
        </row>
        <row r="151">
          <cell r="A151" t="str">
            <v>Latvia</v>
          </cell>
          <cell r="B151" t="str">
            <v>LVA</v>
          </cell>
          <cell r="C151" t="str">
            <v>GDP per capita (current US$)</v>
          </cell>
          <cell r="D151" t="str">
            <v>NY.GDP.PCAP.CD</v>
          </cell>
        </row>
        <row r="151">
          <cell r="AN151">
            <v>2329.57673252552</v>
          </cell>
          <cell r="AO151">
            <v>2431.70899961616</v>
          </cell>
          <cell r="AP151">
            <v>2683.2413681237</v>
          </cell>
          <cell r="AQ151">
            <v>2973.53484252681</v>
          </cell>
          <cell r="AR151">
            <v>3151.57701817354</v>
          </cell>
          <cell r="AS151">
            <v>3361.64086880275</v>
          </cell>
          <cell r="AT151">
            <v>3578.00190041351</v>
          </cell>
          <cell r="AU151">
            <v>4136.93329688951</v>
          </cell>
          <cell r="AV151">
            <v>5145.19523190241</v>
          </cell>
          <cell r="AW151">
            <v>6378.66652057115</v>
          </cell>
          <cell r="AX151">
            <v>7594.90238431362</v>
          </cell>
          <cell r="AY151">
            <v>9723.44690174779</v>
          </cell>
          <cell r="AZ151">
            <v>14113.5291277327</v>
          </cell>
          <cell r="BA151">
            <v>16467.1436879405</v>
          </cell>
          <cell r="BB151">
            <v>12331.9285524089</v>
          </cell>
          <cell r="BC151">
            <v>11420.9940032836</v>
          </cell>
          <cell r="BD151">
            <v>13338.9622350852</v>
          </cell>
          <cell r="BE151">
            <v>13847.3379393194</v>
          </cell>
          <cell r="BF151">
            <v>15007.4918561719</v>
          </cell>
          <cell r="BG151">
            <v>15742.3913381908</v>
          </cell>
          <cell r="BH151">
            <v>13786.4567953114</v>
          </cell>
          <cell r="BI151">
            <v>14331.7515885049</v>
          </cell>
          <cell r="BJ151">
            <v>15695.1151541059</v>
          </cell>
          <cell r="BK151">
            <v>17865.0310947642</v>
          </cell>
          <cell r="BL151">
            <v>17926.841589919</v>
          </cell>
          <cell r="BM151">
            <v>17703.9534432332</v>
          </cell>
          <cell r="BN151">
            <v>20642.1679221253</v>
          </cell>
        </row>
        <row r="152">
          <cell r="A152" t="str">
            <v>Macao SAR, China</v>
          </cell>
          <cell r="B152" t="str">
            <v>MAC</v>
          </cell>
          <cell r="C152" t="str">
            <v>GDP per capita (current US$)</v>
          </cell>
          <cell r="D152" t="str">
            <v>NY.GDP.PCAP.CD</v>
          </cell>
        </row>
        <row r="152">
          <cell r="AA152">
            <v>4549.01683674284</v>
          </cell>
          <cell r="AB152">
            <v>4342.34203430073</v>
          </cell>
          <cell r="AC152">
            <v>4796.93298957244</v>
          </cell>
          <cell r="AD152">
            <v>4804.6820413305</v>
          </cell>
          <cell r="AE152">
            <v>5183.06017951532</v>
          </cell>
          <cell r="AF152">
            <v>6352.52265612986</v>
          </cell>
          <cell r="AG152">
            <v>7135.11551842595</v>
          </cell>
          <cell r="AH152">
            <v>8130.40259489952</v>
          </cell>
          <cell r="AI152">
            <v>9442.48666514193</v>
          </cell>
          <cell r="AJ152">
            <v>10647.5715406588</v>
          </cell>
          <cell r="AK152">
            <v>13564.125216974</v>
          </cell>
          <cell r="AL152">
            <v>15304.2870940211</v>
          </cell>
          <cell r="AM152">
            <v>16704.8988280258</v>
          </cell>
          <cell r="AN152">
            <v>18277.0425043395</v>
          </cell>
          <cell r="AO152">
            <v>18244.3589603627</v>
          </cell>
          <cell r="AP152">
            <v>18107.6598471248</v>
          </cell>
          <cell r="AQ152">
            <v>16595.2933811782</v>
          </cell>
          <cell r="AR152">
            <v>15649.6588689047</v>
          </cell>
          <cell r="AS152">
            <v>15835.9910148095</v>
          </cell>
          <cell r="AT152">
            <v>15665.2979678214</v>
          </cell>
          <cell r="AU152">
            <v>16424.9321125729</v>
          </cell>
          <cell r="AV152">
            <v>17921.1045739797</v>
          </cell>
          <cell r="AW152">
            <v>22568.3101742114</v>
          </cell>
          <cell r="AX152">
            <v>25183.132681202</v>
          </cell>
          <cell r="AY152">
            <v>30121.5604253322</v>
          </cell>
          <cell r="AZ152">
            <v>36550.5051618973</v>
          </cell>
          <cell r="BA152">
            <v>40810.8280358493</v>
          </cell>
          <cell r="BB152">
            <v>41010.0682589849</v>
          </cell>
          <cell r="BC152">
            <v>52473.1909904323</v>
          </cell>
          <cell r="BD152">
            <v>66891.2819664822</v>
          </cell>
          <cell r="BE152">
            <v>76572.1517871286</v>
          </cell>
          <cell r="BF152">
            <v>89260.7571041005</v>
          </cell>
          <cell r="BG152">
            <v>93022.8751422537</v>
          </cell>
          <cell r="BH152">
            <v>74818.948126372</v>
          </cell>
          <cell r="BI152">
            <v>73545.758237307</v>
          </cell>
          <cell r="BJ152">
            <v>81019.4737666593</v>
          </cell>
          <cell r="BK152">
            <v>87526.0799912635</v>
          </cell>
          <cell r="BL152">
            <v>86197.3656943949</v>
          </cell>
          <cell r="BM152">
            <v>39403.1359073362</v>
          </cell>
          <cell r="BN152">
            <v>45421.6266348569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GDP per capita (current US$)</v>
          </cell>
          <cell r="D153" t="str">
            <v>NY.GDP.PCAP.CD</v>
          </cell>
        </row>
        <row r="153">
          <cell r="BD153">
            <v>20717.093213165</v>
          </cell>
        </row>
        <row r="153">
          <cell r="BG153">
            <v>21459.319127858</v>
          </cell>
        </row>
        <row r="154">
          <cell r="A154" t="str">
            <v>Morocco</v>
          </cell>
          <cell r="B154" t="str">
            <v>MAR</v>
          </cell>
          <cell r="C154" t="str">
            <v>GDP per capita (current US$)</v>
          </cell>
          <cell r="D154" t="str">
            <v>NY.GDP.PCAP.CD</v>
          </cell>
          <cell r="E154">
            <v>164.800827026367</v>
          </cell>
          <cell r="F154">
            <v>158.923583984375</v>
          </cell>
          <cell r="G154">
            <v>181.182647705078</v>
          </cell>
          <cell r="H154">
            <v>196.531280517578</v>
          </cell>
          <cell r="I154">
            <v>201.261978149414</v>
          </cell>
          <cell r="J154">
            <v>206.449020385742</v>
          </cell>
          <cell r="K154">
            <v>196.314453125</v>
          </cell>
          <cell r="L154">
            <v>202.857269287109</v>
          </cell>
          <cell r="M154">
            <v>212.750854492188</v>
          </cell>
          <cell r="N154">
            <v>232.125915527344</v>
          </cell>
          <cell r="O154">
            <v>246.015655517578</v>
          </cell>
          <cell r="P154">
            <v>265.207672119141</v>
          </cell>
          <cell r="Q154">
            <v>302.564483642578</v>
          </cell>
          <cell r="R154">
            <v>364.636108398438</v>
          </cell>
          <cell r="S154">
            <v>439.012359619141</v>
          </cell>
          <cell r="T154">
            <v>502.756530761719</v>
          </cell>
          <cell r="U154">
            <v>524.179138183594</v>
          </cell>
          <cell r="V154">
            <v>590.232238769531</v>
          </cell>
          <cell r="W154">
            <v>690.170776367188</v>
          </cell>
          <cell r="X154">
            <v>809.627624511719</v>
          </cell>
          <cell r="Y154">
            <v>1078.83996582031</v>
          </cell>
          <cell r="Z154">
            <v>861.797973632813</v>
          </cell>
          <cell r="AA154">
            <v>836.43505859375</v>
          </cell>
          <cell r="AB154">
            <v>750.021606445313</v>
          </cell>
          <cell r="AC154">
            <v>668.385437011719</v>
          </cell>
          <cell r="AD154">
            <v>660.946716308594</v>
          </cell>
          <cell r="AE154">
            <v>840.011657714844</v>
          </cell>
          <cell r="AF154">
            <v>920.591369628906</v>
          </cell>
          <cell r="AG154">
            <v>1066.33068847656</v>
          </cell>
          <cell r="AH154">
            <v>1071.17749023438</v>
          </cell>
          <cell r="AI154">
            <v>1206.01184082031</v>
          </cell>
          <cell r="AJ154">
            <v>1266.84887695313</v>
          </cell>
          <cell r="AK154">
            <v>1299.42126464844</v>
          </cell>
          <cell r="AL154">
            <v>1199.31909179688</v>
          </cell>
          <cell r="AM154">
            <v>1326.94140625</v>
          </cell>
          <cell r="AN154">
            <v>1432.30981445313</v>
          </cell>
          <cell r="AO154">
            <v>1561.12963867188</v>
          </cell>
          <cell r="AP154">
            <v>1396.76965332031</v>
          </cell>
          <cell r="AQ154">
            <v>1472.38598632813</v>
          </cell>
          <cell r="AR154">
            <v>1447.96923828125</v>
          </cell>
          <cell r="AS154">
            <v>1334.94348144531</v>
          </cell>
          <cell r="AT154">
            <v>1339.29406738281</v>
          </cell>
          <cell r="AU154">
            <v>1416.48840332031</v>
          </cell>
          <cell r="AV154">
            <v>1725.45751953125</v>
          </cell>
          <cell r="AW154">
            <v>1952.90258789063</v>
          </cell>
          <cell r="AX154">
            <v>2018.02551269531</v>
          </cell>
          <cell r="AY154">
            <v>2196.01123046875</v>
          </cell>
          <cell r="AZ154">
            <v>2499.26000976563</v>
          </cell>
          <cell r="BA154">
            <v>2890.36059570313</v>
          </cell>
          <cell r="BB154">
            <v>2866.92407226563</v>
          </cell>
          <cell r="BC154">
            <v>2839.92602539063</v>
          </cell>
          <cell r="BD154">
            <v>3046.94775390625</v>
          </cell>
          <cell r="BE154">
            <v>2912.658203125</v>
          </cell>
          <cell r="BF154">
            <v>3121.68017578125</v>
          </cell>
          <cell r="BG154">
            <v>3171.69921875</v>
          </cell>
          <cell r="BH154">
            <v>2875.25805664063</v>
          </cell>
          <cell r="BI154">
            <v>2896.72216796875</v>
          </cell>
          <cell r="BJ154">
            <v>3035.45434570313</v>
          </cell>
          <cell r="BK154">
            <v>3226.98291015625</v>
          </cell>
          <cell r="BL154">
            <v>3235.00073242188</v>
          </cell>
          <cell r="BM154">
            <v>3058.69165039063</v>
          </cell>
          <cell r="BN154">
            <v>3496.75830078125</v>
          </cell>
        </row>
        <row r="155">
          <cell r="A155" t="str">
            <v>Monaco</v>
          </cell>
          <cell r="B155" t="str">
            <v>MCO</v>
          </cell>
          <cell r="C155" t="str">
            <v>GDP per capita (current US$)</v>
          </cell>
          <cell r="D155" t="str">
            <v>NY.GDP.PCAP.CD</v>
          </cell>
        </row>
        <row r="155">
          <cell r="O155">
            <v>12478.1312231659</v>
          </cell>
          <cell r="P155">
            <v>13812.718181146</v>
          </cell>
          <cell r="Q155">
            <v>16735.0132333149</v>
          </cell>
          <cell r="R155">
            <v>21417.5829453693</v>
          </cell>
          <cell r="S155">
            <v>22712.9433599518</v>
          </cell>
          <cell r="T155">
            <v>28247.5496670412</v>
          </cell>
          <cell r="U155">
            <v>28810.8730132684</v>
          </cell>
          <cell r="V155">
            <v>31430.4338223286</v>
          </cell>
          <cell r="W155">
            <v>38349.3957599325</v>
          </cell>
          <cell r="X155">
            <v>45845.1098251087</v>
          </cell>
          <cell r="Y155">
            <v>51515.0641298537</v>
          </cell>
          <cell r="Z155">
            <v>44369.5613532147</v>
          </cell>
          <cell r="AA155">
            <v>41371.8768078816</v>
          </cell>
          <cell r="AB155">
            <v>38893.3032300995</v>
          </cell>
          <cell r="AC155">
            <v>36382.9734569848</v>
          </cell>
          <cell r="AD155">
            <v>37552.0556421484</v>
          </cell>
          <cell r="AE155">
            <v>52158.6777352307</v>
          </cell>
          <cell r="AF155">
            <v>63077.7745675481</v>
          </cell>
          <cell r="AG155">
            <v>68441.2516124554</v>
          </cell>
          <cell r="AH155">
            <v>68583.6040547841</v>
          </cell>
          <cell r="AI155">
            <v>84303.8784345827</v>
          </cell>
          <cell r="AJ155">
            <v>83721.9914222793</v>
          </cell>
          <cell r="AK155">
            <v>91670.60400736</v>
          </cell>
          <cell r="AL155">
            <v>85397.3265576507</v>
          </cell>
          <cell r="AM155">
            <v>89378.0397852409</v>
          </cell>
          <cell r="AN155">
            <v>101866.604082751</v>
          </cell>
          <cell r="AO155">
            <v>101212.002562744</v>
          </cell>
          <cell r="AP155">
            <v>90833.2974627833</v>
          </cell>
          <cell r="AQ155">
            <v>92999.2534514393</v>
          </cell>
          <cell r="AR155">
            <v>91283.2565855903</v>
          </cell>
          <cell r="AS155">
            <v>82365.492364536</v>
          </cell>
          <cell r="AT155">
            <v>83724.465911527</v>
          </cell>
          <cell r="AU155">
            <v>90506.8595058764</v>
          </cell>
          <cell r="AV155">
            <v>108656.802575207</v>
          </cell>
          <cell r="AW155">
            <v>123523.493238604</v>
          </cell>
          <cell r="AX155">
            <v>124197.275382905</v>
          </cell>
          <cell r="AY155">
            <v>134048.621858085</v>
          </cell>
          <cell r="AZ155">
            <v>169966.306938019</v>
          </cell>
          <cell r="BA155">
            <v>185785.725924897</v>
          </cell>
          <cell r="BB155">
            <v>154775.380774218</v>
          </cell>
          <cell r="BC155">
            <v>150737.892475253</v>
          </cell>
          <cell r="BD155">
            <v>169016.196065279</v>
          </cell>
          <cell r="BE155">
            <v>157520.219426533</v>
          </cell>
          <cell r="BF155">
            <v>177673.74536842</v>
          </cell>
          <cell r="BG155">
            <v>189432.370013147</v>
          </cell>
          <cell r="BH155">
            <v>165989.505113832</v>
          </cell>
          <cell r="BI155">
            <v>170028.655717864</v>
          </cell>
          <cell r="BJ155">
            <v>167517.059727856</v>
          </cell>
          <cell r="BK155">
            <v>185978.609251356</v>
          </cell>
          <cell r="BL155">
            <v>189487.14712838</v>
          </cell>
          <cell r="BM155">
            <v>173688.189360292</v>
          </cell>
        </row>
        <row r="156">
          <cell r="A156" t="str">
            <v>Moldova</v>
          </cell>
          <cell r="B156" t="str">
            <v>MDA</v>
          </cell>
          <cell r="C156" t="str">
            <v>GDP per capita (current US$)</v>
          </cell>
          <cell r="D156" t="str">
            <v>NY.GDP.PCAP.CD</v>
          </cell>
        </row>
        <row r="156">
          <cell r="AN156">
            <v>593.766138282668</v>
          </cell>
          <cell r="AO156">
            <v>575.319575954883</v>
          </cell>
          <cell r="AP156">
            <v>657.491190271709</v>
          </cell>
          <cell r="AQ156">
            <v>578.909766272913</v>
          </cell>
          <cell r="AR156">
            <v>399.620770265718</v>
          </cell>
          <cell r="AS156">
            <v>440.672030653269</v>
          </cell>
          <cell r="AT156">
            <v>507.557658390849</v>
          </cell>
          <cell r="AU156">
            <v>570.972645432751</v>
          </cell>
          <cell r="AV156">
            <v>682.525508823377</v>
          </cell>
          <cell r="AW156">
            <v>897.449958810326</v>
          </cell>
          <cell r="AX156">
            <v>1034.70705816743</v>
          </cell>
          <cell r="AY156">
            <v>1183.37921117185</v>
          </cell>
          <cell r="AZ156">
            <v>1531.68547618214</v>
          </cell>
          <cell r="BA156">
            <v>2111.20149504197</v>
          </cell>
          <cell r="BB156">
            <v>1899.01011658378</v>
          </cell>
          <cell r="BC156">
            <v>2437.53768326452</v>
          </cell>
          <cell r="BD156">
            <v>2942.25280705506</v>
          </cell>
          <cell r="BE156">
            <v>3045.73061215068</v>
          </cell>
          <cell r="BF156">
            <v>3322.04998035759</v>
          </cell>
          <cell r="BG156">
            <v>3328.79433016779</v>
          </cell>
          <cell r="BH156">
            <v>2732.46072997894</v>
          </cell>
          <cell r="BI156">
            <v>2880.43528952658</v>
          </cell>
          <cell r="BJ156">
            <v>3509.68682892959</v>
          </cell>
          <cell r="BK156">
            <v>4230.62696856829</v>
          </cell>
          <cell r="BL156">
            <v>4492.10574015947</v>
          </cell>
          <cell r="BM156">
            <v>4525.75965363511</v>
          </cell>
          <cell r="BN156">
            <v>5314.53146055569</v>
          </cell>
        </row>
        <row r="157">
          <cell r="A157" t="str">
            <v>Madagascar</v>
          </cell>
          <cell r="B157" t="str">
            <v>MDG</v>
          </cell>
          <cell r="C157" t="str">
            <v>GDP per capita (current US$)</v>
          </cell>
          <cell r="D157" t="str">
            <v>NY.GDP.PCAP.CD</v>
          </cell>
          <cell r="E157">
            <v>131.993165443863</v>
          </cell>
          <cell r="F157">
            <v>133.847760917157</v>
          </cell>
          <cell r="G157">
            <v>138.120003964326</v>
          </cell>
          <cell r="H157">
            <v>138.407165711476</v>
          </cell>
          <cell r="I157">
            <v>142.659339875659</v>
          </cell>
          <cell r="J157">
            <v>144.4847301012</v>
          </cell>
          <cell r="K157">
            <v>152.107897232538</v>
          </cell>
          <cell r="L157">
            <v>157.476309267978</v>
          </cell>
          <cell r="M157">
            <v>165.478375439831</v>
          </cell>
          <cell r="N157">
            <v>165.011598792019</v>
          </cell>
          <cell r="O157">
            <v>169.070560103507</v>
          </cell>
          <cell r="P157">
            <v>177.498331199858</v>
          </cell>
          <cell r="Q157">
            <v>193.128582635254</v>
          </cell>
          <cell r="R157">
            <v>231.435958688548</v>
          </cell>
          <cell r="S157">
            <v>261.035590134203</v>
          </cell>
          <cell r="T157">
            <v>302.149227703583</v>
          </cell>
          <cell r="U157">
            <v>280.678930536794</v>
          </cell>
          <cell r="V157">
            <v>294.934246277606</v>
          </cell>
          <cell r="W157">
            <v>324.384653366661</v>
          </cell>
          <cell r="X157">
            <v>408.937186318744</v>
          </cell>
          <cell r="Y157">
            <v>596.774979284433</v>
          </cell>
          <cell r="Z157">
            <v>530.504305970174</v>
          </cell>
          <cell r="AA157">
            <v>518.18349120695</v>
          </cell>
          <cell r="AB157">
            <v>493.088959272303</v>
          </cell>
          <cell r="AC157">
            <v>399.344729068674</v>
          </cell>
          <cell r="AD157">
            <v>377.856664169379</v>
          </cell>
          <cell r="AE157">
            <v>420.0097234894</v>
          </cell>
          <cell r="AF157">
            <v>301.744467660662</v>
          </cell>
          <cell r="AG157">
            <v>291.21088767318</v>
          </cell>
          <cell r="AH157">
            <v>281.811706567299</v>
          </cell>
          <cell r="AI157">
            <v>338.947712666171</v>
          </cell>
          <cell r="AJ157">
            <v>272.524919055618</v>
          </cell>
          <cell r="AK157">
            <v>301.996986603085</v>
          </cell>
          <cell r="AL157">
            <v>320.56399012035</v>
          </cell>
          <cell r="AM157">
            <v>269.560711903516</v>
          </cell>
          <cell r="AN157">
            <v>284.82272865697</v>
          </cell>
          <cell r="AO157">
            <v>354.741331058186</v>
          </cell>
          <cell r="AP157">
            <v>297.115059777807</v>
          </cell>
          <cell r="AQ157">
            <v>297.253671772121</v>
          </cell>
          <cell r="AR157">
            <v>279.921286581412</v>
          </cell>
          <cell r="AS157">
            <v>293.607157402594</v>
          </cell>
          <cell r="AT157">
            <v>334.441617716753</v>
          </cell>
          <cell r="AU157">
            <v>319.216378750957</v>
          </cell>
          <cell r="AV157">
            <v>368.797236936755</v>
          </cell>
          <cell r="AW157">
            <v>284.48772631736</v>
          </cell>
          <cell r="AX157">
            <v>319.537475081164</v>
          </cell>
          <cell r="AY157">
            <v>338.751198261085</v>
          </cell>
          <cell r="AZ157">
            <v>438.65551579131</v>
          </cell>
          <cell r="BA157">
            <v>536.351401658402</v>
          </cell>
          <cell r="BB157">
            <v>467.539783382237</v>
          </cell>
          <cell r="BC157">
            <v>471.959211584451</v>
          </cell>
          <cell r="BD157">
            <v>531.265432100354</v>
          </cell>
          <cell r="BE157">
            <v>518.152812673554</v>
          </cell>
          <cell r="BF157">
            <v>541.065943700616</v>
          </cell>
          <cell r="BG157">
            <v>530.861038866614</v>
          </cell>
          <cell r="BH157">
            <v>467.235431614314</v>
          </cell>
          <cell r="BI157">
            <v>475.955556826436</v>
          </cell>
          <cell r="BJ157">
            <v>515.29332337359</v>
          </cell>
          <cell r="BK157">
            <v>518.401122965872</v>
          </cell>
          <cell r="BL157">
            <v>526.224572187601</v>
          </cell>
          <cell r="BM157">
            <v>477.613041384398</v>
          </cell>
          <cell r="BN157">
            <v>514.905861752454</v>
          </cell>
        </row>
        <row r="158">
          <cell r="A158" t="str">
            <v>Maldives</v>
          </cell>
          <cell r="B158" t="str">
            <v>MDV</v>
          </cell>
          <cell r="C158" t="str">
            <v>GDP per capita (current US$)</v>
          </cell>
          <cell r="D158" t="str">
            <v>NY.GDP.PCAP.CD</v>
          </cell>
        </row>
        <row r="158">
          <cell r="Y158">
            <v>268.29663146717</v>
          </cell>
          <cell r="Z158">
            <v>273.356022449151</v>
          </cell>
          <cell r="AA158">
            <v>282.080670388223</v>
          </cell>
          <cell r="AB158">
            <v>328.102960109175</v>
          </cell>
          <cell r="AC158">
            <v>598.877461603577</v>
          </cell>
          <cell r="AD158">
            <v>671.049688508962</v>
          </cell>
          <cell r="AE158">
            <v>722.922696345587</v>
          </cell>
          <cell r="AF158">
            <v>695.59770954697</v>
          </cell>
          <cell r="AG158">
            <v>803.264803706002</v>
          </cell>
          <cell r="AH158">
            <v>875.347268126851</v>
          </cell>
          <cell r="AI158">
            <v>963.635658204447</v>
          </cell>
          <cell r="AJ158">
            <v>1063.78327924394</v>
          </cell>
          <cell r="AK158">
            <v>1205.71259095547</v>
          </cell>
          <cell r="AL158">
            <v>1329.03195915007</v>
          </cell>
          <cell r="AM158">
            <v>1432.17689015512</v>
          </cell>
          <cell r="AN158">
            <v>1569.93261682457</v>
          </cell>
          <cell r="AO158">
            <v>1737.73363461568</v>
          </cell>
          <cell r="AP158">
            <v>1926.28603518447</v>
          </cell>
          <cell r="AQ158">
            <v>2011.94433727978</v>
          </cell>
          <cell r="AR158">
            <v>2154.26822563039</v>
          </cell>
          <cell r="AS158">
            <v>2234.59586137462</v>
          </cell>
          <cell r="AT158">
            <v>3038.7814166818</v>
          </cell>
          <cell r="AU158">
            <v>3049.20798137227</v>
          </cell>
          <cell r="AV158">
            <v>3476.00627289952</v>
          </cell>
          <cell r="AW158">
            <v>3941.43113584887</v>
          </cell>
          <cell r="AX158">
            <v>3640.0121322011</v>
          </cell>
          <cell r="AY158">
            <v>4809.93374014089</v>
          </cell>
          <cell r="AZ158">
            <v>5574.40198148264</v>
          </cell>
          <cell r="BA158">
            <v>6614.23617985838</v>
          </cell>
          <cell r="BB158">
            <v>6636.54387067016</v>
          </cell>
          <cell r="BC158">
            <v>7076.73982087196</v>
          </cell>
          <cell r="BD158">
            <v>7291.46596660877</v>
          </cell>
          <cell r="BE158">
            <v>7265.72339947372</v>
          </cell>
          <cell r="BF158">
            <v>7928.47644265061</v>
          </cell>
          <cell r="BG158">
            <v>8499.30714783649</v>
          </cell>
          <cell r="BH158">
            <v>9033.41027034576</v>
          </cell>
          <cell r="BI158">
            <v>9209.44356385479</v>
          </cell>
          <cell r="BJ158">
            <v>9577.34694587865</v>
          </cell>
          <cell r="BK158">
            <v>10279.0799751619</v>
          </cell>
          <cell r="BL158">
            <v>10561.6135113508</v>
          </cell>
          <cell r="BM158">
            <v>6924.10574465625</v>
          </cell>
          <cell r="BN158">
            <v>8994.6413517504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GDP per capita (current US$)</v>
          </cell>
          <cell r="D159" t="str">
            <v>NY.GDP.PCAP.CD</v>
          </cell>
        </row>
        <row r="159">
          <cell r="M159">
            <v>339.055746656558</v>
          </cell>
          <cell r="N159">
            <v>364.984112523951</v>
          </cell>
          <cell r="O159">
            <v>401.398112489176</v>
          </cell>
          <cell r="P159">
            <v>462.251269225697</v>
          </cell>
          <cell r="Q159">
            <v>545.005362735844</v>
          </cell>
          <cell r="R159">
            <v>717.985414847548</v>
          </cell>
          <cell r="S159">
            <v>1304.27478436837</v>
          </cell>
          <cell r="T159">
            <v>1402.16467684684</v>
          </cell>
          <cell r="U159">
            <v>1722.53406522916</v>
          </cell>
          <cell r="V159">
            <v>1945.30194381708</v>
          </cell>
          <cell r="W159">
            <v>2015.82056753209</v>
          </cell>
          <cell r="X159">
            <v>2566.02201011977</v>
          </cell>
          <cell r="Y159">
            <v>3219.52798401466</v>
          </cell>
          <cell r="Z159">
            <v>3226.8611941461</v>
          </cell>
          <cell r="AA159">
            <v>3117.08655641825</v>
          </cell>
          <cell r="AB159">
            <v>3051.84664192538</v>
          </cell>
          <cell r="AC159">
            <v>3011.41016310623</v>
          </cell>
          <cell r="AD159">
            <v>2991.59208708029</v>
          </cell>
          <cell r="AE159">
            <v>2977.2788462873</v>
          </cell>
          <cell r="AF159">
            <v>2658.32718005746</v>
          </cell>
          <cell r="AG159">
            <v>2445.86667405502</v>
          </cell>
          <cell r="AH159">
            <v>2468.61913920806</v>
          </cell>
          <cell r="AI159">
            <v>3150.52527264173</v>
          </cell>
          <cell r="AJ159">
            <v>2147.40858568103</v>
          </cell>
          <cell r="AK159">
            <v>2305.71935969247</v>
          </cell>
          <cell r="AL159">
            <v>2285.27366872758</v>
          </cell>
          <cell r="AM159">
            <v>2356.31514824577</v>
          </cell>
          <cell r="AN159">
            <v>2585.09616176674</v>
          </cell>
          <cell r="AO159">
            <v>2862.83587329423</v>
          </cell>
          <cell r="AP159">
            <v>2952.74937953456</v>
          </cell>
          <cell r="AQ159">
            <v>2832.58433305508</v>
          </cell>
          <cell r="AR159">
            <v>3017.65825701766</v>
          </cell>
          <cell r="AS159">
            <v>3318.57082000142</v>
          </cell>
          <cell r="AT159">
            <v>3240.49703526865</v>
          </cell>
          <cell r="AU159">
            <v>3163.88318728096</v>
          </cell>
          <cell r="AV159">
            <v>3442.68366610441</v>
          </cell>
          <cell r="AW159">
            <v>3988.3681120443</v>
          </cell>
          <cell r="AX159">
            <v>4704.36998956958</v>
          </cell>
          <cell r="AY159">
            <v>5399.77714952437</v>
          </cell>
          <cell r="AZ159">
            <v>6243.04902102041</v>
          </cell>
          <cell r="BA159">
            <v>7617.93015762614</v>
          </cell>
          <cell r="BB159">
            <v>6734.13742967029</v>
          </cell>
          <cell r="BC159">
            <v>7703.87857342761</v>
          </cell>
          <cell r="BD159">
            <v>8518.29770553505</v>
          </cell>
          <cell r="BE159">
            <v>8992.17169440284</v>
          </cell>
          <cell r="BF159">
            <v>8666.91024022152</v>
          </cell>
          <cell r="BG159">
            <v>8540.73720649928</v>
          </cell>
          <cell r="BH159">
            <v>7375.4647556023</v>
          </cell>
          <cell r="BI159">
            <v>7307.44845653141</v>
          </cell>
          <cell r="BJ159">
            <v>7469.54983375371</v>
          </cell>
          <cell r="BK159">
            <v>7704.42076926474</v>
          </cell>
          <cell r="BL159">
            <v>7587.35559592308</v>
          </cell>
          <cell r="BM159">
            <v>6688.08727950427</v>
          </cell>
          <cell r="BN159">
            <v>7696.86848007217</v>
          </cell>
        </row>
        <row r="160">
          <cell r="A160" t="str">
            <v>Mexico</v>
          </cell>
          <cell r="B160" t="str">
            <v>MEX</v>
          </cell>
          <cell r="C160" t="str">
            <v>GDP per capita (current US$)</v>
          </cell>
          <cell r="D160" t="str">
            <v>NY.GDP.PCAP.CD</v>
          </cell>
          <cell r="E160">
            <v>345.230540798612</v>
          </cell>
          <cell r="F160">
            <v>363.393270895902</v>
          </cell>
          <cell r="G160">
            <v>378.153495389687</v>
          </cell>
          <cell r="H160">
            <v>409.045570064212</v>
          </cell>
          <cell r="I160">
            <v>469.476136876329</v>
          </cell>
          <cell r="J160">
            <v>494.97026133002</v>
          </cell>
          <cell r="K160">
            <v>534.273631491705</v>
          </cell>
          <cell r="L160">
            <v>565.633408898776</v>
          </cell>
          <cell r="M160">
            <v>606.211132724704</v>
          </cell>
          <cell r="N160">
            <v>650.31172716668</v>
          </cell>
          <cell r="O160">
            <v>689.79492874498</v>
          </cell>
          <cell r="P160">
            <v>738.558476290558</v>
          </cell>
          <cell r="Q160">
            <v>826.477350205369</v>
          </cell>
          <cell r="R160">
            <v>981.458982808666</v>
          </cell>
          <cell r="S160">
            <v>1242.09004283348</v>
          </cell>
          <cell r="T160">
            <v>1476.31321709503</v>
          </cell>
          <cell r="U160">
            <v>1453.67067179741</v>
          </cell>
          <cell r="V160">
            <v>1301.32462245746</v>
          </cell>
          <cell r="W160">
            <v>1589.27364023608</v>
          </cell>
          <cell r="X160">
            <v>2034.98866867899</v>
          </cell>
          <cell r="Y160">
            <v>3027.37527353192</v>
          </cell>
          <cell r="Z160">
            <v>3803.03092550358</v>
          </cell>
          <cell r="AA160">
            <v>2597.98290287556</v>
          </cell>
          <cell r="AB160">
            <v>2147.71955854609</v>
          </cell>
          <cell r="AC160">
            <v>2478.21083598733</v>
          </cell>
          <cell r="AD160">
            <v>2569.23971350142</v>
          </cell>
          <cell r="AE160">
            <v>1733.91299341331</v>
          </cell>
          <cell r="AF160">
            <v>1862.88620439437</v>
          </cell>
          <cell r="AG160">
            <v>2247.98138571693</v>
          </cell>
          <cell r="AH160">
            <v>2687.91484499786</v>
          </cell>
          <cell r="AI160">
            <v>3112.26859475697</v>
          </cell>
          <cell r="AJ160">
            <v>3661.94796500841</v>
          </cell>
          <cell r="AK160">
            <v>4170.62338257237</v>
          </cell>
          <cell r="AL160">
            <v>5650.02628596643</v>
          </cell>
          <cell r="AM160">
            <v>5854.41811722684</v>
          </cell>
          <cell r="AN160">
            <v>3928.22371141004</v>
          </cell>
          <cell r="AO160">
            <v>4412.11629751815</v>
          </cell>
          <cell r="AP160">
            <v>5289.16765276589</v>
          </cell>
          <cell r="AQ160">
            <v>5481.18195394699</v>
          </cell>
          <cell r="AR160">
            <v>6157.19304371027</v>
          </cell>
          <cell r="AS160">
            <v>7157.81449985734</v>
          </cell>
          <cell r="AT160">
            <v>7544.56872335784</v>
          </cell>
          <cell r="AU160">
            <v>7593.1373448964</v>
          </cell>
          <cell r="AV160">
            <v>7075.36964299974</v>
          </cell>
          <cell r="AW160">
            <v>7484.486398707</v>
          </cell>
          <cell r="AX160">
            <v>8277.67156384567</v>
          </cell>
          <cell r="AY160">
            <v>9068.29421839425</v>
          </cell>
          <cell r="AZ160">
            <v>9642.68051672231</v>
          </cell>
          <cell r="BA160">
            <v>10016.5712139986</v>
          </cell>
          <cell r="BB160">
            <v>8002.97217765844</v>
          </cell>
          <cell r="BC160">
            <v>9271.39839576997</v>
          </cell>
          <cell r="BD160">
            <v>10203.4212952716</v>
          </cell>
          <cell r="BE160">
            <v>10241.727828043</v>
          </cell>
          <cell r="BF160">
            <v>10725.1835873796</v>
          </cell>
          <cell r="BG160">
            <v>10928.9160089988</v>
          </cell>
          <cell r="BH160">
            <v>9616.64555810607</v>
          </cell>
          <cell r="BI160">
            <v>8744.51555912786</v>
          </cell>
          <cell r="BJ160">
            <v>9287.84958732302</v>
          </cell>
          <cell r="BK160">
            <v>9686.98492655586</v>
          </cell>
          <cell r="BL160">
            <v>9950.2176218348</v>
          </cell>
          <cell r="BM160">
            <v>8431.66501744762</v>
          </cell>
          <cell r="BN160">
            <v>9926.42276755436</v>
          </cell>
        </row>
        <row r="161">
          <cell r="A161" t="str">
            <v>Marshall Islands</v>
          </cell>
          <cell r="B161" t="str">
            <v>MHL</v>
          </cell>
          <cell r="C161" t="str">
            <v>GDP per capita (current US$)</v>
          </cell>
          <cell r="D161" t="str">
            <v>NY.GDP.PCAP.CD</v>
          </cell>
        </row>
        <row r="161">
          <cell r="Z161">
            <v>972.93228366214</v>
          </cell>
          <cell r="AA161">
            <v>1047.64476447645</v>
          </cell>
          <cell r="AB161">
            <v>1196.89802471259</v>
          </cell>
          <cell r="AC161">
            <v>1234.65703971119</v>
          </cell>
          <cell r="AD161">
            <v>1144.73924499752</v>
          </cell>
          <cell r="AE161">
            <v>1392.34556848702</v>
          </cell>
          <cell r="AF161">
            <v>1493.62075507494</v>
          </cell>
          <cell r="AG161">
            <v>1603.1933230518</v>
          </cell>
          <cell r="AH161">
            <v>1588.53950727737</v>
          </cell>
          <cell r="AI161">
            <v>1660.34063260341</v>
          </cell>
          <cell r="AJ161">
            <v>1704.58442658513</v>
          </cell>
          <cell r="AK161">
            <v>1849.29531700581</v>
          </cell>
          <cell r="AL161">
            <v>1996.08653768965</v>
          </cell>
          <cell r="AM161">
            <v>2152.20854741705</v>
          </cell>
          <cell r="AN161">
            <v>2382.96269869584</v>
          </cell>
          <cell r="AO161">
            <v>2194.20857827128</v>
          </cell>
          <cell r="AP161">
            <v>2194.23225576279</v>
          </cell>
          <cell r="AQ161">
            <v>2229.71244737469</v>
          </cell>
          <cell r="AR161">
            <v>2267.56912213892</v>
          </cell>
          <cell r="AS161">
            <v>2272.67801552587</v>
          </cell>
          <cell r="AT161">
            <v>2389.06070685262</v>
          </cell>
          <cell r="AU161">
            <v>2515.62404521845</v>
          </cell>
          <cell r="AV161">
            <v>2457.6545403535</v>
          </cell>
          <cell r="AW161">
            <v>2431.166018063</v>
          </cell>
          <cell r="AX161">
            <v>2471.35204589464</v>
          </cell>
          <cell r="AY161">
            <v>2537.71720613288</v>
          </cell>
          <cell r="AZ161">
            <v>2646.87399636013</v>
          </cell>
          <cell r="BA161">
            <v>2704.46355446355</v>
          </cell>
          <cell r="BB161">
            <v>2662.33401475424</v>
          </cell>
          <cell r="BC161">
            <v>2846.06554177534</v>
          </cell>
          <cell r="BD161">
            <v>3046.29007147406</v>
          </cell>
          <cell r="BE161">
            <v>3181.62470023981</v>
          </cell>
          <cell r="BF161">
            <v>3246.63024959163</v>
          </cell>
          <cell r="BG161">
            <v>3185.26135389889</v>
          </cell>
          <cell r="BH161">
            <v>3199.88684631989</v>
          </cell>
          <cell r="BI161">
            <v>3490.99838885713</v>
          </cell>
          <cell r="BJ161">
            <v>3672.57678328424</v>
          </cell>
          <cell r="BK161">
            <v>3793.55098267479</v>
          </cell>
          <cell r="BL161">
            <v>4073.10982973584</v>
          </cell>
          <cell r="BM161">
            <v>4129.850998412</v>
          </cell>
          <cell r="BN161">
            <v>4170.98191821262</v>
          </cell>
        </row>
        <row r="162">
          <cell r="A162" t="str">
            <v>Middle income</v>
          </cell>
          <cell r="B162" t="str">
            <v>MIC</v>
          </cell>
          <cell r="C162" t="str">
            <v>GDP per capita (current US$)</v>
          </cell>
          <cell r="D162" t="str">
            <v>NY.GDP.PCAP.CD</v>
          </cell>
          <cell r="E162">
            <v>155.609665744998</v>
          </cell>
          <cell r="F162">
            <v>147.503903013816</v>
          </cell>
          <cell r="G162">
            <v>147.984713119889</v>
          </cell>
          <cell r="H162">
            <v>154.999326855624</v>
          </cell>
          <cell r="I162">
            <v>172.429419168944</v>
          </cell>
          <cell r="J162">
            <v>185.774987722907</v>
          </cell>
          <cell r="K162">
            <v>187.586672265207</v>
          </cell>
          <cell r="L162">
            <v>188.187000300171</v>
          </cell>
          <cell r="M162">
            <v>194.042146265525</v>
          </cell>
          <cell r="N162">
            <v>211.65160394941</v>
          </cell>
          <cell r="O162">
            <v>227.214491566076</v>
          </cell>
          <cell r="P162">
            <v>238.727582441955</v>
          </cell>
          <cell r="Q162">
            <v>261.316991268275</v>
          </cell>
          <cell r="R162">
            <v>326.226474484479</v>
          </cell>
          <cell r="S162">
            <v>405.651211293833</v>
          </cell>
          <cell r="T162">
            <v>439.281452024976</v>
          </cell>
          <cell r="U162">
            <v>462.441320974035</v>
          </cell>
          <cell r="V162">
            <v>508.953664561852</v>
          </cell>
          <cell r="W162">
            <v>540.673890297606</v>
          </cell>
          <cell r="X162">
            <v>630.712572385185</v>
          </cell>
          <cell r="Y162">
            <v>730.540974100023</v>
          </cell>
          <cell r="Z162">
            <v>806.918152087332</v>
          </cell>
          <cell r="AA162">
            <v>778.529146013154</v>
          </cell>
          <cell r="AB162">
            <v>737.209055330551</v>
          </cell>
          <cell r="AC162">
            <v>731.439847661103</v>
          </cell>
          <cell r="AD162">
            <v>746.43609290267</v>
          </cell>
          <cell r="AE162">
            <v>756.971807084866</v>
          </cell>
          <cell r="AF162">
            <v>762.916630385476</v>
          </cell>
          <cell r="AG162">
            <v>799.890888513904</v>
          </cell>
          <cell r="AH162">
            <v>814.472576728122</v>
          </cell>
          <cell r="AI162">
            <v>919.484897572765</v>
          </cell>
          <cell r="AJ162">
            <v>869.273539161549</v>
          </cell>
          <cell r="AK162">
            <v>892.885620464039</v>
          </cell>
          <cell r="AL162">
            <v>938.121305661638</v>
          </cell>
          <cell r="AM162">
            <v>1015.58272050887</v>
          </cell>
          <cell r="AN162">
            <v>1127.92359257816</v>
          </cell>
          <cell r="AO162">
            <v>1217.73816447091</v>
          </cell>
          <cell r="AP162">
            <v>1269.40309784697</v>
          </cell>
          <cell r="AQ162">
            <v>1209.43823142843</v>
          </cell>
          <cell r="AR162">
            <v>1166.84010973632</v>
          </cell>
          <cell r="AS162">
            <v>1255.77433068183</v>
          </cell>
          <cell r="AT162">
            <v>1251.03026886836</v>
          </cell>
          <cell r="AU162">
            <v>1264.44667933356</v>
          </cell>
          <cell r="AV162">
            <v>1407.87505481814</v>
          </cell>
          <cell r="AW162">
            <v>1651.07168545744</v>
          </cell>
          <cell r="AX162">
            <v>1941.45714746174</v>
          </cell>
          <cell r="AY162">
            <v>2276.73725468587</v>
          </cell>
          <cell r="AZ162">
            <v>2780.75144799455</v>
          </cell>
          <cell r="BA162">
            <v>3288.00379041815</v>
          </cell>
          <cell r="BB162">
            <v>3174.71771665529</v>
          </cell>
          <cell r="BC162">
            <v>3826.33532930538</v>
          </cell>
          <cell r="BD162">
            <v>4510.25094099958</v>
          </cell>
          <cell r="BE162">
            <v>4750.53774365643</v>
          </cell>
          <cell r="BF162">
            <v>4971.54430517873</v>
          </cell>
          <cell r="BG162">
            <v>5074.93248366245</v>
          </cell>
          <cell r="BH162">
            <v>4755.93561006956</v>
          </cell>
          <cell r="BI162">
            <v>4745.70858008481</v>
          </cell>
          <cell r="BJ162">
            <v>5154.43109972778</v>
          </cell>
          <cell r="BK162">
            <v>5415.61100632926</v>
          </cell>
          <cell r="BL162">
            <v>5487.84405800543</v>
          </cell>
          <cell r="BM162">
            <v>5237.02247349621</v>
          </cell>
          <cell r="BN162">
            <v>6102.00086882533</v>
          </cell>
        </row>
        <row r="163">
          <cell r="A163" t="str">
            <v>North Macedonia</v>
          </cell>
          <cell r="B163" t="str">
            <v>MKD</v>
          </cell>
          <cell r="C163" t="str">
            <v>GDP per capita (current US$)</v>
          </cell>
          <cell r="D163" t="str">
            <v>NY.GDP.PCAP.CD</v>
          </cell>
        </row>
        <row r="163">
          <cell r="AI163">
            <v>2354.27525606399</v>
          </cell>
          <cell r="AJ163">
            <v>2477.68303791297</v>
          </cell>
          <cell r="AK163">
            <v>1225.37314943187</v>
          </cell>
          <cell r="AL163">
            <v>1352.02845154682</v>
          </cell>
          <cell r="AM163">
            <v>1796.22742609962</v>
          </cell>
          <cell r="AN163">
            <v>2373.38446289144</v>
          </cell>
          <cell r="AO163">
            <v>2333.32798191658</v>
          </cell>
          <cell r="AP163">
            <v>1959.56073782188</v>
          </cell>
          <cell r="AQ163">
            <v>1875.81776397421</v>
          </cell>
          <cell r="AR163">
            <v>1915.39375312845</v>
          </cell>
          <cell r="AS163">
            <v>1861.89806549945</v>
          </cell>
          <cell r="AT163">
            <v>1823.02356104612</v>
          </cell>
          <cell r="AU163">
            <v>1989.13512536126</v>
          </cell>
          <cell r="AV163">
            <v>2440.47694280043</v>
          </cell>
          <cell r="AW163">
            <v>2795.89926079271</v>
          </cell>
          <cell r="AX163">
            <v>3072.67857251806</v>
          </cell>
          <cell r="AY163">
            <v>3362.96841919784</v>
          </cell>
          <cell r="AZ163">
            <v>4079.3919539826</v>
          </cell>
          <cell r="BA163">
            <v>4841.25169443101</v>
          </cell>
          <cell r="BB163">
            <v>4584.7098319119</v>
          </cell>
          <cell r="BC163">
            <v>4577.68875507362</v>
          </cell>
          <cell r="BD163">
            <v>5098.09758250193</v>
          </cell>
          <cell r="BE163">
            <v>4728.30814189843</v>
          </cell>
          <cell r="BF163">
            <v>5241.05834548355</v>
          </cell>
          <cell r="BG163">
            <v>5495.73504918897</v>
          </cell>
          <cell r="BH163">
            <v>4861.55397141497</v>
          </cell>
          <cell r="BI163">
            <v>5149.58907435906</v>
          </cell>
          <cell r="BJ163">
            <v>5450.4928808666</v>
          </cell>
          <cell r="BK163">
            <v>6108.74010831698</v>
          </cell>
          <cell r="BL163">
            <v>6070.38805358275</v>
          </cell>
          <cell r="BM163">
            <v>5846.46589856854</v>
          </cell>
          <cell r="BN163">
            <v>6720.89628528501</v>
          </cell>
        </row>
        <row r="164">
          <cell r="A164" t="str">
            <v>Mali</v>
          </cell>
          <cell r="B164" t="str">
            <v>MLI</v>
          </cell>
          <cell r="C164" t="str">
            <v>GDP per capita (current US$)</v>
          </cell>
          <cell r="D164" t="str">
            <v>NY.GDP.PCAP.CD</v>
          </cell>
        </row>
        <row r="164">
          <cell r="L164">
            <v>48.2799172933263</v>
          </cell>
          <cell r="M164">
            <v>59.4675187691463</v>
          </cell>
          <cell r="N164">
            <v>57.9917563677047</v>
          </cell>
          <cell r="O164">
            <v>60.475672396876</v>
          </cell>
          <cell r="P164">
            <v>65.3845744300687</v>
          </cell>
          <cell r="Q164">
            <v>79.1574020380212</v>
          </cell>
          <cell r="R164">
            <v>90.1001429096545</v>
          </cell>
          <cell r="S164">
            <v>84.5976868666779</v>
          </cell>
          <cell r="T164">
            <v>128.15095268261</v>
          </cell>
          <cell r="U164">
            <v>142.378011166165</v>
          </cell>
          <cell r="V164">
            <v>156.405957921712</v>
          </cell>
          <cell r="W164">
            <v>178.990845030487</v>
          </cell>
          <cell r="X164">
            <v>229.345766425822</v>
          </cell>
          <cell r="Y164">
            <v>248.189056065305</v>
          </cell>
          <cell r="Z164">
            <v>212.720238421378</v>
          </cell>
          <cell r="AA164">
            <v>180.513438307738</v>
          </cell>
          <cell r="AB164">
            <v>171.999640805487</v>
          </cell>
          <cell r="AC164">
            <v>160.228072421739</v>
          </cell>
          <cell r="AD164">
            <v>177.759953780064</v>
          </cell>
          <cell r="AE164">
            <v>232.892664633602</v>
          </cell>
          <cell r="AF164">
            <v>259.312077992405</v>
          </cell>
          <cell r="AG164">
            <v>265.438899655731</v>
          </cell>
          <cell r="AH164">
            <v>262.96772403611</v>
          </cell>
          <cell r="AI164">
            <v>317.389245826457</v>
          </cell>
          <cell r="AJ164">
            <v>315.45627089719</v>
          </cell>
          <cell r="AK164">
            <v>319.838028801786</v>
          </cell>
          <cell r="AL164">
            <v>310.138376380624</v>
          </cell>
          <cell r="AM164">
            <v>223.017714186709</v>
          </cell>
          <cell r="AN164">
            <v>282.341034204121</v>
          </cell>
          <cell r="AO164">
            <v>282.632869150258</v>
          </cell>
          <cell r="AP164">
            <v>267.189303756272</v>
          </cell>
          <cell r="AQ164">
            <v>281.872561440501</v>
          </cell>
          <cell r="AR164">
            <v>323.287144122749</v>
          </cell>
          <cell r="AS164">
            <v>270.54300662038</v>
          </cell>
          <cell r="AT164">
            <v>307.705828628661</v>
          </cell>
          <cell r="AU164">
            <v>336.417174463803</v>
          </cell>
          <cell r="AV164">
            <v>393.406755200447</v>
          </cell>
          <cell r="AW164">
            <v>440.958422504401</v>
          </cell>
          <cell r="AX164">
            <v>489.022855550956</v>
          </cell>
          <cell r="AY164">
            <v>523.042983340678</v>
          </cell>
          <cell r="AZ164">
            <v>597.479815741888</v>
          </cell>
          <cell r="BA164">
            <v>697.0878037418</v>
          </cell>
          <cell r="BB164">
            <v>701.712005469988</v>
          </cell>
          <cell r="BC164">
            <v>710.274303600905</v>
          </cell>
          <cell r="BD164">
            <v>837.605775285898</v>
          </cell>
          <cell r="BE164">
            <v>778.625210866217</v>
          </cell>
          <cell r="BF164">
            <v>805.033940730156</v>
          </cell>
          <cell r="BG164">
            <v>848.278991630744</v>
          </cell>
          <cell r="BH164">
            <v>751.472889186889</v>
          </cell>
          <cell r="BI164">
            <v>780.723549683428</v>
          </cell>
          <cell r="BJ164">
            <v>830.021444463375</v>
          </cell>
          <cell r="BK164">
            <v>894.804843529365</v>
          </cell>
          <cell r="BL164">
            <v>879.043167526284</v>
          </cell>
          <cell r="BM164">
            <v>862.453012011092</v>
          </cell>
          <cell r="BN164">
            <v>917.913063250557</v>
          </cell>
        </row>
        <row r="165">
          <cell r="A165" t="str">
            <v>Malta</v>
          </cell>
          <cell r="B165" t="str">
            <v>MLT</v>
          </cell>
          <cell r="C165" t="str">
            <v>GDP per capita (current US$)</v>
          </cell>
          <cell r="D165" t="str">
            <v>NY.GDP.PCAP.CD</v>
          </cell>
        </row>
        <row r="165">
          <cell r="O165">
            <v>828.421680335959</v>
          </cell>
          <cell r="P165">
            <v>874.066335595898</v>
          </cell>
          <cell r="Q165">
            <v>975.758800875955</v>
          </cell>
          <cell r="R165">
            <v>1143.62020309528</v>
          </cell>
          <cell r="S165">
            <v>1245.36122490143</v>
          </cell>
          <cell r="T165">
            <v>1560.11215357522</v>
          </cell>
          <cell r="U165">
            <v>1726.55944845303</v>
          </cell>
          <cell r="V165">
            <v>2037.89733697812</v>
          </cell>
          <cell r="W165">
            <v>2558.74025532938</v>
          </cell>
          <cell r="X165">
            <v>3195.55258574769</v>
          </cell>
          <cell r="Y165">
            <v>3948.40312614976</v>
          </cell>
          <cell r="Z165">
            <v>3898.24303743905</v>
          </cell>
          <cell r="AA165">
            <v>3788.05063240646</v>
          </cell>
          <cell r="AB165">
            <v>3527.04000013994</v>
          </cell>
          <cell r="AC165">
            <v>3332.88535682256</v>
          </cell>
          <cell r="AD165">
            <v>3322.4212829917</v>
          </cell>
          <cell r="AE165">
            <v>4194.65393924832</v>
          </cell>
          <cell r="AF165">
            <v>5083.6691392063</v>
          </cell>
          <cell r="AG165">
            <v>5814.36477130523</v>
          </cell>
          <cell r="AH165">
            <v>6040.60986225945</v>
          </cell>
          <cell r="AI165">
            <v>7191.92360259617</v>
          </cell>
          <cell r="AJ165">
            <v>7558.27738257485</v>
          </cell>
          <cell r="AK165">
            <v>8220.2455176794</v>
          </cell>
          <cell r="AL165">
            <v>7296.31014355389</v>
          </cell>
          <cell r="AM165">
            <v>8000.51800452232</v>
          </cell>
          <cell r="AN165">
            <v>9857.48077075996</v>
          </cell>
          <cell r="AO165">
            <v>10062.7335816427</v>
          </cell>
          <cell r="AP165">
            <v>9909.89448137082</v>
          </cell>
          <cell r="AQ165">
            <v>10409.3084462741</v>
          </cell>
          <cell r="AR165">
            <v>10633.6033825767</v>
          </cell>
          <cell r="AS165">
            <v>10432.3281192942</v>
          </cell>
          <cell r="AT165">
            <v>10402.233373566</v>
          </cell>
          <cell r="AU165">
            <v>11289.889843514</v>
          </cell>
          <cell r="AV165">
            <v>13669.497117709</v>
          </cell>
          <cell r="AW165">
            <v>15197.056707914</v>
          </cell>
          <cell r="AX165">
            <v>15888.1723209834</v>
          </cell>
          <cell r="AY165">
            <v>16723.8841811168</v>
          </cell>
          <cell r="AZ165">
            <v>19485.8711939782</v>
          </cell>
          <cell r="BA165">
            <v>22205.3568142179</v>
          </cell>
          <cell r="BB165">
            <v>21083.2771462998</v>
          </cell>
          <cell r="BC165">
            <v>21799.1742559798</v>
          </cell>
          <cell r="BD165">
            <v>23155.5547893882</v>
          </cell>
          <cell r="BE165">
            <v>22527.6367563271</v>
          </cell>
          <cell r="BF165">
            <v>24771.0765781929</v>
          </cell>
          <cell r="BG165">
            <v>26754.2684451944</v>
          </cell>
          <cell r="BH165">
            <v>24921.6036820869</v>
          </cell>
          <cell r="BI165">
            <v>25624.5372738289</v>
          </cell>
          <cell r="BJ165">
            <v>28857.0198686735</v>
          </cell>
          <cell r="BK165">
            <v>31573.1165594518</v>
          </cell>
          <cell r="BL165">
            <v>31185.6496235309</v>
          </cell>
          <cell r="BM165">
            <v>28946.4626770412</v>
          </cell>
          <cell r="BN165">
            <v>33257.4220345104</v>
          </cell>
        </row>
        <row r="166">
          <cell r="A166" t="str">
            <v>Myanmar</v>
          </cell>
          <cell r="B166" t="str">
            <v>MMR</v>
          </cell>
          <cell r="C166" t="str">
            <v>GDP per capita (current US$)</v>
          </cell>
          <cell r="D166" t="str">
            <v>NY.GDP.PCAP.CD</v>
          </cell>
        </row>
        <row r="166">
          <cell r="F166">
            <v>26.3083569147116</v>
          </cell>
          <cell r="G166">
            <v>26.985919994067</v>
          </cell>
          <cell r="H166">
            <v>28.4494304955199</v>
          </cell>
          <cell r="I166">
            <v>20.0354873723771</v>
          </cell>
          <cell r="J166">
            <v>16.5964592649938</v>
          </cell>
          <cell r="K166">
            <v>12.8028124617684</v>
          </cell>
          <cell r="L166">
            <v>12.9154560059164</v>
          </cell>
          <cell r="M166">
            <v>20.4182770493087</v>
          </cell>
          <cell r="N166">
            <v>20.7006415981334</v>
          </cell>
          <cell r="O166">
            <v>21.232582829454</v>
          </cell>
          <cell r="P166">
            <v>20.0395287525039</v>
          </cell>
          <cell r="Q166">
            <v>22.2094150377447</v>
          </cell>
          <cell r="R166">
            <v>22.8139727869395</v>
          </cell>
          <cell r="S166">
            <v>33.4428192028237</v>
          </cell>
          <cell r="T166">
            <v>36.8652259174487</v>
          </cell>
          <cell r="U166">
            <v>36.9030823183102</v>
          </cell>
          <cell r="V166">
            <v>31.2348517830839</v>
          </cell>
          <cell r="W166">
            <v>27.9984355250043</v>
          </cell>
          <cell r="X166">
            <v>27.4637641803415</v>
          </cell>
          <cell r="Y166">
            <v>29.5286195194136</v>
          </cell>
          <cell r="Z166">
            <v>30.4452628185578</v>
          </cell>
          <cell r="AA166">
            <v>36.4552410699367</v>
          </cell>
          <cell r="AB166">
            <v>39.1104215018071</v>
          </cell>
          <cell r="AC166">
            <v>36.3760362442793</v>
          </cell>
          <cell r="AD166">
            <v>34.5165308297178</v>
          </cell>
          <cell r="AE166">
            <v>41.089381149182</v>
          </cell>
          <cell r="AF166">
            <v>36.7473084535708</v>
          </cell>
          <cell r="AG166">
            <v>34.7393054274393</v>
          </cell>
          <cell r="AH166">
            <v>41.1186874802661</v>
          </cell>
          <cell r="AI166">
            <v>49.264890792063</v>
          </cell>
          <cell r="AJ166">
            <v>51.0187410466909</v>
          </cell>
          <cell r="AK166">
            <v>52.2637844427563</v>
          </cell>
          <cell r="AL166">
            <v>65.5105831471541</v>
          </cell>
          <cell r="AM166">
            <v>88.0874696307724</v>
          </cell>
          <cell r="AN166">
            <v>111.140780063888</v>
          </cell>
          <cell r="AO166">
            <v>129.568938175416</v>
          </cell>
          <cell r="AP166">
            <v>125.103664566215</v>
          </cell>
          <cell r="AQ166">
            <v>101.138963058532</v>
          </cell>
          <cell r="AR166">
            <v>122.210639087094</v>
          </cell>
          <cell r="AS166">
            <v>146.604578778661</v>
          </cell>
          <cell r="AT166">
            <v>131.715298215255</v>
          </cell>
          <cell r="AU166">
            <v>128.099701845089</v>
          </cell>
          <cell r="AV166">
            <v>161.055523608734</v>
          </cell>
          <cell r="AW166">
            <v>193.368765760833</v>
          </cell>
          <cell r="AX166">
            <v>216.311501416722</v>
          </cell>
          <cell r="AY166">
            <v>240.624014213031</v>
          </cell>
          <cell r="AZ166">
            <v>314.202294226442</v>
          </cell>
          <cell r="BA166">
            <v>460.908889194564</v>
          </cell>
          <cell r="BB166">
            <v>586.168180241432</v>
          </cell>
          <cell r="BC166">
            <v>746.945359978558</v>
          </cell>
          <cell r="BD166">
            <v>1061.34442894693</v>
          </cell>
          <cell r="BE166">
            <v>1134.30222376609</v>
          </cell>
          <cell r="BF166">
            <v>1168.16545347384</v>
          </cell>
          <cell r="BG166">
            <v>1210.09765357091</v>
          </cell>
          <cell r="BH166">
            <v>1196.74333308526</v>
          </cell>
          <cell r="BI166">
            <v>1136.61062698511</v>
          </cell>
          <cell r="BJ166">
            <v>1151.11446415483</v>
          </cell>
          <cell r="BK166">
            <v>1250.17368502539</v>
          </cell>
          <cell r="BL166">
            <v>1271.11153579726</v>
          </cell>
          <cell r="BM166">
            <v>1450.66267347182</v>
          </cell>
          <cell r="BN166">
            <v>1187.23848416853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GDP per capita (current US$)</v>
          </cell>
          <cell r="D167" t="str">
            <v>NY.GDP.PCAP.CD</v>
          </cell>
        </row>
        <row r="167">
          <cell r="J167">
            <v>213.916359797986</v>
          </cell>
          <cell r="K167">
            <v>217.037124414742</v>
          </cell>
          <cell r="L167">
            <v>228.660192863817</v>
          </cell>
          <cell r="M167">
            <v>244.824833535373</v>
          </cell>
          <cell r="N167">
            <v>264.434667766334</v>
          </cell>
          <cell r="O167">
            <v>290.896895858435</v>
          </cell>
          <cell r="P167">
            <v>324.983954457854</v>
          </cell>
          <cell r="Q167">
            <v>377.997461602591</v>
          </cell>
          <cell r="R167">
            <v>489.149695075585</v>
          </cell>
          <cell r="S167">
            <v>726.703843576612</v>
          </cell>
          <cell r="T167">
            <v>823.65681121008</v>
          </cell>
          <cell r="U167">
            <v>989.85982790976</v>
          </cell>
          <cell r="V167">
            <v>1114.84704502939</v>
          </cell>
          <cell r="W167">
            <v>1165.40474125807</v>
          </cell>
          <cell r="X167">
            <v>1412.55445898228</v>
          </cell>
          <cell r="Y167">
            <v>1642.26703049347</v>
          </cell>
          <cell r="Z167">
            <v>1554.64670341745</v>
          </cell>
          <cell r="AA167">
            <v>1728.57626056069</v>
          </cell>
          <cell r="AB167">
            <v>1882.70496812473</v>
          </cell>
          <cell r="AC167">
            <v>1932.07181067901</v>
          </cell>
          <cell r="AD167">
            <v>2042.84896448225</v>
          </cell>
          <cell r="AE167">
            <v>2227.60476575533</v>
          </cell>
          <cell r="AF167">
            <v>1891.44232221245</v>
          </cell>
          <cell r="AG167">
            <v>1687.29680577106</v>
          </cell>
          <cell r="AH167">
            <v>1650.46736384434</v>
          </cell>
          <cell r="AI167">
            <v>2241.412514326</v>
          </cell>
          <cell r="AJ167">
            <v>1132.13847080478</v>
          </cell>
          <cell r="AK167">
            <v>1216.7230207073</v>
          </cell>
          <cell r="AL167">
            <v>1220.54038460216</v>
          </cell>
          <cell r="AM167">
            <v>1279.82378041605</v>
          </cell>
          <cell r="AN167">
            <v>1460.05252830656</v>
          </cell>
          <cell r="AO167">
            <v>1649.36141668598</v>
          </cell>
          <cell r="AP167">
            <v>1710.40993101738</v>
          </cell>
          <cell r="AQ167">
            <v>1711.89870506158</v>
          </cell>
          <cell r="AR167">
            <v>1828.29484582878</v>
          </cell>
          <cell r="AS167">
            <v>1904.94997652209</v>
          </cell>
          <cell r="AT167">
            <v>1892.54713316382</v>
          </cell>
          <cell r="AU167">
            <v>1809.61601899548</v>
          </cell>
          <cell r="AV167">
            <v>1942.42914322106</v>
          </cell>
          <cell r="AW167">
            <v>2268.07367647223</v>
          </cell>
          <cell r="AX167">
            <v>2631.70499088203</v>
          </cell>
          <cell r="AY167">
            <v>3015.26541640262</v>
          </cell>
          <cell r="AZ167">
            <v>3613.76048404062</v>
          </cell>
          <cell r="BA167">
            <v>4380.66505442723</v>
          </cell>
          <cell r="BB167">
            <v>4191.90976870561</v>
          </cell>
          <cell r="BC167">
            <v>4748.30615102873</v>
          </cell>
          <cell r="BD167">
            <v>4822.02701779767</v>
          </cell>
          <cell r="BE167">
            <v>5092.95554413995</v>
          </cell>
          <cell r="BF167">
            <v>4601.10314035132</v>
          </cell>
          <cell r="BG167">
            <v>4452.59396420929</v>
          </cell>
          <cell r="BH167">
            <v>3931.55627842464</v>
          </cell>
          <cell r="BI167">
            <v>3962.89879090517</v>
          </cell>
          <cell r="BJ167">
            <v>3864.14867651385</v>
          </cell>
          <cell r="BK167">
            <v>3604.9257626831</v>
          </cell>
          <cell r="BL167">
            <v>3574.16267374159</v>
          </cell>
          <cell r="BM167">
            <v>3190.32509710122</v>
          </cell>
          <cell r="BN167">
            <v>3612.2455326111</v>
          </cell>
        </row>
        <row r="168">
          <cell r="A168" t="str">
            <v>Montenegro</v>
          </cell>
          <cell r="B168" t="str">
            <v>MNE</v>
          </cell>
          <cell r="C168" t="str">
            <v>GDP per capita (current US$)</v>
          </cell>
          <cell r="D168" t="str">
            <v>NY.GDP.PCAP.CD</v>
          </cell>
        </row>
        <row r="168">
          <cell r="AS168">
            <v>1627.07263304394</v>
          </cell>
          <cell r="AT168">
            <v>1909.59870186179</v>
          </cell>
          <cell r="AU168">
            <v>2106.6350684523</v>
          </cell>
          <cell r="AV168">
            <v>2789.15906483509</v>
          </cell>
          <cell r="AW168">
            <v>3380.16512135859</v>
          </cell>
          <cell r="AX168">
            <v>3674.6179242797</v>
          </cell>
          <cell r="AY168">
            <v>4425.67887307803</v>
          </cell>
          <cell r="AZ168">
            <v>5976.39414454596</v>
          </cell>
          <cell r="BA168">
            <v>7367.75190910882</v>
          </cell>
          <cell r="BB168">
            <v>6727.10776676969</v>
          </cell>
          <cell r="BC168">
            <v>6688.48239970574</v>
          </cell>
          <cell r="BD168">
            <v>7328.93225247529</v>
          </cell>
          <cell r="BE168">
            <v>6586.7212793222</v>
          </cell>
          <cell r="BF168">
            <v>7188.86244459584</v>
          </cell>
          <cell r="BG168">
            <v>7387.87103632234</v>
          </cell>
          <cell r="BH168">
            <v>6517.18961381857</v>
          </cell>
          <cell r="BI168">
            <v>7033.43800629478</v>
          </cell>
          <cell r="BJ168">
            <v>7803.36257940844</v>
          </cell>
          <cell r="BK168">
            <v>8850.37840418667</v>
          </cell>
          <cell r="BL168">
            <v>8909.89015110329</v>
          </cell>
          <cell r="BM168">
            <v>7694.6337585059</v>
          </cell>
          <cell r="BN168">
            <v>9367.01688364836</v>
          </cell>
        </row>
        <row r="169">
          <cell r="A169" t="str">
            <v>Mongolia</v>
          </cell>
          <cell r="B169" t="str">
            <v>MNG</v>
          </cell>
          <cell r="C169" t="str">
            <v>GDP per capita (current US$)</v>
          </cell>
          <cell r="D169" t="str">
            <v>NY.GDP.PCAP.CD</v>
          </cell>
        </row>
        <row r="169">
          <cell r="Z169">
            <v>1332.64056303091</v>
          </cell>
          <cell r="AA169">
            <v>1435.7670965977</v>
          </cell>
          <cell r="AB169">
            <v>1495.01738870661</v>
          </cell>
          <cell r="AC169">
            <v>1121.66476314061</v>
          </cell>
          <cell r="AD169">
            <v>1137.68561816005</v>
          </cell>
          <cell r="AE169">
            <v>1465.44543635885</v>
          </cell>
          <cell r="AF169">
            <v>1485.5337814278</v>
          </cell>
          <cell r="AG169">
            <v>1533.44870824917</v>
          </cell>
          <cell r="AH169">
            <v>1670.69521089395</v>
          </cell>
          <cell r="AI169">
            <v>1172.44628661454</v>
          </cell>
          <cell r="AJ169">
            <v>1072.63583519129</v>
          </cell>
          <cell r="AK169">
            <v>587.303231720938</v>
          </cell>
          <cell r="AL169">
            <v>339.520586884465</v>
          </cell>
          <cell r="AM169">
            <v>405.975549925995</v>
          </cell>
          <cell r="AN169">
            <v>631.920914962075</v>
          </cell>
          <cell r="AO169">
            <v>580.91009183782</v>
          </cell>
          <cell r="AP169">
            <v>505.592309276192</v>
          </cell>
          <cell r="AQ169">
            <v>477.334126163969</v>
          </cell>
          <cell r="AR169">
            <v>444.994583298693</v>
          </cell>
          <cell r="AS169">
            <v>474.217094319837</v>
          </cell>
          <cell r="AT169">
            <v>524.054008363595</v>
          </cell>
          <cell r="AU169">
            <v>571.594978994912</v>
          </cell>
          <cell r="AV169">
            <v>646.192471046652</v>
          </cell>
          <cell r="AW169">
            <v>797.977726310822</v>
          </cell>
          <cell r="AX169">
            <v>998.829388045669</v>
          </cell>
          <cell r="AY169">
            <v>1334.21272417801</v>
          </cell>
          <cell r="AZ169">
            <v>1632.72758172733</v>
          </cell>
          <cell r="BA169">
            <v>2136.56240185072</v>
          </cell>
          <cell r="BB169">
            <v>1714.3618273845</v>
          </cell>
          <cell r="BC169">
            <v>2643.28708316435</v>
          </cell>
          <cell r="BD169">
            <v>3757.56541460408</v>
          </cell>
          <cell r="BE169">
            <v>4351.88846071215</v>
          </cell>
          <cell r="BF169">
            <v>4366.08953699572</v>
          </cell>
          <cell r="BG169">
            <v>4158.52147149753</v>
          </cell>
          <cell r="BH169">
            <v>3875.32167504717</v>
          </cell>
          <cell r="BI169">
            <v>3658.39030030916</v>
          </cell>
          <cell r="BJ169">
            <v>3687.10000337811</v>
          </cell>
          <cell r="BK169">
            <v>4156.8469697802</v>
          </cell>
          <cell r="BL169">
            <v>4404.84583020208</v>
          </cell>
          <cell r="BM169">
            <v>4060.95051770038</v>
          </cell>
          <cell r="BN169">
            <v>4534.91858863581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GDP per capita (current US$)</v>
          </cell>
          <cell r="D170" t="str">
            <v>NY.GDP.PCAP.CD</v>
          </cell>
        </row>
        <row r="170">
          <cell r="AU170">
            <v>21981.7845648154</v>
          </cell>
          <cell r="AV170">
            <v>21379.0247437623</v>
          </cell>
          <cell r="AW170">
            <v>21139.0635918938</v>
          </cell>
          <cell r="AX170">
            <v>18763.1527755672</v>
          </cell>
          <cell r="AY170">
            <v>17714.6333607701</v>
          </cell>
          <cell r="AZ170">
            <v>16988.1372815358</v>
          </cell>
          <cell r="BA170">
            <v>17191.1902015708</v>
          </cell>
          <cell r="BB170">
            <v>14669.5206111378</v>
          </cell>
          <cell r="BC170">
            <v>14804.2467250931</v>
          </cell>
          <cell r="BD170">
            <v>13496.7507822191</v>
          </cell>
          <cell r="BE170">
            <v>13736.9719736309</v>
          </cell>
          <cell r="BF170">
            <v>14091.1911802285</v>
          </cell>
          <cell r="BG170">
            <v>15044.9358962767</v>
          </cell>
          <cell r="BH170">
            <v>16314.3835493645</v>
          </cell>
          <cell r="BI170">
            <v>21891.1847936355</v>
          </cell>
          <cell r="BJ170">
            <v>27584.7435149329</v>
          </cell>
          <cell r="BK170">
            <v>22886.6740494647</v>
          </cell>
          <cell r="BL170">
            <v>20659.6402915421</v>
          </cell>
        </row>
        <row r="171">
          <cell r="A171" t="str">
            <v>Mozambique</v>
          </cell>
          <cell r="B171" t="str">
            <v>MOZ</v>
          </cell>
          <cell r="C171" t="str">
            <v>GDP per capita (current US$)</v>
          </cell>
          <cell r="D171" t="str">
            <v>NY.GDP.PCAP.CD</v>
          </cell>
        </row>
        <row r="171">
          <cell r="AJ171">
            <v>272.613907490069</v>
          </cell>
          <cell r="AK171">
            <v>191.21783440294</v>
          </cell>
          <cell r="AL171">
            <v>189.935292453858</v>
          </cell>
          <cell r="AM171">
            <v>187.08460156822</v>
          </cell>
          <cell r="AN171">
            <v>187.293868194753</v>
          </cell>
          <cell r="AO171">
            <v>241.64738791186</v>
          </cell>
          <cell r="AP171">
            <v>283.514214129407</v>
          </cell>
          <cell r="AQ171">
            <v>313.066160679051</v>
          </cell>
          <cell r="AR171">
            <v>346.575449228345</v>
          </cell>
          <cell r="AS171">
            <v>319.359620843667</v>
          </cell>
          <cell r="AT171">
            <v>296.268406913079</v>
          </cell>
          <cell r="AU171">
            <v>302.545233699878</v>
          </cell>
          <cell r="AV171">
            <v>326.075190861329</v>
          </cell>
          <cell r="AW171">
            <v>383.270221899038</v>
          </cell>
          <cell r="AX171">
            <v>416.809824183966</v>
          </cell>
          <cell r="AY171">
            <v>435.334063299058</v>
          </cell>
          <cell r="AZ171">
            <v>482.198563648376</v>
          </cell>
          <cell r="BA171">
            <v>563.649634288657</v>
          </cell>
          <cell r="BB171">
            <v>520.402631609141</v>
          </cell>
          <cell r="BC171">
            <v>471.904360009894</v>
          </cell>
          <cell r="BD171">
            <v>594.586148490103</v>
          </cell>
          <cell r="BE171">
            <v>657.645036275496</v>
          </cell>
          <cell r="BF171">
            <v>664.077265653931</v>
          </cell>
          <cell r="BG171">
            <v>673.969476342085</v>
          </cell>
          <cell r="BH171">
            <v>589.85943137707</v>
          </cell>
          <cell r="BI171">
            <v>428.926450298579</v>
          </cell>
          <cell r="BJ171">
            <v>461.41492784394</v>
          </cell>
          <cell r="BK171">
            <v>503.302009186097</v>
          </cell>
          <cell r="BL171">
            <v>506.817139131225</v>
          </cell>
          <cell r="BM171">
            <v>448.843891366822</v>
          </cell>
          <cell r="BN171">
            <v>500.444808525879</v>
          </cell>
        </row>
        <row r="172">
          <cell r="A172" t="str">
            <v>Mauritania</v>
          </cell>
          <cell r="B172" t="str">
            <v>MRT</v>
          </cell>
          <cell r="C172" t="str">
            <v>GDP per capita (current US$)</v>
          </cell>
          <cell r="D172" t="str">
            <v>NY.GDP.PCAP.CD</v>
          </cell>
        </row>
        <row r="172">
          <cell r="F172">
            <v>181.836096059155</v>
          </cell>
          <cell r="G172">
            <v>182.181892707817</v>
          </cell>
          <cell r="H172">
            <v>181.090476440899</v>
          </cell>
          <cell r="I172">
            <v>234.633358127462</v>
          </cell>
          <cell r="J172">
            <v>258.990479566482</v>
          </cell>
          <cell r="K172">
            <v>262.31226782651</v>
          </cell>
          <cell r="L172">
            <v>269.839802033466</v>
          </cell>
          <cell r="M172">
            <v>288.441801733991</v>
          </cell>
          <cell r="N172">
            <v>265.165044474809</v>
          </cell>
          <cell r="O172">
            <v>269.80449194846</v>
          </cell>
          <cell r="P172">
            <v>283.981325168945</v>
          </cell>
          <cell r="Q172">
            <v>321.714814780765</v>
          </cell>
          <cell r="R172">
            <v>393.282449994368</v>
          </cell>
          <cell r="S172">
            <v>474.519206187499</v>
          </cell>
          <cell r="T172">
            <v>528.620039889166</v>
          </cell>
          <cell r="U172">
            <v>565.577012813425</v>
          </cell>
          <cell r="V172">
            <v>566.23030516078</v>
          </cell>
          <cell r="W172">
            <v>553.760751177156</v>
          </cell>
          <cell r="X172">
            <v>636.223424019474</v>
          </cell>
          <cell r="Y172">
            <v>680.186109910208</v>
          </cell>
          <cell r="Z172">
            <v>696.81572999599</v>
          </cell>
          <cell r="AA172">
            <v>678.708791178799</v>
          </cell>
          <cell r="AB172">
            <v>692.78734165652</v>
          </cell>
          <cell r="AC172">
            <v>620.760829316887</v>
          </cell>
          <cell r="AD172">
            <v>567.249779254152</v>
          </cell>
          <cell r="AE172">
            <v>648.545142103849</v>
          </cell>
          <cell r="AF172">
            <v>715.340326454702</v>
          </cell>
          <cell r="AG172">
            <v>732.973510050397</v>
          </cell>
          <cell r="AH172">
            <v>731.946897062007</v>
          </cell>
          <cell r="AI172">
            <v>740.736171272879</v>
          </cell>
          <cell r="AJ172">
            <v>1021.92344623598</v>
          </cell>
          <cell r="AK172">
            <v>1010.10303067717</v>
          </cell>
          <cell r="AL172">
            <v>840.263216612396</v>
          </cell>
          <cell r="AM172">
            <v>862.27422279877</v>
          </cell>
          <cell r="AN172">
            <v>904.090723533681</v>
          </cell>
          <cell r="AO172">
            <v>898.513161917476</v>
          </cell>
          <cell r="AP172">
            <v>851.425527557368</v>
          </cell>
          <cell r="AQ172">
            <v>814.17033528337</v>
          </cell>
          <cell r="AR172">
            <v>775.272014079756</v>
          </cell>
          <cell r="AS172">
            <v>676.569022381448</v>
          </cell>
          <cell r="AT172">
            <v>646.1151155329</v>
          </cell>
          <cell r="AU172">
            <v>639.667582877101</v>
          </cell>
          <cell r="AV172">
            <v>717.899867608237</v>
          </cell>
          <cell r="AW172">
            <v>803.777915575114</v>
          </cell>
          <cell r="AX172">
            <v>970.842360719242</v>
          </cell>
          <cell r="AY172">
            <v>1259.54150505961</v>
          </cell>
          <cell r="AZ172">
            <v>1357.12428510502</v>
          </cell>
          <cell r="BA172">
            <v>1579.51154806573</v>
          </cell>
          <cell r="BB172">
            <v>1389.33853309998</v>
          </cell>
          <cell r="BC172">
            <v>1610.92063018438</v>
          </cell>
          <cell r="BD172">
            <v>1879.77024294482</v>
          </cell>
          <cell r="BE172">
            <v>1815.21893947923</v>
          </cell>
          <cell r="BF172">
            <v>1892.09609782498</v>
          </cell>
          <cell r="BG172">
            <v>1677.10901942794</v>
          </cell>
          <cell r="BH172">
            <v>1524.07331727933</v>
          </cell>
          <cell r="BI172">
            <v>1536.85561480047</v>
          </cell>
          <cell r="BJ172">
            <v>1587.85890418774</v>
          </cell>
          <cell r="BK172">
            <v>1669.77347632717</v>
          </cell>
          <cell r="BL172">
            <v>1743.30131716071</v>
          </cell>
          <cell r="BM172">
            <v>1702.48695898248</v>
          </cell>
          <cell r="BN172">
            <v>1723.01386575365</v>
          </cell>
        </row>
        <row r="173">
          <cell r="A173" t="str">
            <v>Mauritius</v>
          </cell>
          <cell r="B173" t="str">
            <v>MUS</v>
          </cell>
          <cell r="C173" t="str">
            <v>GDP per capita (current US$)</v>
          </cell>
          <cell r="D173" t="str">
            <v>NY.GDP.PCAP.CD</v>
          </cell>
        </row>
        <row r="173">
          <cell r="U173">
            <v>776.644334137488</v>
          </cell>
          <cell r="V173">
            <v>893.914952381185</v>
          </cell>
          <cell r="W173">
            <v>1087.69816067884</v>
          </cell>
          <cell r="X173">
            <v>1275.03582645064</v>
          </cell>
          <cell r="Y173">
            <v>1171.57608699789</v>
          </cell>
          <cell r="Z173">
            <v>1165.15841972823</v>
          </cell>
          <cell r="AA173">
            <v>1086.53502506849</v>
          </cell>
          <cell r="AB173">
            <v>1088.43640130411</v>
          </cell>
          <cell r="AC173">
            <v>1027.99397497052</v>
          </cell>
          <cell r="AD173">
            <v>1054.47483497012</v>
          </cell>
          <cell r="AE173">
            <v>1422.55655164592</v>
          </cell>
          <cell r="AF173">
            <v>1815.35140483779</v>
          </cell>
          <cell r="AG173">
            <v>2046.04799825634</v>
          </cell>
          <cell r="AH173">
            <v>2075.53816831518</v>
          </cell>
          <cell r="AI173">
            <v>2506.17931226708</v>
          </cell>
          <cell r="AJ173">
            <v>2669.32770040611</v>
          </cell>
          <cell r="AK173">
            <v>2973.20697742439</v>
          </cell>
          <cell r="AL173">
            <v>2973.79782099643</v>
          </cell>
          <cell r="AM173">
            <v>3197.33102367957</v>
          </cell>
          <cell r="AN173">
            <v>3599.55520192961</v>
          </cell>
          <cell r="AO173">
            <v>3899.43519244996</v>
          </cell>
          <cell r="AP173">
            <v>3646.63062599001</v>
          </cell>
          <cell r="AQ173">
            <v>3593.23408089547</v>
          </cell>
          <cell r="AR173">
            <v>3695.93490909434</v>
          </cell>
          <cell r="AS173">
            <v>3929.07549503364</v>
          </cell>
          <cell r="AT173">
            <v>3856.62522686864</v>
          </cell>
          <cell r="AU173">
            <v>4018.94889731864</v>
          </cell>
          <cell r="AV173">
            <v>4793.71817900161</v>
          </cell>
          <cell r="AW173">
            <v>5388.06578367365</v>
          </cell>
          <cell r="AX173">
            <v>5282.90602155635</v>
          </cell>
          <cell r="AY173">
            <v>5695.96932704928</v>
          </cell>
          <cell r="AZ173">
            <v>6574.65433811493</v>
          </cell>
          <cell r="BA173">
            <v>8030.06300537304</v>
          </cell>
          <cell r="BB173">
            <v>7318.12640972422</v>
          </cell>
          <cell r="BC173">
            <v>8000.37643182154</v>
          </cell>
          <cell r="BD173">
            <v>9197.02697152061</v>
          </cell>
          <cell r="BE173">
            <v>9291.22761861899</v>
          </cell>
          <cell r="BF173">
            <v>9637.00265000958</v>
          </cell>
          <cell r="BG173">
            <v>10153.9382184867</v>
          </cell>
          <cell r="BH173">
            <v>9260.44730250635</v>
          </cell>
          <cell r="BI173">
            <v>9681.61856689674</v>
          </cell>
          <cell r="BJ173">
            <v>10484.9083620411</v>
          </cell>
          <cell r="BK173">
            <v>11208.3438184474</v>
          </cell>
          <cell r="BL173">
            <v>11097.168977137</v>
          </cell>
          <cell r="BM173">
            <v>8632.75285872458</v>
          </cell>
          <cell r="BN173">
            <v>8812.10824897507</v>
          </cell>
        </row>
        <row r="174">
          <cell r="A174" t="str">
            <v>Malawi</v>
          </cell>
          <cell r="B174" t="str">
            <v>MWI</v>
          </cell>
          <cell r="C174" t="str">
            <v>GDP per capita (current US$)</v>
          </cell>
          <cell r="D174" t="str">
            <v>NY.GDP.PCAP.CD</v>
          </cell>
          <cell r="E174">
            <v>44.5239429901755</v>
          </cell>
          <cell r="F174">
            <v>46.5815851690079</v>
          </cell>
          <cell r="G174">
            <v>47.6983839148743</v>
          </cell>
          <cell r="H174">
            <v>48.505428353626</v>
          </cell>
          <cell r="I174">
            <v>48.2932853477252</v>
          </cell>
          <cell r="J174">
            <v>55.4982244111406</v>
          </cell>
          <cell r="K174">
            <v>61.4076384008598</v>
          </cell>
          <cell r="L174">
            <v>62.0199280812902</v>
          </cell>
          <cell r="M174">
            <v>54.9162987304466</v>
          </cell>
          <cell r="N174">
            <v>58.0094291941828</v>
          </cell>
          <cell r="O174">
            <v>61.7655238910576</v>
          </cell>
          <cell r="P174">
            <v>75.6636920222515</v>
          </cell>
          <cell r="Q174">
            <v>81.8913559212595</v>
          </cell>
          <cell r="R174">
            <v>87.227489530222</v>
          </cell>
          <cell r="S174">
            <v>104.797184833283</v>
          </cell>
          <cell r="T174">
            <v>113.879973385988</v>
          </cell>
          <cell r="U174">
            <v>120.872624769897</v>
          </cell>
          <cell r="V174">
            <v>141.010375498763</v>
          </cell>
          <cell r="W174">
            <v>160.93876623755</v>
          </cell>
          <cell r="X174">
            <v>174.186763028984</v>
          </cell>
          <cell r="Y174">
            <v>198.011123891574</v>
          </cell>
          <cell r="Z174">
            <v>193.015025925917</v>
          </cell>
          <cell r="AA174">
            <v>179.729959177697</v>
          </cell>
          <cell r="AB174">
            <v>181.537642798174</v>
          </cell>
          <cell r="AC174">
            <v>173.449549231984</v>
          </cell>
          <cell r="AD174">
            <v>155.655698345113</v>
          </cell>
          <cell r="AE174">
            <v>154.39533180415</v>
          </cell>
          <cell r="AF174">
            <v>145.322906591394</v>
          </cell>
          <cell r="AG174">
            <v>159.774739664396</v>
          </cell>
          <cell r="AH174">
            <v>175.219400321067</v>
          </cell>
          <cell r="AI174">
            <v>199.986363580318</v>
          </cell>
          <cell r="AJ174">
            <v>229.52739554991</v>
          </cell>
          <cell r="AK174">
            <v>185.785867437195</v>
          </cell>
          <cell r="AL174">
            <v>213.2405252328</v>
          </cell>
          <cell r="AM174">
            <v>121.264065419139</v>
          </cell>
          <cell r="AN174">
            <v>141.954347357758</v>
          </cell>
          <cell r="AO174">
            <v>227.584906444141</v>
          </cell>
          <cell r="AP174">
            <v>259.450494129967</v>
          </cell>
          <cell r="AQ174">
            <v>165.895283492677</v>
          </cell>
          <cell r="AR174">
            <v>163.614201537667</v>
          </cell>
          <cell r="AS174">
            <v>156.385816790286</v>
          </cell>
          <cell r="AT174">
            <v>150.148942630026</v>
          </cell>
          <cell r="AU174">
            <v>298.433410422534</v>
          </cell>
          <cell r="AV174">
            <v>267.399011935959</v>
          </cell>
          <cell r="AW174">
            <v>282.567107568989</v>
          </cell>
          <cell r="AX174">
            <v>289.555214787188</v>
          </cell>
          <cell r="AY174">
            <v>308.163618229107</v>
          </cell>
          <cell r="AZ174">
            <v>332.259094554424</v>
          </cell>
          <cell r="BA174">
            <v>387.60572119129</v>
          </cell>
          <cell r="BB174">
            <v>438.211856815356</v>
          </cell>
          <cell r="BC174">
            <v>478.668688469613</v>
          </cell>
          <cell r="BD174">
            <v>534.951050199388</v>
          </cell>
          <cell r="BE174">
            <v>391.561705197224</v>
          </cell>
          <cell r="BF174">
            <v>348.429873679261</v>
          </cell>
          <cell r="BG174">
            <v>371.269521706741</v>
          </cell>
          <cell r="BH174">
            <v>380.596987683774</v>
          </cell>
          <cell r="BI174">
            <v>315.777987100071</v>
          </cell>
          <cell r="BJ174">
            <v>506.137294436399</v>
          </cell>
          <cell r="BK174">
            <v>544.593459253286</v>
          </cell>
          <cell r="BL174">
            <v>591.847083709889</v>
          </cell>
          <cell r="BM174">
            <v>636.286309590051</v>
          </cell>
          <cell r="BN174">
            <v>642.656915782777</v>
          </cell>
        </row>
        <row r="175">
          <cell r="A175" t="str">
            <v>Malaysia</v>
          </cell>
          <cell r="B175" t="str">
            <v>MYS</v>
          </cell>
          <cell r="C175" t="str">
            <v>GDP per capita (current US$)</v>
          </cell>
          <cell r="D175" t="str">
            <v>NY.GDP.PCAP.CD</v>
          </cell>
          <cell r="E175">
            <v>234.938897437435</v>
          </cell>
          <cell r="F175">
            <v>225.933593537059</v>
          </cell>
          <cell r="G175">
            <v>230.260593749195</v>
          </cell>
          <cell r="H175">
            <v>279.717540522244</v>
          </cell>
          <cell r="I175">
            <v>289.009227807173</v>
          </cell>
          <cell r="J175">
            <v>310.327925803759</v>
          </cell>
          <cell r="K175">
            <v>321.094160452081</v>
          </cell>
          <cell r="L175">
            <v>317.424210471086</v>
          </cell>
          <cell r="M175">
            <v>323.402486662985</v>
          </cell>
          <cell r="N175">
            <v>347.373094217681</v>
          </cell>
          <cell r="O175">
            <v>357.656799363809</v>
          </cell>
          <cell r="P175">
            <v>383.671471713999</v>
          </cell>
          <cell r="Q175">
            <v>445.350157783169</v>
          </cell>
          <cell r="R175">
            <v>661.02269101028</v>
          </cell>
          <cell r="S175">
            <v>799.931978857496</v>
          </cell>
          <cell r="T175">
            <v>764.566378590813</v>
          </cell>
          <cell r="U175">
            <v>886.230043204367</v>
          </cell>
          <cell r="V175">
            <v>1027.29291137516</v>
          </cell>
          <cell r="W175">
            <v>1246.5583088062</v>
          </cell>
          <cell r="X175">
            <v>1576.0488059056</v>
          </cell>
          <cell r="Y175">
            <v>1774.74029688815</v>
          </cell>
          <cell r="Z175">
            <v>1769.09940200311</v>
          </cell>
          <cell r="AA175">
            <v>1852.25648402949</v>
          </cell>
          <cell r="AB175">
            <v>2047.77028789322</v>
          </cell>
          <cell r="AC175">
            <v>2234.25720382689</v>
          </cell>
          <cell r="AD175">
            <v>2000.1482855772</v>
          </cell>
          <cell r="AE175">
            <v>1728.68480511196</v>
          </cell>
          <cell r="AF175">
            <v>1947.80823846934</v>
          </cell>
          <cell r="AG175">
            <v>2072.07768616989</v>
          </cell>
          <cell r="AH175">
            <v>2216.25044584351</v>
          </cell>
          <cell r="AI175">
            <v>2441.74199054895</v>
          </cell>
          <cell r="AJ175">
            <v>2653.52616913133</v>
          </cell>
          <cell r="AK175">
            <v>3113.6456771292</v>
          </cell>
          <cell r="AL175">
            <v>3433.16278745365</v>
          </cell>
          <cell r="AM175">
            <v>3728.1104809359</v>
          </cell>
          <cell r="AN175">
            <v>4329.7079981979</v>
          </cell>
          <cell r="AO175">
            <v>4798.61176998621</v>
          </cell>
          <cell r="AP175">
            <v>4637.86566125565</v>
          </cell>
          <cell r="AQ175">
            <v>3263.33488302299</v>
          </cell>
          <cell r="AR175">
            <v>3492.67012489674</v>
          </cell>
          <cell r="AS175">
            <v>4043.66292312877</v>
          </cell>
          <cell r="AT175">
            <v>3913.42938647946</v>
          </cell>
          <cell r="AU175">
            <v>4165.72610363859</v>
          </cell>
          <cell r="AV175">
            <v>4461.84732546759</v>
          </cell>
          <cell r="AW175">
            <v>4952.21395799046</v>
          </cell>
          <cell r="AX175">
            <v>5587.02477972975</v>
          </cell>
          <cell r="AY175">
            <v>6209.12616705899</v>
          </cell>
          <cell r="AZ175">
            <v>7243.45680069813</v>
          </cell>
          <cell r="BA175">
            <v>8474.58776222379</v>
          </cell>
          <cell r="BB175">
            <v>7292.4949731478</v>
          </cell>
          <cell r="BC175">
            <v>9040.56849464524</v>
          </cell>
          <cell r="BD175">
            <v>10399.3702125714</v>
          </cell>
          <cell r="BE175">
            <v>10817.4317100783</v>
          </cell>
          <cell r="BF175">
            <v>10970.1042996033</v>
          </cell>
          <cell r="BG175">
            <v>11319.0619448482</v>
          </cell>
          <cell r="BH175">
            <v>9955.24272167626</v>
          </cell>
          <cell r="BI175">
            <v>9817.78709031009</v>
          </cell>
          <cell r="BJ175">
            <v>10259.3048064811</v>
          </cell>
          <cell r="BK175">
            <v>11380.079220974</v>
          </cell>
          <cell r="BL175">
            <v>11432.8260346567</v>
          </cell>
          <cell r="BM175">
            <v>10412.3476677499</v>
          </cell>
          <cell r="BN175">
            <v>11371.099019281</v>
          </cell>
        </row>
        <row r="176">
          <cell r="A176" t="str">
            <v>North America</v>
          </cell>
          <cell r="B176" t="str">
            <v>NAC</v>
          </cell>
          <cell r="C176" t="str">
            <v>GDP per capita (current US$)</v>
          </cell>
          <cell r="D176" t="str">
            <v>NY.GDP.PCAP.CD</v>
          </cell>
          <cell r="E176">
            <v>2939.44833510731</v>
          </cell>
          <cell r="F176">
            <v>2991.59289655406</v>
          </cell>
          <cell r="G176">
            <v>3155.09753778965</v>
          </cell>
          <cell r="H176">
            <v>3283.14145301388</v>
          </cell>
          <cell r="I176">
            <v>3480.42694456687</v>
          </cell>
          <cell r="J176">
            <v>3729.969703607</v>
          </cell>
          <cell r="K176">
            <v>4044.24721525733</v>
          </cell>
          <cell r="L176">
            <v>4231.86735083108</v>
          </cell>
          <cell r="M176">
            <v>4579.98225992377</v>
          </cell>
          <cell r="N176">
            <v>4912.48759451772</v>
          </cell>
          <cell r="O176">
            <v>5129.09184396185</v>
          </cell>
          <cell r="P176">
            <v>5504.81581843638</v>
          </cell>
          <cell r="Q176">
            <v>5997.4856317578</v>
          </cell>
          <cell r="R176">
            <v>6640.80598782304</v>
          </cell>
          <cell r="S176">
            <v>7206.81679668004</v>
          </cell>
          <cell r="T176">
            <v>7773.08468944994</v>
          </cell>
          <cell r="U176">
            <v>8613.02898924596</v>
          </cell>
          <cell r="V176">
            <v>9400.4658374197</v>
          </cell>
          <cell r="W176">
            <v>10424.5290839884</v>
          </cell>
          <cell r="X176">
            <v>11515.4560238073</v>
          </cell>
          <cell r="Y176">
            <v>12437.7765046382</v>
          </cell>
          <cell r="Z176">
            <v>13816.0793864134</v>
          </cell>
          <cell r="AA176">
            <v>14242.8454584504</v>
          </cell>
          <cell r="AB176">
            <v>15336.6302303339</v>
          </cell>
          <cell r="AC176">
            <v>16803.6898806646</v>
          </cell>
          <cell r="AD176">
            <v>17833.0727412687</v>
          </cell>
          <cell r="AE176">
            <v>18619.663293275</v>
          </cell>
          <cell r="AF176">
            <v>19672.4594369746</v>
          </cell>
          <cell r="AG176">
            <v>21172.7533949837</v>
          </cell>
          <cell r="AH176">
            <v>22644.6565007219</v>
          </cell>
          <cell r="AI176">
            <v>23645.6143148159</v>
          </cell>
          <cell r="AJ176">
            <v>24086.216451797</v>
          </cell>
          <cell r="AK176">
            <v>24967.7063201875</v>
          </cell>
          <cell r="AL176">
            <v>25765.5415533788</v>
          </cell>
          <cell r="AM176">
            <v>26925.4615117441</v>
          </cell>
          <cell r="AN176">
            <v>27891.3874429181</v>
          </cell>
          <cell r="AO176">
            <v>29105.3208625103</v>
          </cell>
          <cell r="AP176">
            <v>30518.0396180328</v>
          </cell>
          <cell r="AQ176">
            <v>31691.9177761216</v>
          </cell>
          <cell r="AR176">
            <v>33320.9222946039</v>
          </cell>
          <cell r="AS176">
            <v>35151.3296023334</v>
          </cell>
          <cell r="AT176">
            <v>35831.3793749997</v>
          </cell>
          <cell r="AU176">
            <v>36651.829107725</v>
          </cell>
          <cell r="AV176">
            <v>38395.2215763759</v>
          </cell>
          <cell r="AW176">
            <v>40788.0935353683</v>
          </cell>
          <cell r="AX176">
            <v>43368.2524264329</v>
          </cell>
          <cell r="AY176">
            <v>45741.0325855388</v>
          </cell>
          <cell r="AZ176">
            <v>47727.4820398445</v>
          </cell>
          <cell r="BA176">
            <v>48398.1029489662</v>
          </cell>
          <cell r="BB176">
            <v>46581.2835386802</v>
          </cell>
          <cell r="BC176">
            <v>48552.9424055168</v>
          </cell>
          <cell r="BD176">
            <v>50289.0244037158</v>
          </cell>
          <cell r="BE176">
            <v>51881.1708863839</v>
          </cell>
          <cell r="BF176">
            <v>53234.150098465</v>
          </cell>
          <cell r="BG176">
            <v>54714.4709286191</v>
          </cell>
          <cell r="BH176">
            <v>55452.4213839576</v>
          </cell>
          <cell r="BI176">
            <v>56312.4348848537</v>
          </cell>
          <cell r="BJ176">
            <v>58430.1985958821</v>
          </cell>
          <cell r="BK176">
            <v>61158.5635590912</v>
          </cell>
          <cell r="BL176">
            <v>63175.7401302278</v>
          </cell>
          <cell r="BM176">
            <v>61000.8552589461</v>
          </cell>
          <cell r="BN176">
            <v>67514.0231158812</v>
          </cell>
        </row>
        <row r="177">
          <cell r="A177" t="str">
            <v>Namibia</v>
          </cell>
          <cell r="B177" t="str">
            <v>NAM</v>
          </cell>
          <cell r="C177" t="str">
            <v>GDP per capita (current US$)</v>
          </cell>
          <cell r="D177" t="str">
            <v>NY.GDP.PCAP.CD</v>
          </cell>
        </row>
        <row r="177">
          <cell r="Y177">
            <v>2289.91529408168</v>
          </cell>
          <cell r="Z177">
            <v>2081.39110658766</v>
          </cell>
          <cell r="AA177">
            <v>1917.2343834655</v>
          </cell>
          <cell r="AB177">
            <v>2030.18024321726</v>
          </cell>
          <cell r="AC177">
            <v>1678.79190899395</v>
          </cell>
          <cell r="AD177">
            <v>1342.25318413272</v>
          </cell>
          <cell r="AE177">
            <v>1459.02113417571</v>
          </cell>
          <cell r="AF177">
            <v>1787.46708654842</v>
          </cell>
          <cell r="AG177">
            <v>1866.79807073213</v>
          </cell>
          <cell r="AH177">
            <v>1829.07175014192</v>
          </cell>
          <cell r="AI177">
            <v>1947.0629109036</v>
          </cell>
          <cell r="AJ177">
            <v>2029.86154904517</v>
          </cell>
          <cell r="AK177">
            <v>2260.81035864827</v>
          </cell>
          <cell r="AL177">
            <v>2090.69178979462</v>
          </cell>
          <cell r="AM177">
            <v>2303.33055526088</v>
          </cell>
          <cell r="AN177">
            <v>2443.99585286862</v>
          </cell>
          <cell r="AO177">
            <v>2398.25743870316</v>
          </cell>
          <cell r="AP177">
            <v>2446.92857764142</v>
          </cell>
          <cell r="AQ177">
            <v>2236.67150179245</v>
          </cell>
          <cell r="AR177">
            <v>2193.22361521053</v>
          </cell>
          <cell r="AS177">
            <v>2185.60411519312</v>
          </cell>
          <cell r="AT177">
            <v>1950.64853633254</v>
          </cell>
          <cell r="AU177">
            <v>1808.88489938555</v>
          </cell>
          <cell r="AV177">
            <v>2621.7003949742</v>
          </cell>
          <cell r="AW177">
            <v>3464.41822576337</v>
          </cell>
          <cell r="AX177">
            <v>3739.53171740574</v>
          </cell>
          <cell r="AY177">
            <v>4059.10134796275</v>
          </cell>
          <cell r="AZ177">
            <v>4405.41039870917</v>
          </cell>
          <cell r="BA177">
            <v>4212.36719718502</v>
          </cell>
          <cell r="BB177">
            <v>4295.38714334121</v>
          </cell>
          <cell r="BC177">
            <v>5394.99671166874</v>
          </cell>
          <cell r="BD177">
            <v>5806.74824605351</v>
          </cell>
          <cell r="BE177">
            <v>5942.29273974027</v>
          </cell>
          <cell r="BF177">
            <v>5392.09493825634</v>
          </cell>
          <cell r="BG177">
            <v>5469.90140003637</v>
          </cell>
          <cell r="BH177">
            <v>4896.61526001377</v>
          </cell>
          <cell r="BI177">
            <v>4546.98668754958</v>
          </cell>
          <cell r="BJ177">
            <v>5367.11467444788</v>
          </cell>
          <cell r="BK177">
            <v>5588.39286411942</v>
          </cell>
          <cell r="BL177">
            <v>5028.29534239511</v>
          </cell>
          <cell r="BM177">
            <v>4157.01950619148</v>
          </cell>
          <cell r="BN177">
            <v>4729.27093735257</v>
          </cell>
        </row>
        <row r="178">
          <cell r="A178" t="str">
            <v>New Caledonia</v>
          </cell>
          <cell r="B178" t="str">
            <v>NCL</v>
          </cell>
          <cell r="C178" t="str">
            <v>GDP per capita (current US$)</v>
          </cell>
          <cell r="D178" t="str">
            <v>NY.GDP.PCAP.CD</v>
          </cell>
        </row>
        <row r="178">
          <cell r="J178">
            <v>1763.47505309857</v>
          </cell>
          <cell r="K178">
            <v>1756.21963938348</v>
          </cell>
          <cell r="L178">
            <v>1865.66598414879</v>
          </cell>
          <cell r="M178">
            <v>2165.90112919859</v>
          </cell>
          <cell r="N178">
            <v>2529.89270268576</v>
          </cell>
          <cell r="O178">
            <v>3203.71146175514</v>
          </cell>
          <cell r="P178">
            <v>3449.88148070936</v>
          </cell>
          <cell r="Q178">
            <v>4038.31870087733</v>
          </cell>
          <cell r="R178">
            <v>4220.18210139992</v>
          </cell>
          <cell r="S178">
            <v>4865.67541778982</v>
          </cell>
          <cell r="T178">
            <v>6163.41258326031</v>
          </cell>
          <cell r="U178">
            <v>5957.56361705185</v>
          </cell>
          <cell r="V178">
            <v>6158.97152453476</v>
          </cell>
          <cell r="W178">
            <v>6152.76139828063</v>
          </cell>
          <cell r="X178">
            <v>7561.1965664538</v>
          </cell>
          <cell r="Y178">
            <v>8443.15572080071</v>
          </cell>
          <cell r="Z178">
            <v>6817.83495948599</v>
          </cell>
          <cell r="AA178">
            <v>6208.64702500147</v>
          </cell>
          <cell r="AB178">
            <v>5540.40278609794</v>
          </cell>
          <cell r="AC178">
            <v>5249.3649382449</v>
          </cell>
          <cell r="AD178">
            <v>5534.61245775582</v>
          </cell>
          <cell r="AE178">
            <v>7634.70930589779</v>
          </cell>
          <cell r="AF178">
            <v>9271.60812771588</v>
          </cell>
          <cell r="AG178">
            <v>12665.9059465198</v>
          </cell>
          <cell r="AH178">
            <v>13092.3255128974</v>
          </cell>
          <cell r="AI178">
            <v>14800.7912526944</v>
          </cell>
          <cell r="AJ178">
            <v>15133.1624255147</v>
          </cell>
          <cell r="AK178">
            <v>16261.9553582804</v>
          </cell>
          <cell r="AL178">
            <v>15297.048131725</v>
          </cell>
          <cell r="AM178">
            <v>16037.0248466747</v>
          </cell>
          <cell r="AN178">
            <v>18721.0652600367</v>
          </cell>
          <cell r="AO178">
            <v>18257.2164334797</v>
          </cell>
          <cell r="AP178">
            <v>16339.8011674258</v>
          </cell>
          <cell r="AQ178">
            <v>17324.2528307698</v>
          </cell>
          <cell r="AR178">
            <v>17435.747636005</v>
          </cell>
          <cell r="AS178">
            <v>16039.1738824642</v>
          </cell>
          <cell r="AT178">
            <v>15174.2774308861</v>
          </cell>
          <cell r="AU178">
            <v>16885.8961261737</v>
          </cell>
          <cell r="AV178">
            <v>21817.3238052326</v>
          </cell>
          <cell r="AW178">
            <v>25770.540990459</v>
          </cell>
          <cell r="AX178">
            <v>26861.710586717</v>
          </cell>
          <cell r="AY178">
            <v>29604.0438248694</v>
          </cell>
          <cell r="AZ178">
            <v>36864.8779202682</v>
          </cell>
          <cell r="BA178">
            <v>37353.7507767203</v>
          </cell>
          <cell r="BB178">
            <v>35391.0801754154</v>
          </cell>
          <cell r="BC178">
            <v>37494.8843725576</v>
          </cell>
          <cell r="BD178">
            <v>40697.6300727029</v>
          </cell>
          <cell r="BE178">
            <v>37294.027263924</v>
          </cell>
          <cell r="BF178">
            <v>38503.2630599829</v>
          </cell>
          <cell r="BG178">
            <v>39675.5819387796</v>
          </cell>
          <cell r="BH178">
            <v>32520.3045654611</v>
          </cell>
          <cell r="BI178">
            <v>32391.2019667461</v>
          </cell>
          <cell r="BJ178">
            <v>33976.5485264387</v>
          </cell>
          <cell r="BK178">
            <v>36382.4955335221</v>
          </cell>
          <cell r="BL178">
            <v>34788.5403146811</v>
          </cell>
          <cell r="BM178">
            <v>34694.5504017028</v>
          </cell>
        </row>
        <row r="179">
          <cell r="A179" t="str">
            <v>Niger</v>
          </cell>
          <cell r="B179" t="str">
            <v>NER</v>
          </cell>
          <cell r="C179" t="str">
            <v>GDP per capita (current US$)</v>
          </cell>
          <cell r="D179" t="str">
            <v>NY.GDP.PCAP.CD</v>
          </cell>
          <cell r="E179">
            <v>132.651770983415</v>
          </cell>
          <cell r="F179">
            <v>139.340323395365</v>
          </cell>
          <cell r="G179">
            <v>148.189159916588</v>
          </cell>
          <cell r="H179">
            <v>158.71606449228</v>
          </cell>
          <cell r="I179">
            <v>153.259717005291</v>
          </cell>
          <cell r="J179">
            <v>172.039678987395</v>
          </cell>
          <cell r="K179">
            <v>174.35491295026</v>
          </cell>
          <cell r="L179">
            <v>160.59183086191</v>
          </cell>
          <cell r="M179">
            <v>150.381212302976</v>
          </cell>
          <cell r="N179">
            <v>142.699184933056</v>
          </cell>
          <cell r="O179">
            <v>144.085093870703</v>
          </cell>
          <cell r="P179">
            <v>149.542041395782</v>
          </cell>
          <cell r="Q179">
            <v>155.776990472034</v>
          </cell>
          <cell r="R179">
            <v>193.055055426061</v>
          </cell>
          <cell r="S179">
            <v>203.566495855389</v>
          </cell>
          <cell r="T179">
            <v>202.257100990614</v>
          </cell>
          <cell r="U179">
            <v>199.531586399016</v>
          </cell>
          <cell r="V179">
            <v>235.18863837558</v>
          </cell>
          <cell r="W179">
            <v>313.899446398596</v>
          </cell>
          <cell r="X179">
            <v>362.495963830921</v>
          </cell>
          <cell r="Y179">
            <v>418.855265726085</v>
          </cell>
          <cell r="Z179">
            <v>352.205520164805</v>
          </cell>
          <cell r="AA179">
            <v>318.058230575674</v>
          </cell>
          <cell r="AB179">
            <v>276.182799855065</v>
          </cell>
          <cell r="AC179">
            <v>217.469236041817</v>
          </cell>
          <cell r="AD179">
            <v>208.297105774874</v>
          </cell>
          <cell r="AE179">
            <v>267.471243079967</v>
          </cell>
          <cell r="AF179">
            <v>304.683576436264</v>
          </cell>
          <cell r="AG179">
            <v>302.096812227904</v>
          </cell>
          <cell r="AH179">
            <v>280.141299910927</v>
          </cell>
          <cell r="AI179">
            <v>437.589994991622</v>
          </cell>
          <cell r="AJ179">
            <v>396.416991751987</v>
          </cell>
          <cell r="AK179">
            <v>395.275162773467</v>
          </cell>
          <cell r="AL179">
            <v>344.534006349718</v>
          </cell>
          <cell r="AM179">
            <v>211.38649248686</v>
          </cell>
          <cell r="AN179">
            <v>242.620396721353</v>
          </cell>
          <cell r="AO179">
            <v>244.813779041373</v>
          </cell>
          <cell r="AP179">
            <v>225.022076636623</v>
          </cell>
          <cell r="AQ179">
            <v>250.657461697887</v>
          </cell>
          <cell r="AR179">
            <v>232.187386399953</v>
          </cell>
          <cell r="AS179">
            <v>197.832683441643</v>
          </cell>
          <cell r="AT179">
            <v>208.37705993638</v>
          </cell>
          <cell r="AU179">
            <v>228.235908596278</v>
          </cell>
          <cell r="AV179">
            <v>268.349892996455</v>
          </cell>
          <cell r="AW179">
            <v>286.490065814065</v>
          </cell>
          <cell r="AX179">
            <v>321.723661184348</v>
          </cell>
          <cell r="AY179">
            <v>336.281950277799</v>
          </cell>
          <cell r="AZ179">
            <v>390.284480245482</v>
          </cell>
          <cell r="BA179">
            <v>478.502558952437</v>
          </cell>
          <cell r="BB179">
            <v>464.057998970917</v>
          </cell>
          <cell r="BC179">
            <v>476.869532167304</v>
          </cell>
          <cell r="BD179">
            <v>512.595335012861</v>
          </cell>
          <cell r="BE179">
            <v>529.744458141694</v>
          </cell>
          <cell r="BF179">
            <v>552.569138963417</v>
          </cell>
          <cell r="BG179">
            <v>564.596748802018</v>
          </cell>
          <cell r="BH179">
            <v>484.153137350801</v>
          </cell>
          <cell r="BI179">
            <v>500.214911266535</v>
          </cell>
          <cell r="BJ179">
            <v>517.771572271371</v>
          </cell>
          <cell r="BK179">
            <v>570.723921953592</v>
          </cell>
          <cell r="BL179">
            <v>554.099389259855</v>
          </cell>
          <cell r="BM179">
            <v>567.669892261611</v>
          </cell>
          <cell r="BN179">
            <v>594.925108871258</v>
          </cell>
        </row>
        <row r="180">
          <cell r="A180" t="str">
            <v>Nigeria</v>
          </cell>
          <cell r="B180" t="str">
            <v>NGA</v>
          </cell>
          <cell r="C180" t="str">
            <v>GDP per capita (current US$)</v>
          </cell>
          <cell r="D180" t="str">
            <v>NY.GDP.PCAP.CD</v>
          </cell>
          <cell r="E180">
            <v>92.9604656019465</v>
          </cell>
          <cell r="F180">
            <v>96.9790299795105</v>
          </cell>
          <cell r="G180">
            <v>104.38702854306</v>
          </cell>
          <cell r="H180">
            <v>107.540572585071</v>
          </cell>
          <cell r="I180">
            <v>113.168716605965</v>
          </cell>
          <cell r="J180">
            <v>117.188634827652</v>
          </cell>
          <cell r="K180">
            <v>124.307792527789</v>
          </cell>
          <cell r="L180">
            <v>99.4060787604039</v>
          </cell>
          <cell r="M180">
            <v>97.2017426929705</v>
          </cell>
          <cell r="N180">
            <v>121.245372967553</v>
          </cell>
          <cell r="O180">
            <v>224.104484659025</v>
          </cell>
          <cell r="P180">
            <v>160.24873613783</v>
          </cell>
          <cell r="Q180">
            <v>209.226044780076</v>
          </cell>
          <cell r="R180">
            <v>252.23269394853</v>
          </cell>
          <cell r="S180">
            <v>402.849912320457</v>
          </cell>
          <cell r="T180">
            <v>438.331302220958</v>
          </cell>
          <cell r="U180">
            <v>556.70217044523</v>
          </cell>
          <cell r="V180">
            <v>536.21617892585</v>
          </cell>
          <cell r="W180">
            <v>527.311280606481</v>
          </cell>
          <cell r="X180">
            <v>662.263960917793</v>
          </cell>
          <cell r="Y180">
            <v>874.402070997746</v>
          </cell>
          <cell r="Z180">
            <v>2180.19762083961</v>
          </cell>
          <cell r="AA180">
            <v>1843.9093526423</v>
          </cell>
          <cell r="AB180">
            <v>1222.62930416305</v>
          </cell>
          <cell r="AC180">
            <v>902.21584991762</v>
          </cell>
          <cell r="AD180">
            <v>882.520000989739</v>
          </cell>
          <cell r="AE180">
            <v>639.013123285638</v>
          </cell>
          <cell r="AF180">
            <v>598.264862136877</v>
          </cell>
          <cell r="AG180">
            <v>549.237432960374</v>
          </cell>
          <cell r="AH180">
            <v>474.232040925022</v>
          </cell>
          <cell r="AI180">
            <v>567.52864901275</v>
          </cell>
          <cell r="AJ180">
            <v>502.914138918939</v>
          </cell>
          <cell r="AK180">
            <v>477.177623755735</v>
          </cell>
          <cell r="AL180">
            <v>270.22396671752</v>
          </cell>
          <cell r="AM180">
            <v>321.320674137556</v>
          </cell>
          <cell r="AN180">
            <v>408.181044825253</v>
          </cell>
          <cell r="AO180">
            <v>461.519619593001</v>
          </cell>
          <cell r="AP180">
            <v>479.983764106443</v>
          </cell>
          <cell r="AQ180">
            <v>469.43054868657</v>
          </cell>
          <cell r="AR180">
            <v>497.841573908863</v>
          </cell>
          <cell r="AS180">
            <v>567.930722076473</v>
          </cell>
          <cell r="AT180">
            <v>590.381815034907</v>
          </cell>
          <cell r="AU180">
            <v>741.747493876339</v>
          </cell>
          <cell r="AV180">
            <v>795.386228652408</v>
          </cell>
          <cell r="AW180">
            <v>1007.87434241216</v>
          </cell>
          <cell r="AX180">
            <v>1268.38346158479</v>
          </cell>
          <cell r="AY180">
            <v>1656.42479354329</v>
          </cell>
          <cell r="AZ180">
            <v>1883.46138847202</v>
          </cell>
          <cell r="BA180">
            <v>2259.11405888538</v>
          </cell>
          <cell r="BB180">
            <v>1911.60786588769</v>
          </cell>
          <cell r="BC180">
            <v>2280.43733738126</v>
          </cell>
          <cell r="BD180">
            <v>2487.59801680379</v>
          </cell>
          <cell r="BE180">
            <v>2723.82219093859</v>
          </cell>
          <cell r="BF180">
            <v>2961.54942175947</v>
          </cell>
          <cell r="BG180">
            <v>3098.98579063938</v>
          </cell>
          <cell r="BH180">
            <v>2687.48005643212</v>
          </cell>
          <cell r="BI180">
            <v>2176.00277201515</v>
          </cell>
          <cell r="BJ180">
            <v>1968.56539847444</v>
          </cell>
          <cell r="BK180">
            <v>2027.77854863842</v>
          </cell>
          <cell r="BL180">
            <v>2229.8586518613</v>
          </cell>
          <cell r="BM180">
            <v>2097.09247289022</v>
          </cell>
          <cell r="BN180">
            <v>2085.03076477936</v>
          </cell>
        </row>
        <row r="181">
          <cell r="A181" t="str">
            <v>Nicaragua</v>
          </cell>
          <cell r="B181" t="str">
            <v>NIC</v>
          </cell>
          <cell r="C181" t="str">
            <v>GDP per capita (current US$)</v>
          </cell>
          <cell r="D181" t="str">
            <v>NY.GDP.PCAP.CD</v>
          </cell>
          <cell r="E181">
            <v>126.248168025092</v>
          </cell>
          <cell r="F181">
            <v>131.450652555931</v>
          </cell>
          <cell r="G181">
            <v>140.557345647812</v>
          </cell>
          <cell r="H181">
            <v>150.503658923287</v>
          </cell>
          <cell r="I181">
            <v>170.434840978642</v>
          </cell>
          <cell r="J181">
            <v>273.906702957796</v>
          </cell>
          <cell r="K181">
            <v>284.558690002172</v>
          </cell>
          <cell r="L181">
            <v>299.080935453274</v>
          </cell>
          <cell r="M181">
            <v>307.291756918733</v>
          </cell>
          <cell r="N181">
            <v>320.428503619493</v>
          </cell>
          <cell r="O181">
            <v>322.700294604053</v>
          </cell>
          <cell r="P181">
            <v>333.114264009467</v>
          </cell>
          <cell r="Q181">
            <v>344.253397742776</v>
          </cell>
          <cell r="R181">
            <v>414.435841867526</v>
          </cell>
          <cell r="S181">
            <v>558.863285245465</v>
          </cell>
          <cell r="T181">
            <v>566.622164719659</v>
          </cell>
          <cell r="U181">
            <v>638.304813738563</v>
          </cell>
          <cell r="V181">
            <v>750.250231310017</v>
          </cell>
          <cell r="W181">
            <v>695.979644235303</v>
          </cell>
          <cell r="X181">
            <v>481.759068107242</v>
          </cell>
          <cell r="Y181">
            <v>670.443717241455</v>
          </cell>
          <cell r="Z181">
            <v>728.626977565234</v>
          </cell>
          <cell r="AA181">
            <v>713.479924974047</v>
          </cell>
          <cell r="AB181">
            <v>772.835231962076</v>
          </cell>
          <cell r="AC181">
            <v>852.466606005799</v>
          </cell>
          <cell r="AD181">
            <v>718.68499729061</v>
          </cell>
          <cell r="AE181">
            <v>754.802568698021</v>
          </cell>
          <cell r="AF181">
            <v>985.047780917244</v>
          </cell>
          <cell r="AG181">
            <v>658.510241580657</v>
          </cell>
          <cell r="AH181">
            <v>248.149686013707</v>
          </cell>
          <cell r="AI181">
            <v>241.876412085241</v>
          </cell>
          <cell r="AJ181">
            <v>348.864605316689</v>
          </cell>
          <cell r="AK181">
            <v>410.767384409811</v>
          </cell>
          <cell r="AL181">
            <v>393.603545721052</v>
          </cell>
          <cell r="AM181">
            <v>847.373688376998</v>
          </cell>
          <cell r="AN181">
            <v>890.005449052435</v>
          </cell>
          <cell r="AO181">
            <v>908.63384789261</v>
          </cell>
          <cell r="AP181">
            <v>909.33649213871</v>
          </cell>
          <cell r="AQ181">
            <v>943.922856694084</v>
          </cell>
          <cell r="AR181">
            <v>972.886793493075</v>
          </cell>
          <cell r="AS181">
            <v>1007.499838655</v>
          </cell>
          <cell r="AT181">
            <v>1034.55138685018</v>
          </cell>
          <cell r="AU181">
            <v>1000.93671470556</v>
          </cell>
          <cell r="AV181">
            <v>1005.73304356528</v>
          </cell>
          <cell r="AW181">
            <v>1080.26911900907</v>
          </cell>
          <cell r="AX181">
            <v>1162.28968513428</v>
          </cell>
          <cell r="AY181">
            <v>1226.63398711348</v>
          </cell>
          <cell r="AZ181">
            <v>1327.94738890864</v>
          </cell>
          <cell r="BA181">
            <v>1499.2576198887</v>
          </cell>
          <cell r="BB181">
            <v>1444.36951048837</v>
          </cell>
          <cell r="BC181">
            <v>1503.87223074992</v>
          </cell>
          <cell r="BD181">
            <v>1655.81050023216</v>
          </cell>
          <cell r="BE181">
            <v>1760.46030828841</v>
          </cell>
          <cell r="BF181">
            <v>1811.63680270363</v>
          </cell>
          <cell r="BG181">
            <v>1934.06292227225</v>
          </cell>
          <cell r="BH181">
            <v>2049.8516660809</v>
          </cell>
          <cell r="BI181">
            <v>2107.5740596602</v>
          </cell>
          <cell r="BJ181">
            <v>2159.16192554656</v>
          </cell>
          <cell r="BK181">
            <v>2014.57518879047</v>
          </cell>
          <cell r="BL181">
            <v>1924.4718155705</v>
          </cell>
          <cell r="BM181">
            <v>1900.04359427589</v>
          </cell>
          <cell r="BN181">
            <v>2090.75346113141</v>
          </cell>
        </row>
        <row r="182">
          <cell r="A182" t="str">
            <v>Netherlands</v>
          </cell>
          <cell r="B182" t="str">
            <v>NLD</v>
          </cell>
          <cell r="C182" t="str">
            <v>GDP per capita (current US$)</v>
          </cell>
          <cell r="D182" t="str">
            <v>NY.GDP.PCAP.CD</v>
          </cell>
          <cell r="E182">
            <v>1068.78458723735</v>
          </cell>
          <cell r="F182">
            <v>1159.39235716074</v>
          </cell>
          <cell r="G182">
            <v>1240.67789437294</v>
          </cell>
          <cell r="H182">
            <v>1328.03664879968</v>
          </cell>
          <cell r="I182">
            <v>1541.94736519029</v>
          </cell>
          <cell r="J182">
            <v>1708.09635648862</v>
          </cell>
          <cell r="K182">
            <v>1835.80142351034</v>
          </cell>
          <cell r="L182">
            <v>1991.36068565042</v>
          </cell>
          <cell r="M182">
            <v>2185.24865888657</v>
          </cell>
          <cell r="N182">
            <v>2642.95611830093</v>
          </cell>
          <cell r="O182">
            <v>2927.07293946175</v>
          </cell>
          <cell r="P182">
            <v>3378.61479729144</v>
          </cell>
          <cell r="Q182">
            <v>4104.45102978895</v>
          </cell>
          <cell r="R182">
            <v>5345.57544377587</v>
          </cell>
          <cell r="S182">
            <v>6440.97842006268</v>
          </cell>
          <cell r="T182">
            <v>7335.5089973343</v>
          </cell>
          <cell r="U182">
            <v>7925.6880622655</v>
          </cell>
          <cell r="V182">
            <v>9166.80819524307</v>
          </cell>
          <cell r="W182">
            <v>11179.3895620565</v>
          </cell>
          <cell r="X182">
            <v>12798.5432457441</v>
          </cell>
          <cell r="Y182">
            <v>13791.8622639458</v>
          </cell>
          <cell r="Z182">
            <v>11520.4478716306</v>
          </cell>
          <cell r="AA182">
            <v>11072.6584545573</v>
          </cell>
          <cell r="AB182">
            <v>10680.3590423923</v>
          </cell>
          <cell r="AC182">
            <v>9977.1602168293</v>
          </cell>
          <cell r="AD182">
            <v>9926.1299705666</v>
          </cell>
          <cell r="AE182">
            <v>13783.8501091364</v>
          </cell>
          <cell r="AF182">
            <v>16709.5596773838</v>
          </cell>
          <cell r="AG182">
            <v>17744.5013844684</v>
          </cell>
          <cell r="AH182">
            <v>17397.6916825595</v>
          </cell>
          <cell r="AI182">
            <v>21290.8603827045</v>
          </cell>
          <cell r="AJ182">
            <v>21732.2307621923</v>
          </cell>
          <cell r="AK182">
            <v>23904.037415058</v>
          </cell>
          <cell r="AL182">
            <v>23122.4107668645</v>
          </cell>
          <cell r="AM182">
            <v>24646.3143096269</v>
          </cell>
          <cell r="AN182">
            <v>29258.1343486211</v>
          </cell>
          <cell r="AO182">
            <v>29006.8094454171</v>
          </cell>
          <cell r="AP182">
            <v>26700.5371335926</v>
          </cell>
          <cell r="AQ182">
            <v>27885.8083823465</v>
          </cell>
          <cell r="AR182">
            <v>28272.6432492539</v>
          </cell>
          <cell r="AS182">
            <v>26214.498549887</v>
          </cell>
          <cell r="AT182">
            <v>26896.5481111196</v>
          </cell>
          <cell r="AU182">
            <v>29343.2449960602</v>
          </cell>
          <cell r="AV182">
            <v>35750.9746630269</v>
          </cell>
          <cell r="AW182">
            <v>40436.6182310407</v>
          </cell>
          <cell r="AX182">
            <v>41994.7135305232</v>
          </cell>
          <cell r="AY182">
            <v>44900.9381441374</v>
          </cell>
          <cell r="AZ182">
            <v>51799.2085521047</v>
          </cell>
          <cell r="BA182">
            <v>57879.9437553916</v>
          </cell>
          <cell r="BB182">
            <v>52722.2130568997</v>
          </cell>
          <cell r="BC182">
            <v>50999.7451168879</v>
          </cell>
          <cell r="BD182">
            <v>54230.3129029852</v>
          </cell>
          <cell r="BE182">
            <v>50070.1416045904</v>
          </cell>
          <cell r="BF182">
            <v>52198.8975607454</v>
          </cell>
          <cell r="BG182">
            <v>52900.537415323</v>
          </cell>
          <cell r="BH182">
            <v>45193.4032187971</v>
          </cell>
          <cell r="BI182">
            <v>46039.1059284098</v>
          </cell>
          <cell r="BJ182">
            <v>48675.2223350213</v>
          </cell>
          <cell r="BK182">
            <v>53044.5324352253</v>
          </cell>
          <cell r="BL182">
            <v>52476.2732533327</v>
          </cell>
          <cell r="BM182">
            <v>52396.0322099525</v>
          </cell>
          <cell r="BN182">
            <v>58061.0016679359</v>
          </cell>
        </row>
        <row r="183">
          <cell r="A183" t="str">
            <v>Norway</v>
          </cell>
          <cell r="B183" t="str">
            <v>NOR</v>
          </cell>
          <cell r="C183" t="str">
            <v>GDP per capita (current US$)</v>
          </cell>
          <cell r="D183" t="str">
            <v>NY.GDP.PCAP.CD</v>
          </cell>
          <cell r="E183">
            <v>1441.75566002633</v>
          </cell>
          <cell r="F183">
            <v>1560.3249311723</v>
          </cell>
          <cell r="G183">
            <v>1667.2474297782</v>
          </cell>
          <cell r="H183">
            <v>1775.58265544979</v>
          </cell>
          <cell r="I183">
            <v>1937.88461385928</v>
          </cell>
          <cell r="J183">
            <v>2164.46882336736</v>
          </cell>
          <cell r="K183">
            <v>2317.19488382656</v>
          </cell>
          <cell r="L183">
            <v>2514.04377214705</v>
          </cell>
          <cell r="M183">
            <v>2662.11749153117</v>
          </cell>
          <cell r="N183">
            <v>2875.23584396858</v>
          </cell>
          <cell r="O183">
            <v>3306.21947607769</v>
          </cell>
          <cell r="P183">
            <v>3736.34873749991</v>
          </cell>
          <cell r="Q183">
            <v>4413.57569168528</v>
          </cell>
          <cell r="R183">
            <v>5689.5888066967</v>
          </cell>
          <cell r="S183">
            <v>6811.52733653232</v>
          </cell>
          <cell r="T183">
            <v>8204.45151152979</v>
          </cell>
          <cell r="U183">
            <v>8927.20162734477</v>
          </cell>
          <cell r="V183">
            <v>10266.1206718698</v>
          </cell>
          <cell r="W183">
            <v>11462.6415912182</v>
          </cell>
          <cell r="X183">
            <v>13046.5372210653</v>
          </cell>
          <cell r="Y183">
            <v>15772.2409073814</v>
          </cell>
          <cell r="Z183">
            <v>15512.5067043575</v>
          </cell>
          <cell r="AA183">
            <v>15224.8939100982</v>
          </cell>
          <cell r="AB183">
            <v>14927.5174766339</v>
          </cell>
          <cell r="AC183">
            <v>14989.4857665906</v>
          </cell>
          <cell r="AD183">
            <v>15753.5527652129</v>
          </cell>
          <cell r="AE183">
            <v>18883.265802712</v>
          </cell>
          <cell r="AF183">
            <v>22505.8977117052</v>
          </cell>
          <cell r="AG183">
            <v>24207.281468963</v>
          </cell>
          <cell r="AH183">
            <v>24281.0961405377</v>
          </cell>
          <cell r="AI183">
            <v>28242.943738533</v>
          </cell>
          <cell r="AJ183">
            <v>28596.9330036444</v>
          </cell>
          <cell r="AK183">
            <v>30523.9850558974</v>
          </cell>
          <cell r="AL183">
            <v>27963.6652188271</v>
          </cell>
          <cell r="AM183">
            <v>29315.8419070199</v>
          </cell>
          <cell r="AN183">
            <v>34875.7043347536</v>
          </cell>
          <cell r="AO183">
            <v>37321.9741993473</v>
          </cell>
          <cell r="AP183">
            <v>36629.0309036621</v>
          </cell>
          <cell r="AQ183">
            <v>34788.3598518819</v>
          </cell>
          <cell r="AR183">
            <v>36371.0509535576</v>
          </cell>
          <cell r="AS183">
            <v>38131.4606116242</v>
          </cell>
          <cell r="AT183">
            <v>38542.715099709</v>
          </cell>
          <cell r="AU183">
            <v>43084.4724650717</v>
          </cell>
          <cell r="AV183">
            <v>50134.8907734947</v>
          </cell>
          <cell r="AW183">
            <v>57603.836021826</v>
          </cell>
          <cell r="AX183">
            <v>66810.478520868</v>
          </cell>
          <cell r="AY183">
            <v>74148.3200757187</v>
          </cell>
          <cell r="AZ183">
            <v>85139.9604469545</v>
          </cell>
          <cell r="BA183">
            <v>96944.0956064873</v>
          </cell>
          <cell r="BB183">
            <v>79977.6970817492</v>
          </cell>
          <cell r="BC183">
            <v>87693.7900658099</v>
          </cell>
          <cell r="BD183">
            <v>100600.562407589</v>
          </cell>
          <cell r="BE183">
            <v>101524.141851985</v>
          </cell>
          <cell r="BF183">
            <v>102913.450843674</v>
          </cell>
          <cell r="BG183">
            <v>97019.1827527462</v>
          </cell>
          <cell r="BH183">
            <v>74355.5158575643</v>
          </cell>
          <cell r="BI183">
            <v>70460.5605323322</v>
          </cell>
          <cell r="BJ183">
            <v>75496.7540581998</v>
          </cell>
          <cell r="BK183">
            <v>82267.809316159</v>
          </cell>
          <cell r="BL183">
            <v>75719.7528965342</v>
          </cell>
          <cell r="BM183">
            <v>67329.6777910967</v>
          </cell>
          <cell r="BN183">
            <v>89202.7505381438</v>
          </cell>
        </row>
        <row r="184">
          <cell r="A184" t="str">
            <v>Nepal</v>
          </cell>
          <cell r="B184" t="str">
            <v>NPL</v>
          </cell>
          <cell r="C184" t="str">
            <v>GDP per capita (current US$)</v>
          </cell>
          <cell r="D184" t="str">
            <v>NY.GDP.PCAP.CD</v>
          </cell>
          <cell r="E184">
            <v>50.3049377208139</v>
          </cell>
          <cell r="F184">
            <v>51.8112487287027</v>
          </cell>
          <cell r="G184">
            <v>55.0256889119249</v>
          </cell>
          <cell r="H184">
            <v>46.8614532574513</v>
          </cell>
          <cell r="I184">
            <v>46.0034038808981</v>
          </cell>
          <cell r="J184">
            <v>67.0074709698086</v>
          </cell>
          <cell r="K184">
            <v>81.164422366702</v>
          </cell>
          <cell r="L184">
            <v>73.9679007589551</v>
          </cell>
          <cell r="M184">
            <v>66.548940087185</v>
          </cell>
          <cell r="N184">
            <v>66.6383457866247</v>
          </cell>
          <cell r="O184">
            <v>71.718591135228</v>
          </cell>
          <cell r="P184">
            <v>71.6298780982626</v>
          </cell>
          <cell r="Q184">
            <v>81.3865729988799</v>
          </cell>
          <cell r="R184">
            <v>75.6369607390614</v>
          </cell>
          <cell r="S184">
            <v>92.7522223287054</v>
          </cell>
          <cell r="T184">
            <v>117.417746807474</v>
          </cell>
          <cell r="U184">
            <v>105.892823314599</v>
          </cell>
          <cell r="V184">
            <v>98.5420074155997</v>
          </cell>
          <cell r="W184">
            <v>111.806613768778</v>
          </cell>
          <cell r="X184">
            <v>126.133309627198</v>
          </cell>
          <cell r="Y184">
            <v>129.586022391862</v>
          </cell>
          <cell r="Z184">
            <v>148.080263310104</v>
          </cell>
          <cell r="AA184">
            <v>152.289669755426</v>
          </cell>
          <cell r="AB184">
            <v>151.992553541432</v>
          </cell>
          <cell r="AC184">
            <v>156.6505396816</v>
          </cell>
          <cell r="AD184">
            <v>155.407818368299</v>
          </cell>
          <cell r="AE184">
            <v>165.361829190716</v>
          </cell>
          <cell r="AF184">
            <v>167.799944560052</v>
          </cell>
          <cell r="AG184">
            <v>193.499647953506</v>
          </cell>
          <cell r="AH184">
            <v>191.12085332804</v>
          </cell>
          <cell r="AI184">
            <v>191.878883935254</v>
          </cell>
          <cell r="AJ184">
            <v>202.080589132317</v>
          </cell>
          <cell r="AK184">
            <v>170.586651238342</v>
          </cell>
          <cell r="AL184">
            <v>178.625987777859</v>
          </cell>
          <cell r="AM184">
            <v>193.279550945237</v>
          </cell>
          <cell r="AN184">
            <v>203.980780640198</v>
          </cell>
          <cell r="AO184">
            <v>204.685755187214</v>
          </cell>
          <cell r="AP184">
            <v>217.787981943548</v>
          </cell>
          <cell r="AQ184">
            <v>210.611560882806</v>
          </cell>
          <cell r="AR184">
            <v>214.106703241189</v>
          </cell>
          <cell r="AS184">
            <v>229.490392563225</v>
          </cell>
          <cell r="AT184">
            <v>246.725558064189</v>
          </cell>
          <cell r="AU184">
            <v>244.72084352424</v>
          </cell>
          <cell r="AV184">
            <v>252.402351773172</v>
          </cell>
          <cell r="AW184">
            <v>286.157672590748</v>
          </cell>
          <cell r="AX184">
            <v>315.805629997361</v>
          </cell>
          <cell r="AY184">
            <v>346.945331253185</v>
          </cell>
          <cell r="AZ184">
            <v>391.380057185409</v>
          </cell>
          <cell r="BA184">
            <v>470.455459040508</v>
          </cell>
          <cell r="BB184">
            <v>478.173252764915</v>
          </cell>
          <cell r="BC184">
            <v>592.401207101201</v>
          </cell>
          <cell r="BD184">
            <v>797.813947256329</v>
          </cell>
          <cell r="BE184">
            <v>804.141607295945</v>
          </cell>
          <cell r="BF184">
            <v>823.359874611415</v>
          </cell>
          <cell r="BG184">
            <v>844.853124854118</v>
          </cell>
          <cell r="BH184">
            <v>901.74960773293</v>
          </cell>
          <cell r="BI184">
            <v>899.523581025867</v>
          </cell>
          <cell r="BJ184">
            <v>1048.45375534732</v>
          </cell>
          <cell r="BK184">
            <v>1178.52595698425</v>
          </cell>
          <cell r="BL184">
            <v>1194.95723579184</v>
          </cell>
          <cell r="BM184">
            <v>1147.47197125836</v>
          </cell>
          <cell r="BN184">
            <v>1222.87879372246</v>
          </cell>
        </row>
        <row r="185">
          <cell r="A185" t="str">
            <v>Nauru</v>
          </cell>
          <cell r="B185" t="str">
            <v>NRU</v>
          </cell>
          <cell r="C185" t="str">
            <v>GDP per capita (current US$)</v>
          </cell>
          <cell r="D185" t="str">
            <v>NY.GDP.PCAP.CD</v>
          </cell>
        </row>
        <row r="185">
          <cell r="BC185">
            <v>4752.17508153522</v>
          </cell>
          <cell r="BD185">
            <v>6560.27487042551</v>
          </cell>
          <cell r="BE185">
            <v>9562.66786551324</v>
          </cell>
          <cell r="BF185">
            <v>9648.49565479998</v>
          </cell>
          <cell r="BG185">
            <v>10171.4807258872</v>
          </cell>
          <cell r="BH185">
            <v>8341.01227776155</v>
          </cell>
          <cell r="BI185">
            <v>9521.04210071383</v>
          </cell>
          <cell r="BJ185">
            <v>10339.385479551</v>
          </cell>
          <cell r="BK185">
            <v>11614.665076832</v>
          </cell>
          <cell r="BL185">
            <v>11029.7355824213</v>
          </cell>
          <cell r="BM185">
            <v>10580.2681883905</v>
          </cell>
          <cell r="BN185">
            <v>12252.2668014906</v>
          </cell>
        </row>
        <row r="186">
          <cell r="A186" t="str">
            <v>New Zealand</v>
          </cell>
          <cell r="B186" t="str">
            <v>NZL</v>
          </cell>
          <cell r="C186" t="str">
            <v>GDP per capita (current US$)</v>
          </cell>
          <cell r="D186" t="str">
            <v>NY.GDP.PCAP.CD</v>
          </cell>
          <cell r="E186">
            <v>2312.94999239859</v>
          </cell>
          <cell r="F186">
            <v>2343.29221317425</v>
          </cell>
          <cell r="G186">
            <v>2448.62863326468</v>
          </cell>
          <cell r="H186">
            <v>2622.2202714036</v>
          </cell>
          <cell r="I186">
            <v>2813.54697563939</v>
          </cell>
          <cell r="J186">
            <v>2151.29492695315</v>
          </cell>
          <cell r="K186">
            <v>2191.31254193959</v>
          </cell>
          <cell r="L186">
            <v>2188.39913862561</v>
          </cell>
          <cell r="M186">
            <v>1885.15615175625</v>
          </cell>
          <cell r="N186">
            <v>2077.89554302301</v>
          </cell>
        </row>
        <row r="186">
          <cell r="P186">
            <v>2772.9185969396</v>
          </cell>
          <cell r="Q186">
            <v>3294.64894268304</v>
          </cell>
          <cell r="R186">
            <v>4323.19653458655</v>
          </cell>
          <cell r="S186">
            <v>4610.57042634013</v>
          </cell>
          <cell r="T186">
            <v>4171.76973967475</v>
          </cell>
          <cell r="U186">
            <v>4373.84099791231</v>
          </cell>
          <cell r="V186">
            <v>4950.58820538927</v>
          </cell>
          <cell r="W186">
            <v>5936.98526036423</v>
          </cell>
          <cell r="X186">
            <v>6668.1386662247</v>
          </cell>
          <cell r="Y186">
            <v>7467.16803773805</v>
          </cell>
          <cell r="Z186">
            <v>7813.88754336067</v>
          </cell>
          <cell r="AA186">
            <v>7656.47573238963</v>
          </cell>
          <cell r="AB186">
            <v>7598.31203875006</v>
          </cell>
          <cell r="AC186">
            <v>6713.76013104154</v>
          </cell>
          <cell r="AD186">
            <v>7600.56524172937</v>
          </cell>
          <cell r="AE186">
            <v>9427.55394035348</v>
          </cell>
          <cell r="AF186">
            <v>12330.9168305483</v>
          </cell>
          <cell r="AG186">
            <v>13759.1556295922</v>
          </cell>
          <cell r="AH186">
            <v>13312.3855858113</v>
          </cell>
          <cell r="AI186">
            <v>13663.0216184298</v>
          </cell>
          <cell r="AJ186">
            <v>12230.0734548834</v>
          </cell>
          <cell r="AK186">
            <v>11793.1392416214</v>
          </cell>
          <cell r="AL186">
            <v>13094.3454502639</v>
          </cell>
          <cell r="AM186">
            <v>15280.3127842922</v>
          </cell>
          <cell r="AN186">
            <v>17400.4201848172</v>
          </cell>
          <cell r="AO186">
            <v>18794.436039393</v>
          </cell>
          <cell r="AP186">
            <v>17474.187029724</v>
          </cell>
          <cell r="AQ186">
            <v>14738.4455703918</v>
          </cell>
          <cell r="AR186">
            <v>15322.2238340267</v>
          </cell>
          <cell r="AS186">
            <v>13641.1027183822</v>
          </cell>
          <cell r="AT186">
            <v>13882.8568268586</v>
          </cell>
          <cell r="AU186">
            <v>16874.1874918196</v>
          </cell>
          <cell r="AV186">
            <v>21913.7081719961</v>
          </cell>
          <cell r="AW186">
            <v>25420.234882944</v>
          </cell>
          <cell r="AX186">
            <v>27751.0654708859</v>
          </cell>
          <cell r="AY186">
            <v>26654.5932018985</v>
          </cell>
          <cell r="AZ186">
            <v>32479.9817381467</v>
          </cell>
          <cell r="BA186">
            <v>31252.9625640673</v>
          </cell>
          <cell r="BB186">
            <v>28209.3623271229</v>
          </cell>
          <cell r="BC186">
            <v>33676.7741239925</v>
          </cell>
          <cell r="BD186">
            <v>38387.6270784076</v>
          </cell>
          <cell r="BE186">
            <v>39973.3807587223</v>
          </cell>
          <cell r="BF186">
            <v>42976.6495882584</v>
          </cell>
          <cell r="BG186">
            <v>44572.8987536626</v>
          </cell>
          <cell r="BH186">
            <v>38630.7265886928</v>
          </cell>
          <cell r="BI186">
            <v>40058.1961621466</v>
          </cell>
          <cell r="BJ186">
            <v>42924.9955958449</v>
          </cell>
          <cell r="BK186">
            <v>43250.440973659</v>
          </cell>
          <cell r="BL186">
            <v>42865.233643554</v>
          </cell>
          <cell r="BM186">
            <v>41596.5055023403</v>
          </cell>
          <cell r="BN186">
            <v>48801.6851279674</v>
          </cell>
        </row>
        <row r="187">
          <cell r="A187" t="str">
            <v>OECD members</v>
          </cell>
          <cell r="B187" t="str">
            <v>OED</v>
          </cell>
          <cell r="C187" t="str">
            <v>GDP per capita (current US$)</v>
          </cell>
          <cell r="D187" t="str">
            <v>NY.GDP.PCAP.CD</v>
          </cell>
          <cell r="E187">
            <v>1335.42421733101</v>
          </cell>
          <cell r="F187">
            <v>1384.98117026517</v>
          </cell>
          <cell r="G187">
            <v>1474.28350718383</v>
          </cell>
          <cell r="H187">
            <v>1567.43563709323</v>
          </cell>
          <cell r="I187">
            <v>1690.1144861307</v>
          </cell>
          <cell r="J187">
            <v>1810.72427483387</v>
          </cell>
          <cell r="K187">
            <v>1963.16014726374</v>
          </cell>
          <cell r="L187">
            <v>2082.74646071102</v>
          </cell>
          <cell r="M187">
            <v>2233.62116419899</v>
          </cell>
          <cell r="N187">
            <v>2429.34065135721</v>
          </cell>
          <cell r="O187">
            <v>2618.51962475424</v>
          </cell>
          <cell r="P187">
            <v>2862.55716401178</v>
          </cell>
          <cell r="Q187">
            <v>3282.33205522911</v>
          </cell>
          <cell r="R187">
            <v>3921.85994937546</v>
          </cell>
          <cell r="S187">
            <v>4347.35921695398</v>
          </cell>
          <cell r="T187">
            <v>4822.17703791106</v>
          </cell>
          <cell r="U187">
            <v>5178.93252124121</v>
          </cell>
          <cell r="V187">
            <v>5787.71220788543</v>
          </cell>
          <cell r="W187">
            <v>6887.83200394954</v>
          </cell>
          <cell r="X187">
            <v>7880.82777975759</v>
          </cell>
          <cell r="Y187">
            <v>8677.33095542044</v>
          </cell>
          <cell r="Z187">
            <v>8752.99397465181</v>
          </cell>
          <cell r="AA187">
            <v>8547.27925695362</v>
          </cell>
          <cell r="AB187">
            <v>8753.90453304291</v>
          </cell>
          <cell r="AC187">
            <v>9082.95411761046</v>
          </cell>
          <cell r="AD187">
            <v>9491.05003014487</v>
          </cell>
          <cell r="AE187">
            <v>11403.9836834554</v>
          </cell>
          <cell r="AF187">
            <v>13102.2414189498</v>
          </cell>
          <cell r="AG187">
            <v>14650.6233017042</v>
          </cell>
          <cell r="AH187">
            <v>15203.9808998429</v>
          </cell>
          <cell r="AI187">
            <v>16978.0300030842</v>
          </cell>
          <cell r="AJ187">
            <v>17798.8667565751</v>
          </cell>
          <cell r="AK187">
            <v>18964.5739173613</v>
          </cell>
          <cell r="AL187">
            <v>19054.2831205986</v>
          </cell>
          <cell r="AM187">
            <v>20278.2322171357</v>
          </cell>
          <cell r="AN187">
            <v>22178.1082367442</v>
          </cell>
          <cell r="AO187">
            <v>22192.4997321231</v>
          </cell>
          <cell r="AP187">
            <v>21686.9085502412</v>
          </cell>
          <cell r="AQ187">
            <v>21747.9230806825</v>
          </cell>
          <cell r="AR187">
            <v>22674.6035235299</v>
          </cell>
          <cell r="AS187">
            <v>23007.481072709</v>
          </cell>
          <cell r="AT187">
            <v>22620.530022448</v>
          </cell>
          <cell r="AU187">
            <v>23429.8991001749</v>
          </cell>
          <cell r="AV187">
            <v>26019.1230894155</v>
          </cell>
          <cell r="AW187">
            <v>28756.3310332113</v>
          </cell>
          <cell r="AX187">
            <v>30185.6236353593</v>
          </cell>
          <cell r="AY187">
            <v>31612.0138773456</v>
          </cell>
          <cell r="AZ187">
            <v>34354.356617669</v>
          </cell>
          <cell r="BA187">
            <v>36190.5204734384</v>
          </cell>
          <cell r="BB187">
            <v>33615.977979996</v>
          </cell>
          <cell r="BC187">
            <v>35025.509213287</v>
          </cell>
          <cell r="BD187">
            <v>37486.5517522438</v>
          </cell>
          <cell r="BE187">
            <v>37217.7086586364</v>
          </cell>
          <cell r="BF187">
            <v>37477.6790244262</v>
          </cell>
          <cell r="BG187">
            <v>37993.0536793504</v>
          </cell>
          <cell r="BH187">
            <v>35590.7317238657</v>
          </cell>
          <cell r="BI187">
            <v>36037.7677168791</v>
          </cell>
          <cell r="BJ187">
            <v>37377.5701846813</v>
          </cell>
          <cell r="BK187">
            <v>39306.7924048156</v>
          </cell>
          <cell r="BL187">
            <v>39478.3119684814</v>
          </cell>
          <cell r="BM187">
            <v>38116.4222248183</v>
          </cell>
          <cell r="BN187">
            <v>42098.6459702322</v>
          </cell>
        </row>
        <row r="188">
          <cell r="A188" t="str">
            <v>Oman</v>
          </cell>
          <cell r="B188" t="str">
            <v>OMN</v>
          </cell>
          <cell r="C188" t="str">
            <v>GDP per capita (current US$)</v>
          </cell>
          <cell r="D188" t="str">
            <v>NY.GDP.PCAP.CD</v>
          </cell>
        </row>
        <row r="188">
          <cell r="J188">
            <v>101.259179130027</v>
          </cell>
          <cell r="K188">
            <v>105.556687350545</v>
          </cell>
          <cell r="L188">
            <v>162.323830840634</v>
          </cell>
          <cell r="M188">
            <v>277.909232022648</v>
          </cell>
          <cell r="N188">
            <v>342.47501021924</v>
          </cell>
          <cell r="O188">
            <v>354.08210084565</v>
          </cell>
          <cell r="P188">
            <v>401.90046450981</v>
          </cell>
          <cell r="Q188">
            <v>472.520384094772</v>
          </cell>
          <cell r="R188">
            <v>598.566184174091</v>
          </cell>
          <cell r="S188">
            <v>1954.88314831609</v>
          </cell>
          <cell r="T188">
            <v>2377.10755018002</v>
          </cell>
          <cell r="U188">
            <v>2760.54148838875</v>
          </cell>
          <cell r="V188">
            <v>2803.3940829517</v>
          </cell>
          <cell r="W188">
            <v>2653.2817094677</v>
          </cell>
          <cell r="X188">
            <v>3419.26572377225</v>
          </cell>
          <cell r="Y188">
            <v>5181.82621902853</v>
          </cell>
          <cell r="Z188">
            <v>5947.28083788999</v>
          </cell>
          <cell r="AA188">
            <v>5855.82240402531</v>
          </cell>
          <cell r="AB188">
            <v>5828.10161804243</v>
          </cell>
          <cell r="AC188">
            <v>6164.19265886941</v>
          </cell>
          <cell r="AD188">
            <v>6677.39840687367</v>
          </cell>
          <cell r="AE188">
            <v>4691.20937451729</v>
          </cell>
          <cell r="AF188">
            <v>4822.10194202407</v>
          </cell>
          <cell r="AG188">
            <v>4997.39045011672</v>
          </cell>
          <cell r="AH188">
            <v>5382.73252610793</v>
          </cell>
          <cell r="AI188">
            <v>6448.13835970931</v>
          </cell>
          <cell r="AJ188">
            <v>5988.86683416409</v>
          </cell>
          <cell r="AK188">
            <v>6278.65249078533</v>
          </cell>
          <cell r="AL188">
            <v>6029.18380255629</v>
          </cell>
          <cell r="AM188">
            <v>6013.20026321579</v>
          </cell>
          <cell r="AN188">
            <v>6261.76446874815</v>
          </cell>
          <cell r="AO188">
            <v>6830.63942401353</v>
          </cell>
          <cell r="AP188">
            <v>7039.62123737281</v>
          </cell>
          <cell r="AQ188">
            <v>6215.71541309128</v>
          </cell>
          <cell r="AR188">
            <v>6915.37097325602</v>
          </cell>
          <cell r="AS188">
            <v>8601.27194448996</v>
          </cell>
          <cell r="AT188">
            <v>8475.96864264505</v>
          </cell>
          <cell r="AU188">
            <v>8626.96523423847</v>
          </cell>
          <cell r="AV188">
            <v>9066.31237100959</v>
          </cell>
          <cell r="AW188">
            <v>10126.1377413847</v>
          </cell>
          <cell r="AX188">
            <v>12377.0800076389</v>
          </cell>
          <cell r="AY188">
            <v>14420.5120419948</v>
          </cell>
          <cell r="AZ188">
            <v>15838.4695603189</v>
          </cell>
          <cell r="BA188">
            <v>22139.74070678</v>
          </cell>
          <cell r="BB188">
            <v>16823.794980254</v>
          </cell>
          <cell r="BC188">
            <v>21369.352969705</v>
          </cell>
          <cell r="BD188">
            <v>23837.3109360388</v>
          </cell>
          <cell r="BE188">
            <v>24988.0125855934</v>
          </cell>
          <cell r="BF188">
            <v>23888.6265839112</v>
          </cell>
          <cell r="BG188">
            <v>23017.9339840457</v>
          </cell>
          <cell r="BH188">
            <v>18444.9270020773</v>
          </cell>
          <cell r="BI188">
            <v>16772.7392134801</v>
          </cell>
          <cell r="BJ188">
            <v>17329.1854626719</v>
          </cell>
          <cell r="BK188">
            <v>18947.3664959773</v>
          </cell>
          <cell r="BL188">
            <v>17700.7034900714</v>
          </cell>
          <cell r="BM188">
            <v>14485.3861157973</v>
          </cell>
          <cell r="BN188">
            <v>16439.2964488787</v>
          </cell>
        </row>
        <row r="189">
          <cell r="A189" t="str">
            <v>Other small states</v>
          </cell>
          <cell r="B189" t="str">
            <v>OSS</v>
          </cell>
          <cell r="C189" t="str">
            <v>GDP per capita (current US$)</v>
          </cell>
          <cell r="D189" t="str">
            <v>NY.GDP.PCAP.CD</v>
          </cell>
        </row>
        <row r="189">
          <cell r="O189">
            <v>284.380299267994</v>
          </cell>
          <cell r="P189">
            <v>330.818671724151</v>
          </cell>
          <cell r="Q189">
            <v>392.280575697737</v>
          </cell>
          <cell r="R189">
            <v>556.860358609056</v>
          </cell>
          <cell r="S189">
            <v>1005.78061699355</v>
          </cell>
          <cell r="T189">
            <v>1099.62974239536</v>
          </cell>
          <cell r="U189">
            <v>1338.9984378016</v>
          </cell>
          <cell r="V189">
            <v>1476.71265820926</v>
          </cell>
          <cell r="W189">
            <v>1595.32553422531</v>
          </cell>
          <cell r="X189">
            <v>2026.86872910656</v>
          </cell>
          <cell r="Y189">
            <v>2751.57463099433</v>
          </cell>
          <cell r="Z189">
            <v>2702.80244653629</v>
          </cell>
          <cell r="AA189">
            <v>2496.20325584397</v>
          </cell>
          <cell r="AB189">
            <v>2302.06394591402</v>
          </cell>
          <cell r="AC189">
            <v>2262.52774126164</v>
          </cell>
          <cell r="AD189">
            <v>2096.15247749293</v>
          </cell>
          <cell r="AE189">
            <v>2067.80703548145</v>
          </cell>
          <cell r="AF189">
            <v>2389.58867077386</v>
          </cell>
          <cell r="AG189">
            <v>2615.21185116846</v>
          </cell>
          <cell r="AH189">
            <v>2670.56082607097</v>
          </cell>
          <cell r="AI189">
            <v>3122.90095091318</v>
          </cell>
          <cell r="AJ189">
            <v>3146.57091509291</v>
          </cell>
          <cell r="AK189">
            <v>3367.59199253947</v>
          </cell>
          <cell r="AL189">
            <v>3151.47125424193</v>
          </cell>
          <cell r="AM189">
            <v>3239.61034766922</v>
          </cell>
          <cell r="AN189">
            <v>3672.29505173794</v>
          </cell>
          <cell r="AO189">
            <v>3802.31461975205</v>
          </cell>
          <cell r="AP189">
            <v>3880.09279805747</v>
          </cell>
          <cell r="AQ189">
            <v>3734.03046199614</v>
          </cell>
          <cell r="AR189">
            <v>3941.00086085604</v>
          </cell>
          <cell r="AS189">
            <v>4370.08817969128</v>
          </cell>
          <cell r="AT189">
            <v>4274.29253429542</v>
          </cell>
          <cell r="AU189">
            <v>4534.11242357835</v>
          </cell>
          <cell r="AV189">
            <v>5547.41553849732</v>
          </cell>
          <cell r="AW189">
            <v>6753.97210450349</v>
          </cell>
          <cell r="AX189">
            <v>8008.48030270013</v>
          </cell>
          <cell r="AY189">
            <v>9187.77736899771</v>
          </cell>
          <cell r="AZ189">
            <v>10954.5382376974</v>
          </cell>
          <cell r="BA189">
            <v>13045.0517185257</v>
          </cell>
          <cell r="BB189">
            <v>10905.7046987592</v>
          </cell>
          <cell r="BC189">
            <v>12378.4861542806</v>
          </cell>
          <cell r="BD189">
            <v>14896.6586067675</v>
          </cell>
          <cell r="BE189">
            <v>15212.7384826814</v>
          </cell>
          <cell r="BF189">
            <v>15553.0027386444</v>
          </cell>
          <cell r="BG189">
            <v>15733.9480881852</v>
          </cell>
          <cell r="BH189">
            <v>12780.7263866463</v>
          </cell>
          <cell r="BI189">
            <v>12385.4333120769</v>
          </cell>
          <cell r="BJ189">
            <v>13215.4297432555</v>
          </cell>
          <cell r="BK189">
            <v>14368.9269681098</v>
          </cell>
          <cell r="BL189">
            <v>13799.2955301837</v>
          </cell>
          <cell r="BM189">
            <v>11792.0664241862</v>
          </cell>
          <cell r="BN189">
            <v>13776.7558466645</v>
          </cell>
        </row>
        <row r="190">
          <cell r="A190" t="str">
            <v>Pakistan</v>
          </cell>
          <cell r="B190" t="str">
            <v>PAK</v>
          </cell>
          <cell r="C190" t="str">
            <v>GDP per capita (current US$)</v>
          </cell>
          <cell r="D190" t="str">
            <v>NY.GDP.PCAP.CD</v>
          </cell>
          <cell r="E190">
            <v>83.337945930404</v>
          </cell>
          <cell r="F190">
            <v>89.40903402537</v>
          </cell>
          <cell r="G190">
            <v>91.319184879153</v>
          </cell>
          <cell r="H190">
            <v>95.7033778155834</v>
          </cell>
          <cell r="I190">
            <v>104.880217633675</v>
          </cell>
          <cell r="J190">
            <v>116.44672466593</v>
          </cell>
          <cell r="K190">
            <v>125.546992015402</v>
          </cell>
          <cell r="L190">
            <v>139.11847507259</v>
          </cell>
          <cell r="M190">
            <v>145.945672707028</v>
          </cell>
          <cell r="N190">
            <v>153.4169693622</v>
          </cell>
          <cell r="O190">
            <v>172.465666075121</v>
          </cell>
          <cell r="P190">
            <v>178.555113572956</v>
          </cell>
          <cell r="Q190">
            <v>153.384039628535</v>
          </cell>
          <cell r="R190">
            <v>101.164655853341</v>
          </cell>
          <cell r="S190">
            <v>137.108933960307</v>
          </cell>
          <cell r="T190">
            <v>168.080384792106</v>
          </cell>
          <cell r="U190">
            <v>191.301084152157</v>
          </cell>
          <cell r="V190">
            <v>213.16870252429</v>
          </cell>
          <cell r="W190">
            <v>243.335838138343</v>
          </cell>
          <cell r="X190">
            <v>260.562333563679</v>
          </cell>
          <cell r="Y190">
            <v>303.050959448747</v>
          </cell>
          <cell r="Z190">
            <v>348.295060691411</v>
          </cell>
          <cell r="AA190">
            <v>368.277399316485</v>
          </cell>
          <cell r="AB190">
            <v>332.521046810914</v>
          </cell>
          <cell r="AC190">
            <v>349.182050223692</v>
          </cell>
          <cell r="AD190">
            <v>337.828532513133</v>
          </cell>
          <cell r="AE190">
            <v>335.020158832506</v>
          </cell>
          <cell r="AF190">
            <v>339.332255211969</v>
          </cell>
          <cell r="AG190">
            <v>379.454516734982</v>
          </cell>
          <cell r="AH190">
            <v>384.36430548328</v>
          </cell>
          <cell r="AI190">
            <v>371.678567628755</v>
          </cell>
          <cell r="AJ190">
            <v>411.859438966012</v>
          </cell>
          <cell r="AK190">
            <v>429.14690219221</v>
          </cell>
          <cell r="AL190">
            <v>442.492257310905</v>
          </cell>
          <cell r="AM190">
            <v>434.465404153285</v>
          </cell>
          <cell r="AN190">
            <v>489.881829848191</v>
          </cell>
          <cell r="AO190">
            <v>497.21613144034</v>
          </cell>
          <cell r="AP190">
            <v>476.381227568186</v>
          </cell>
          <cell r="AQ190">
            <v>461.216736136457</v>
          </cell>
          <cell r="AR190">
            <v>454.276112334929</v>
          </cell>
          <cell r="AS190">
            <v>576.195580353518</v>
          </cell>
          <cell r="AT190">
            <v>544.494251402474</v>
          </cell>
          <cell r="AU190">
            <v>534.303900685757</v>
          </cell>
          <cell r="AV190">
            <v>599.376330540607</v>
          </cell>
          <cell r="AW190">
            <v>687.836412662176</v>
          </cell>
          <cell r="AX190">
            <v>748.922589270883</v>
          </cell>
          <cell r="AY190">
            <v>836.860526218154</v>
          </cell>
          <cell r="AZ190">
            <v>908.095085179713</v>
          </cell>
          <cell r="BA190">
            <v>990.846611164939</v>
          </cell>
          <cell r="BB190">
            <v>957.995675292236</v>
          </cell>
          <cell r="BC190">
            <v>987.409712037523</v>
          </cell>
          <cell r="BD190">
            <v>1164.97882332035</v>
          </cell>
          <cell r="BE190">
            <v>1198.11763704007</v>
          </cell>
          <cell r="BF190">
            <v>1208.91771020458</v>
          </cell>
          <cell r="BG190">
            <v>1251.17571867949</v>
          </cell>
          <cell r="BH190">
            <v>1356.66783065763</v>
          </cell>
          <cell r="BI190">
            <v>1540.18450311546</v>
          </cell>
          <cell r="BJ190">
            <v>1631.53190936041</v>
          </cell>
          <cell r="BK190">
            <v>1678.04315020006</v>
          </cell>
          <cell r="BL190">
            <v>1481.81386417347</v>
          </cell>
          <cell r="BM190">
            <v>1359.51452156874</v>
          </cell>
          <cell r="BN190">
            <v>1537.93641065523</v>
          </cell>
        </row>
        <row r="191">
          <cell r="A191" t="str">
            <v>Panama</v>
          </cell>
          <cell r="B191" t="str">
            <v>PAN</v>
          </cell>
          <cell r="C191" t="str">
            <v>GDP per capita (current US$)</v>
          </cell>
          <cell r="D191" t="str">
            <v>NY.GDP.PCAP.CD</v>
          </cell>
          <cell r="E191">
            <v>474.090670385391</v>
          </cell>
          <cell r="F191">
            <v>513.251679347454</v>
          </cell>
          <cell r="G191">
            <v>542.328185774508</v>
          </cell>
          <cell r="H191">
            <v>583.411561773293</v>
          </cell>
          <cell r="I191">
            <v>608.100484905561</v>
          </cell>
          <cell r="J191">
            <v>648.436082115863</v>
          </cell>
          <cell r="K191">
            <v>686.069400752079</v>
          </cell>
          <cell r="L191">
            <v>742.114068921184</v>
          </cell>
          <cell r="M191">
            <v>775.63930810859</v>
          </cell>
          <cell r="N191">
            <v>827.173326307619</v>
          </cell>
          <cell r="O191">
            <v>889.237707712702</v>
          </cell>
          <cell r="P191">
            <v>974.936999909794</v>
          </cell>
          <cell r="Q191">
            <v>1040.81031373986</v>
          </cell>
          <cell r="R191">
            <v>1157.62408601942</v>
          </cell>
          <cell r="S191">
            <v>1287.95495851814</v>
          </cell>
          <cell r="T191">
            <v>1395.476184746</v>
          </cell>
          <cell r="U191">
            <v>1444.7481814391</v>
          </cell>
          <cell r="V191">
            <v>1489.96405492642</v>
          </cell>
          <cell r="W191">
            <v>1721.77462963543</v>
          </cell>
          <cell r="X191">
            <v>1918.16277309297</v>
          </cell>
          <cell r="Y191">
            <v>2332.1263853375</v>
          </cell>
          <cell r="Z191">
            <v>2577.74517328779</v>
          </cell>
          <cell r="AA191">
            <v>2782.28979606008</v>
          </cell>
          <cell r="AB191">
            <v>2791.77114639352</v>
          </cell>
          <cell r="AC191">
            <v>2849.05387659941</v>
          </cell>
          <cell r="AD191">
            <v>2947.6915555155</v>
          </cell>
          <cell r="AE191">
            <v>2996.62076261847</v>
          </cell>
          <cell r="AF191">
            <v>2945.16932749965</v>
          </cell>
          <cell r="AG191">
            <v>2492.14432759876</v>
          </cell>
          <cell r="AH191">
            <v>2446.23092107874</v>
          </cell>
          <cell r="AI191">
            <v>2603.84767615318</v>
          </cell>
          <cell r="AJ191">
            <v>2803.9449252214</v>
          </cell>
          <cell r="AK191">
            <v>3122.08731616969</v>
          </cell>
          <cell r="AL191">
            <v>3339.91437428886</v>
          </cell>
          <cell r="AM191">
            <v>3489.15110630423</v>
          </cell>
          <cell r="AN191">
            <v>3494.51728987501</v>
          </cell>
          <cell r="AO191">
            <v>3529.85222210421</v>
          </cell>
          <cell r="AP191">
            <v>3741.28732996555</v>
          </cell>
          <cell r="AQ191">
            <v>3974.66430520293</v>
          </cell>
          <cell r="AR191">
            <v>4082.61458260762</v>
          </cell>
          <cell r="AS191">
            <v>4060.31779345702</v>
          </cell>
          <cell r="AT191">
            <v>4046.42914824085</v>
          </cell>
          <cell r="AU191">
            <v>4126.23238637176</v>
          </cell>
          <cell r="AV191">
            <v>4267.29268669665</v>
          </cell>
          <cell r="AW191">
            <v>4592.15261354224</v>
          </cell>
          <cell r="AX191">
            <v>4916.90761156463</v>
          </cell>
          <cell r="AY191">
            <v>5348.88425269771</v>
          </cell>
          <cell r="AZ191">
            <v>6166.18786213279</v>
          </cell>
          <cell r="BA191">
            <v>7154.274496019</v>
          </cell>
          <cell r="BB191">
            <v>7576.14046655482</v>
          </cell>
          <cell r="BC191">
            <v>8082.01617979675</v>
          </cell>
          <cell r="BD191">
            <v>9358.26812994219</v>
          </cell>
          <cell r="BE191">
            <v>10722.2614758522</v>
          </cell>
          <cell r="BF191">
            <v>11889.0950650602</v>
          </cell>
          <cell r="BG191">
            <v>12796.0740376761</v>
          </cell>
          <cell r="BH191">
            <v>13630.3011472878</v>
          </cell>
          <cell r="BI191">
            <v>14343.9802550016</v>
          </cell>
          <cell r="BJ191">
            <v>15146.4085104476</v>
          </cell>
          <cell r="BK191">
            <v>15544.9990758626</v>
          </cell>
          <cell r="BL191">
            <v>15774.2549523836</v>
          </cell>
          <cell r="BM191">
            <v>12509.8352912602</v>
          </cell>
          <cell r="BN191">
            <v>14516.45804724</v>
          </cell>
        </row>
        <row r="192">
          <cell r="A192" t="str">
            <v>Peru</v>
          </cell>
          <cell r="B192" t="str">
            <v>PER</v>
          </cell>
          <cell r="C192" t="str">
            <v>GDP per capita (current US$)</v>
          </cell>
          <cell r="D192" t="str">
            <v>NY.GDP.PCAP.CD</v>
          </cell>
          <cell r="E192">
            <v>253.26492133666</v>
          </cell>
          <cell r="F192">
            <v>277.568763438381</v>
          </cell>
          <cell r="G192">
            <v>305.761616917341</v>
          </cell>
          <cell r="H192">
            <v>325.516339164406</v>
          </cell>
          <cell r="I192">
            <v>382.74396480243</v>
          </cell>
          <cell r="J192">
            <v>441.182111952402</v>
          </cell>
          <cell r="K192">
            <v>507.530953196241</v>
          </cell>
          <cell r="L192">
            <v>500.87348622826</v>
          </cell>
          <cell r="M192">
            <v>450.4014674536</v>
          </cell>
          <cell r="N192">
            <v>490.41360370878</v>
          </cell>
          <cell r="O192">
            <v>552.179768698022</v>
          </cell>
          <cell r="P192">
            <v>599.115655265132</v>
          </cell>
          <cell r="Q192">
            <v>646.142816173075</v>
          </cell>
          <cell r="R192">
            <v>752.223384305545</v>
          </cell>
          <cell r="S192">
            <v>922.846496658541</v>
          </cell>
          <cell r="T192">
            <v>1094.16160799409</v>
          </cell>
          <cell r="U192">
            <v>1006.89086157347</v>
          </cell>
          <cell r="V192">
            <v>899.255518187475</v>
          </cell>
          <cell r="W192">
            <v>750.432867115304</v>
          </cell>
          <cell r="X192">
            <v>931.088402009662</v>
          </cell>
          <cell r="Y192">
            <v>1033.06104722772</v>
          </cell>
          <cell r="Z192">
            <v>1204.56205654201</v>
          </cell>
          <cell r="AA192">
            <v>1182.05314484143</v>
          </cell>
          <cell r="AB192">
            <v>918.379385921163</v>
          </cell>
          <cell r="AC192">
            <v>910.179885894891</v>
          </cell>
          <cell r="AD192">
            <v>836.946087293039</v>
          </cell>
          <cell r="AE192">
            <v>753.531529825063</v>
          </cell>
          <cell r="AF192">
            <v>1000.53227225859</v>
          </cell>
          <cell r="AG192">
            <v>729.876199328507</v>
          </cell>
          <cell r="AH192">
            <v>1040.96225503579</v>
          </cell>
          <cell r="AI192">
            <v>1196.58685819599</v>
          </cell>
          <cell r="AJ192">
            <v>1524.77053596861</v>
          </cell>
          <cell r="AK192">
            <v>1566.01127936912</v>
          </cell>
          <cell r="AL192">
            <v>1488.03299454885</v>
          </cell>
          <cell r="AM192">
            <v>1881.73735538394</v>
          </cell>
          <cell r="AN192">
            <v>2194.01724731413</v>
          </cell>
          <cell r="AO192">
            <v>2232.07581576996</v>
          </cell>
          <cell r="AP192">
            <v>2306.4385268089</v>
          </cell>
          <cell r="AQ192">
            <v>2163.11935688776</v>
          </cell>
          <cell r="AR192">
            <v>1924.48641937224</v>
          </cell>
          <cell r="AS192">
            <v>1955.58800627896</v>
          </cell>
          <cell r="AT192">
            <v>1941.47534195424</v>
          </cell>
          <cell r="AU192">
            <v>2021.24003836472</v>
          </cell>
          <cell r="AV192">
            <v>2145.64388854096</v>
          </cell>
          <cell r="AW192">
            <v>2417.03436315532</v>
          </cell>
          <cell r="AX192">
            <v>2729.49917213529</v>
          </cell>
          <cell r="AY192">
            <v>3154.3313491397</v>
          </cell>
          <cell r="AZ192">
            <v>3606.07068932344</v>
          </cell>
          <cell r="BA192">
            <v>4220.61637832028</v>
          </cell>
          <cell r="BB192">
            <v>4196.31162707942</v>
          </cell>
          <cell r="BC192">
            <v>5082.35370614454</v>
          </cell>
          <cell r="BD192">
            <v>5869.32388186462</v>
          </cell>
          <cell r="BE192">
            <v>6528.9717753128</v>
          </cell>
          <cell r="BF192">
            <v>6756.75299620034</v>
          </cell>
          <cell r="BG192">
            <v>6672.8773725884</v>
          </cell>
          <cell r="BH192">
            <v>6229.10067398112</v>
          </cell>
          <cell r="BI192">
            <v>6204.9964574796</v>
          </cell>
          <cell r="BJ192">
            <v>6710.50760214164</v>
          </cell>
          <cell r="BK192">
            <v>6958.49726229132</v>
          </cell>
          <cell r="BL192">
            <v>7023.07752627143</v>
          </cell>
          <cell r="BM192">
            <v>6117.49357129272</v>
          </cell>
          <cell r="BN192">
            <v>6692.24837450351</v>
          </cell>
        </row>
        <row r="193">
          <cell r="A193" t="str">
            <v>Philippines</v>
          </cell>
          <cell r="B193" t="str">
            <v>PHL</v>
          </cell>
          <cell r="C193" t="str">
            <v>GDP per capita (current US$)</v>
          </cell>
          <cell r="D193" t="str">
            <v>NY.GDP.PCAP.CD</v>
          </cell>
          <cell r="E193">
            <v>286.104330096758</v>
          </cell>
          <cell r="F193">
            <v>300.842041562067</v>
          </cell>
          <cell r="G193">
            <v>176.460034845634</v>
          </cell>
          <cell r="H193">
            <v>189.746866022966</v>
          </cell>
          <cell r="I193">
            <v>198.732569745411</v>
          </cell>
          <cell r="J193">
            <v>210.847796523783</v>
          </cell>
          <cell r="K193">
            <v>225.614436516631</v>
          </cell>
          <cell r="L193">
            <v>235.342462691996</v>
          </cell>
          <cell r="M193">
            <v>255.443036382624</v>
          </cell>
          <cell r="N193">
            <v>275.159996208971</v>
          </cell>
          <cell r="O193">
            <v>211.129088429769</v>
          </cell>
          <cell r="P193">
            <v>227.277048311774</v>
          </cell>
          <cell r="Q193">
            <v>239.11022162975</v>
          </cell>
          <cell r="R193">
            <v>292.455513451546</v>
          </cell>
          <cell r="S193">
            <v>388.79354007317</v>
          </cell>
          <cell r="T193">
            <v>408.742589445308</v>
          </cell>
          <cell r="U193">
            <v>456.595318668269</v>
          </cell>
          <cell r="V193">
            <v>510.737653843276</v>
          </cell>
          <cell r="W193">
            <v>574.552812515816</v>
          </cell>
          <cell r="X193">
            <v>677.487273391694</v>
          </cell>
          <cell r="Y193">
            <v>778.082780263974</v>
          </cell>
          <cell r="Z193">
            <v>832.079095776292</v>
          </cell>
          <cell r="AA193">
            <v>843.722595918509</v>
          </cell>
          <cell r="AB193">
            <v>734.488197820474</v>
          </cell>
          <cell r="AC193">
            <v>676.361916484038</v>
          </cell>
          <cell r="AD193">
            <v>644.146048023254</v>
          </cell>
          <cell r="AE193">
            <v>609.577043112653</v>
          </cell>
          <cell r="AF193">
            <v>659.953052927596</v>
          </cell>
          <cell r="AG193">
            <v>733.941296906066</v>
          </cell>
          <cell r="AH193">
            <v>803.99599452662</v>
          </cell>
          <cell r="AI193">
            <v>816.02954572391</v>
          </cell>
          <cell r="AJ193">
            <v>816.08041272373</v>
          </cell>
          <cell r="AK193">
            <v>929.286282127721</v>
          </cell>
          <cell r="AL193">
            <v>931.566126865943</v>
          </cell>
          <cell r="AM193">
            <v>1073.01756750924</v>
          </cell>
          <cell r="AN193">
            <v>1212.94443676678</v>
          </cell>
          <cell r="AO193">
            <v>1325.57106384692</v>
          </cell>
          <cell r="AP193">
            <v>1288.58073103574</v>
          </cell>
          <cell r="AQ193">
            <v>997.593693347995</v>
          </cell>
          <cell r="AR193">
            <v>1122.03201671943</v>
          </cell>
          <cell r="AS193">
            <v>1072.80175248718</v>
          </cell>
          <cell r="AT193">
            <v>990.565991260447</v>
          </cell>
          <cell r="AU193">
            <v>1036.15833064155</v>
          </cell>
          <cell r="AV193">
            <v>1048.00820456496</v>
          </cell>
          <cell r="AW193">
            <v>1121.49000606926</v>
          </cell>
          <cell r="AX193">
            <v>1244.34874065936</v>
          </cell>
          <cell r="AY193">
            <v>1452.43808944715</v>
          </cell>
          <cell r="AZ193">
            <v>1744.63997916407</v>
          </cell>
          <cell r="BA193">
            <v>1998.02692008501</v>
          </cell>
          <cell r="BB193">
            <v>1904.19638817199</v>
          </cell>
          <cell r="BC193">
            <v>2217.47215336652</v>
          </cell>
          <cell r="BD193">
            <v>2450.73569408545</v>
          </cell>
          <cell r="BE193">
            <v>2694.30510934442</v>
          </cell>
          <cell r="BF193">
            <v>2871.42970135775</v>
          </cell>
          <cell r="BG193">
            <v>2959.64543521349</v>
          </cell>
          <cell r="BH193">
            <v>3001.04318170863</v>
          </cell>
          <cell r="BI193">
            <v>3073.65468571489</v>
          </cell>
          <cell r="BJ193">
            <v>3123.24564174356</v>
          </cell>
          <cell r="BK193">
            <v>3252.11027410706</v>
          </cell>
          <cell r="BL193">
            <v>3485.34084390091</v>
          </cell>
          <cell r="BM193">
            <v>3301.21860257673</v>
          </cell>
          <cell r="BN193">
            <v>3548.82832258057</v>
          </cell>
        </row>
        <row r="194">
          <cell r="A194" t="str">
            <v>Palau</v>
          </cell>
          <cell r="B194" t="str">
            <v>PLW</v>
          </cell>
          <cell r="C194" t="str">
            <v>GDP per capita (current US$)</v>
          </cell>
          <cell r="D194" t="str">
            <v>NY.GDP.PCAP.CD</v>
          </cell>
        </row>
        <row r="194">
          <cell r="AS194">
            <v>7657.95121440536</v>
          </cell>
          <cell r="AT194">
            <v>8092.20732336256</v>
          </cell>
          <cell r="AU194">
            <v>8307.95743814276</v>
          </cell>
          <cell r="AV194">
            <v>7771.20936805976</v>
          </cell>
          <cell r="AW194">
            <v>8317.11394189618</v>
          </cell>
          <cell r="AX194">
            <v>9626.61241407198</v>
          </cell>
          <cell r="AY194">
            <v>9843.04937324124</v>
          </cell>
          <cell r="AZ194">
            <v>10381.4238738974</v>
          </cell>
          <cell r="BA194">
            <v>10598.8828308745</v>
          </cell>
          <cell r="BB194">
            <v>10252.7501366867</v>
          </cell>
          <cell r="BC194">
            <v>10356.6336192492</v>
          </cell>
          <cell r="BD194">
            <v>11094.8332206446</v>
          </cell>
          <cell r="BE194">
            <v>12044.1054720726</v>
          </cell>
          <cell r="BF194">
            <v>12561.3361358859</v>
          </cell>
          <cell r="BG194">
            <v>13711.7617021277</v>
          </cell>
          <cell r="BH194">
            <v>15876.4619303708</v>
          </cell>
          <cell r="BI194">
            <v>16835.9860029349</v>
          </cell>
          <cell r="BJ194">
            <v>16019.9898927509</v>
          </cell>
          <cell r="BK194">
            <v>15895.2598961532</v>
          </cell>
          <cell r="BL194">
            <v>15232.4870840509</v>
          </cell>
          <cell r="BM194">
            <v>14243.8646915764</v>
          </cell>
        </row>
        <row r="195">
          <cell r="A195" t="str">
            <v>Papua New Guinea</v>
          </cell>
          <cell r="B195" t="str">
            <v>PNG</v>
          </cell>
          <cell r="C195" t="str">
            <v>GDP per capita (current US$)</v>
          </cell>
          <cell r="D195" t="str">
            <v>NY.GDP.PCAP.CD</v>
          </cell>
          <cell r="E195">
            <v>102.176658717533</v>
          </cell>
          <cell r="F195">
            <v>106.585325466087</v>
          </cell>
          <cell r="G195">
            <v>111.600465303381</v>
          </cell>
          <cell r="H195">
            <v>115.664137612556</v>
          </cell>
          <cell r="I195">
            <v>125.425000076612</v>
          </cell>
          <cell r="J195">
            <v>138.470632821301</v>
          </cell>
          <cell r="K195">
            <v>153.945682703236</v>
          </cell>
          <cell r="L195">
            <v>170.095312754953</v>
          </cell>
          <cell r="M195">
            <v>182.62224267097</v>
          </cell>
          <cell r="N195">
            <v>202.749853928032</v>
          </cell>
          <cell r="O195">
            <v>231.946284336475</v>
          </cell>
          <cell r="P195">
            <v>251.872465099018</v>
          </cell>
          <cell r="Q195">
            <v>294.297951614401</v>
          </cell>
          <cell r="R195">
            <v>434.599493554582</v>
          </cell>
          <cell r="S195">
            <v>479.047217952665</v>
          </cell>
          <cell r="T195">
            <v>432.043111869387</v>
          </cell>
          <cell r="U195">
            <v>469.546197156158</v>
          </cell>
          <cell r="V195">
            <v>496.804129927674</v>
          </cell>
          <cell r="W195">
            <v>574.847932493527</v>
          </cell>
          <cell r="X195">
            <v>659.448135620984</v>
          </cell>
          <cell r="Y195">
            <v>712.91907247653</v>
          </cell>
          <cell r="Z195">
            <v>681.024778119215</v>
          </cell>
          <cell r="AA195">
            <v>628.523784873151</v>
          </cell>
          <cell r="AB195">
            <v>661.887935863868</v>
          </cell>
          <cell r="AC195">
            <v>641.991539902639</v>
          </cell>
          <cell r="AD195">
            <v>593.815247277172</v>
          </cell>
          <cell r="AE195">
            <v>632.517472403311</v>
          </cell>
          <cell r="AF195">
            <v>732.392172836589</v>
          </cell>
          <cell r="AG195">
            <v>831.032910189862</v>
          </cell>
          <cell r="AH195">
            <v>786.878927114901</v>
          </cell>
          <cell r="AI195">
            <v>697.538968503962</v>
          </cell>
          <cell r="AJ195">
            <v>801.47296469066</v>
          </cell>
          <cell r="AK195">
            <v>905.249167956101</v>
          </cell>
          <cell r="AL195">
            <v>1005.15195254153</v>
          </cell>
          <cell r="AM195">
            <v>1086.29116926266</v>
          </cell>
          <cell r="AN195">
            <v>893.773119089875</v>
          </cell>
          <cell r="AO195">
            <v>970.09047686243</v>
          </cell>
          <cell r="AP195">
            <v>906.360920369276</v>
          </cell>
          <cell r="AQ195">
            <v>678.896667420302</v>
          </cell>
          <cell r="AR195">
            <v>608.281530665367</v>
          </cell>
          <cell r="AS195">
            <v>602.186490344582</v>
          </cell>
          <cell r="AT195">
            <v>515.684780393696</v>
          </cell>
          <cell r="AU195">
            <v>491.834308148948</v>
          </cell>
          <cell r="AV195">
            <v>568.246348574007</v>
          </cell>
          <cell r="AW195">
            <v>618.036703163199</v>
          </cell>
          <cell r="AX195">
            <v>749.186511555671</v>
          </cell>
          <cell r="AY195">
            <v>1256.9796475644</v>
          </cell>
          <cell r="AZ195">
            <v>1401.94944676239</v>
          </cell>
          <cell r="BA195">
            <v>1672.95102374034</v>
          </cell>
          <cell r="BB195">
            <v>1626.31285454109</v>
          </cell>
          <cell r="BC195">
            <v>1949.35118513254</v>
          </cell>
          <cell r="BD195">
            <v>2406.91096725754</v>
          </cell>
          <cell r="BE195">
            <v>2790.67630344488</v>
          </cell>
          <cell r="BF195">
            <v>2729.8887512111</v>
          </cell>
          <cell r="BG195">
            <v>2920.78298571159</v>
          </cell>
          <cell r="BH195">
            <v>2679.34657921324</v>
          </cell>
          <cell r="BI195">
            <v>2509.62963689931</v>
          </cell>
          <cell r="BJ195">
            <v>2695.24900855956</v>
          </cell>
          <cell r="BK195">
            <v>2801.37139302915</v>
          </cell>
          <cell r="BL195">
            <v>2820.30639749593</v>
          </cell>
          <cell r="BM195">
            <v>2757.01101864579</v>
          </cell>
          <cell r="BN195">
            <v>2916.35734883159</v>
          </cell>
        </row>
        <row r="196">
          <cell r="A196" t="str">
            <v>Poland</v>
          </cell>
          <cell r="B196" t="str">
            <v>POL</v>
          </cell>
          <cell r="C196" t="str">
            <v>GDP per capita (current US$)</v>
          </cell>
          <cell r="D196" t="str">
            <v>NY.GDP.PCAP.CD</v>
          </cell>
        </row>
        <row r="196">
          <cell r="AI196">
            <v>1731.20953112388</v>
          </cell>
          <cell r="AJ196">
            <v>2235.54108862522</v>
          </cell>
          <cell r="AK196">
            <v>2459.02068468253</v>
          </cell>
          <cell r="AL196">
            <v>2497.19524116689</v>
          </cell>
          <cell r="AM196">
            <v>2874.8253108452</v>
          </cell>
          <cell r="AN196">
            <v>3686.81929987805</v>
          </cell>
          <cell r="AO196">
            <v>4147.46550145483</v>
          </cell>
          <cell r="AP196">
            <v>4123.13561806773</v>
          </cell>
          <cell r="AQ196">
            <v>4518.10822630174</v>
          </cell>
          <cell r="AR196">
            <v>4398.08104335996</v>
          </cell>
          <cell r="AS196">
            <v>4501.45406742273</v>
          </cell>
          <cell r="AT196">
            <v>4991.24435799511</v>
          </cell>
          <cell r="AU196">
            <v>5207.17142069402</v>
          </cell>
          <cell r="AV196">
            <v>5701.6022116161</v>
          </cell>
          <cell r="AW196">
            <v>6681.38647195042</v>
          </cell>
          <cell r="AX196">
            <v>8021.50574346795</v>
          </cell>
          <cell r="AY196">
            <v>9035.41046744936</v>
          </cell>
          <cell r="AZ196">
            <v>11254.5173881254</v>
          </cell>
          <cell r="BA196">
            <v>13996.0251506835</v>
          </cell>
          <cell r="BB196">
            <v>11526.0558884824</v>
          </cell>
          <cell r="BC196">
            <v>12613.0109954681</v>
          </cell>
          <cell r="BD196">
            <v>13879.5609852546</v>
          </cell>
          <cell r="BE196">
            <v>13097.2708482174</v>
          </cell>
          <cell r="BF196">
            <v>13696.4663046143</v>
          </cell>
          <cell r="BG196">
            <v>14271.3058536202</v>
          </cell>
          <cell r="BH196">
            <v>12578.4954734362</v>
          </cell>
          <cell r="BI196">
            <v>12447.4395912808</v>
          </cell>
          <cell r="BJ196">
            <v>13864.6817579973</v>
          </cell>
          <cell r="BK196">
            <v>15468.4822194105</v>
          </cell>
          <cell r="BL196">
            <v>15732.2031311754</v>
          </cell>
          <cell r="BM196">
            <v>15742.4537256368</v>
          </cell>
          <cell r="BN196">
            <v>17840.9210506674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GDP per capita (current US$)</v>
          </cell>
          <cell r="D197" t="str">
            <v>NY.GDP.PCAP.CD</v>
          </cell>
          <cell r="E197">
            <v>111.590036301671</v>
          </cell>
          <cell r="F197">
            <v>112.79679261019</v>
          </cell>
          <cell r="G197">
            <v>120.383382305171</v>
          </cell>
          <cell r="H197">
            <v>137.050719665367</v>
          </cell>
          <cell r="I197">
            <v>124.668973286881</v>
          </cell>
          <cell r="J197">
            <v>137.161350140586</v>
          </cell>
          <cell r="K197">
            <v>147.004392987245</v>
          </cell>
          <cell r="L197">
            <v>135.388044362484</v>
          </cell>
          <cell r="M197">
            <v>139.142733826615</v>
          </cell>
          <cell r="N197">
            <v>153.609715793144</v>
          </cell>
          <cell r="O197">
            <v>183.099113098208</v>
          </cell>
          <cell r="P197">
            <v>174.352526934845</v>
          </cell>
          <cell r="Q197">
            <v>197.539759186201</v>
          </cell>
          <cell r="R197">
            <v>236.227946209507</v>
          </cell>
          <cell r="S197">
            <v>325.910439477273</v>
          </cell>
          <cell r="T197">
            <v>361.890292758799</v>
          </cell>
          <cell r="U197">
            <v>412.127339360704</v>
          </cell>
          <cell r="V197">
            <v>442.506030961441</v>
          </cell>
          <cell r="W197">
            <v>478.203588502756</v>
          </cell>
          <cell r="X197">
            <v>586.003744954555</v>
          </cell>
          <cell r="Y197">
            <v>701.949928986987</v>
          </cell>
          <cell r="Z197">
            <v>949.408018179877</v>
          </cell>
          <cell r="AA197">
            <v>865.138173727581</v>
          </cell>
          <cell r="AB197">
            <v>674.568753763076</v>
          </cell>
          <cell r="AC197">
            <v>601.966119771637</v>
          </cell>
          <cell r="AD197">
            <v>591.465367581396</v>
          </cell>
          <cell r="AE197">
            <v>554.900915831264</v>
          </cell>
          <cell r="AF197">
            <v>591.976603561044</v>
          </cell>
          <cell r="AG197">
            <v>604.397283032216</v>
          </cell>
          <cell r="AH197">
            <v>595.227860206269</v>
          </cell>
          <cell r="AI197">
            <v>947.908543442729</v>
          </cell>
          <cell r="AJ197">
            <v>485.414148258811</v>
          </cell>
          <cell r="AK197">
            <v>372.858139757307</v>
          </cell>
          <cell r="AL197">
            <v>322.189268804978</v>
          </cell>
          <cell r="AM197">
            <v>291.370662664482</v>
          </cell>
          <cell r="AN197">
            <v>361.166924938024</v>
          </cell>
          <cell r="AO197">
            <v>389.693282816015</v>
          </cell>
          <cell r="AP197">
            <v>417.982334825177</v>
          </cell>
          <cell r="AQ197">
            <v>420.156672369883</v>
          </cell>
          <cell r="AR197">
            <v>447.23399779416</v>
          </cell>
          <cell r="AS197">
            <v>504.015670409375</v>
          </cell>
          <cell r="AT197">
            <v>468.299769631941</v>
          </cell>
          <cell r="AU197">
            <v>521.691082344751</v>
          </cell>
          <cell r="AV197">
            <v>550.703109906117</v>
          </cell>
          <cell r="AW197">
            <v>667.980052743397</v>
          </cell>
          <cell r="AX197">
            <v>810.290302625768</v>
          </cell>
          <cell r="AY197">
            <v>990.840869907059</v>
          </cell>
          <cell r="AZ197">
            <v>1166.5832294914</v>
          </cell>
          <cell r="BA197">
            <v>1420.70622569533</v>
          </cell>
          <cell r="BB197">
            <v>1263.18246734964</v>
          </cell>
          <cell r="BC197">
            <v>1435.87703644408</v>
          </cell>
          <cell r="BD197">
            <v>1620.42441328812</v>
          </cell>
          <cell r="BE197">
            <v>1713.457216015</v>
          </cell>
          <cell r="BF197">
            <v>1822.84052050086</v>
          </cell>
          <cell r="BG197">
            <v>1861.650950308</v>
          </cell>
          <cell r="BH197">
            <v>1563.7311843568</v>
          </cell>
          <cell r="BI197">
            <v>1396.06129643286</v>
          </cell>
          <cell r="BJ197">
            <v>1446.5071960353</v>
          </cell>
          <cell r="BK197">
            <v>1438.52951623925</v>
          </cell>
          <cell r="BL197">
            <v>1474.82382199805</v>
          </cell>
          <cell r="BM197">
            <v>1349.15316019379</v>
          </cell>
          <cell r="BN197">
            <v>1437.2085016565</v>
          </cell>
        </row>
        <row r="198">
          <cell r="A198" t="str">
            <v>Puerto Rico</v>
          </cell>
          <cell r="B198" t="str">
            <v>PRI</v>
          </cell>
          <cell r="C198" t="str">
            <v>GDP per capita (current US$)</v>
          </cell>
          <cell r="D198" t="str">
            <v>NY.GDP.PCAP.CD</v>
          </cell>
          <cell r="E198">
            <v>717.514843087362</v>
          </cell>
          <cell r="F198">
            <v>777.215027407341</v>
          </cell>
          <cell r="G198">
            <v>854.74480496849</v>
          </cell>
          <cell r="H198">
            <v>931.751665981242</v>
          </cell>
          <cell r="I198">
            <v>1006.43444609497</v>
          </cell>
          <cell r="J198">
            <v>1110.83269082498</v>
          </cell>
          <cell r="K198">
            <v>1207.81182440348</v>
          </cell>
          <cell r="L198">
            <v>1335.27411162524</v>
          </cell>
          <cell r="M198">
            <v>1480.69317642251</v>
          </cell>
          <cell r="N198">
            <v>1661.86688523369</v>
          </cell>
          <cell r="O198">
            <v>1852.35467255335</v>
          </cell>
          <cell r="P198">
            <v>2044.31990558216</v>
          </cell>
          <cell r="Q198">
            <v>2246.4767135113</v>
          </cell>
          <cell r="R198">
            <v>2432.41421904928</v>
          </cell>
          <cell r="S198">
            <v>2614.50094053038</v>
          </cell>
          <cell r="T198">
            <v>2738.24315297261</v>
          </cell>
          <cell r="U198">
            <v>2946.46195251152</v>
          </cell>
          <cell r="V198">
            <v>3208.77135614128</v>
          </cell>
          <cell r="W198">
            <v>3567.7526290007</v>
          </cell>
          <cell r="X198">
            <v>4024.50942019287</v>
          </cell>
          <cell r="Y198">
            <v>4502.8384279476</v>
          </cell>
          <cell r="Z198">
            <v>4920.72293674859</v>
          </cell>
          <cell r="AA198">
            <v>5115.00851423346</v>
          </cell>
          <cell r="AB198">
            <v>5217.72272856039</v>
          </cell>
          <cell r="AC198">
            <v>5730.11700890201</v>
          </cell>
          <cell r="AD198">
            <v>6008.05448623038</v>
          </cell>
          <cell r="AE198">
            <v>6455.18446107614</v>
          </cell>
          <cell r="AF198">
            <v>6980.49014338219</v>
          </cell>
          <cell r="AG198">
            <v>7595.44465611829</v>
          </cell>
          <cell r="AH198">
            <v>8033.08944133042</v>
          </cell>
          <cell r="AI198">
            <v>8652.50749222505</v>
          </cell>
          <cell r="AJ198">
            <v>9064.01851711486</v>
          </cell>
          <cell r="AK198">
            <v>9659.33889995916</v>
          </cell>
          <cell r="AL198">
            <v>10212.2767630564</v>
          </cell>
          <cell r="AM198">
            <v>10876.4188239898</v>
          </cell>
          <cell r="AN198">
            <v>11579.1849969985</v>
          </cell>
          <cell r="AO198">
            <v>12173.163688986</v>
          </cell>
          <cell r="AP198">
            <v>12817.6449621352</v>
          </cell>
          <cell r="AQ198">
            <v>14304.4049868015</v>
          </cell>
          <cell r="AR198">
            <v>15220.9913420267</v>
          </cell>
          <cell r="AS198">
            <v>16192.1269719638</v>
          </cell>
          <cell r="AT198">
            <v>18123.1987019918</v>
          </cell>
          <cell r="AU198">
            <v>18731.4593897378</v>
          </cell>
          <cell r="AV198">
            <v>19557.1202492358</v>
          </cell>
          <cell r="AW198">
            <v>20988.9923326534</v>
          </cell>
          <cell r="AX198">
            <v>21959.322696986</v>
          </cell>
          <cell r="AY198">
            <v>22935.9411586313</v>
          </cell>
          <cell r="AZ198">
            <v>23664.8823485096</v>
          </cell>
          <cell r="BA198">
            <v>24898.3345857045</v>
          </cell>
          <cell r="BB198">
            <v>25768.7258883384</v>
          </cell>
          <cell r="BC198">
            <v>26435.74878578</v>
          </cell>
          <cell r="BD198">
            <v>27278.8830499205</v>
          </cell>
          <cell r="BE198">
            <v>27944.7338937424</v>
          </cell>
          <cell r="BF198">
            <v>28513.1657351067</v>
          </cell>
          <cell r="BG198">
            <v>28981.4573305866</v>
          </cell>
          <cell r="BH198">
            <v>29763.4883013861</v>
          </cell>
          <cell r="BI198">
            <v>30627.1634017011</v>
          </cell>
          <cell r="BJ198">
            <v>31108.7605697675</v>
          </cell>
          <cell r="BK198">
            <v>31604.7015144578</v>
          </cell>
          <cell r="BL198">
            <v>32850.5486123592</v>
          </cell>
          <cell r="BM198">
            <v>31429.8661176558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GDP per capita (current US$)</v>
          </cell>
          <cell r="D199" t="str">
            <v>NY.GDP.PCAP.CD</v>
          </cell>
        </row>
        <row r="200">
          <cell r="A200" t="str">
            <v>Portugal</v>
          </cell>
          <cell r="B200" t="str">
            <v>PRT</v>
          </cell>
          <cell r="C200" t="str">
            <v>GDP per capita (current US$)</v>
          </cell>
          <cell r="D200" t="str">
            <v>NY.GDP.PCAP.CD</v>
          </cell>
          <cell r="E200">
            <v>360.499298506858</v>
          </cell>
          <cell r="F200">
            <v>382.729946994368</v>
          </cell>
          <cell r="G200">
            <v>407.852843612372</v>
          </cell>
          <cell r="H200">
            <v>432.511729575075</v>
          </cell>
          <cell r="I200">
            <v>468.781081635443</v>
          </cell>
          <cell r="J200">
            <v>520.910659367884</v>
          </cell>
          <cell r="K200">
            <v>575.007680668221</v>
          </cell>
          <cell r="L200">
            <v>646.82272006084</v>
          </cell>
          <cell r="M200">
            <v>719.08049185329</v>
          </cell>
          <cell r="N200">
            <v>795.759371391099</v>
          </cell>
          <cell r="O200">
            <v>934.082156096117</v>
          </cell>
          <cell r="P200">
            <v>1064.53771257341</v>
          </cell>
          <cell r="Q200">
            <v>1302.2662677393</v>
          </cell>
          <cell r="R200">
            <v>1747.98904060266</v>
          </cell>
          <cell r="S200">
            <v>2000.41824574682</v>
          </cell>
          <cell r="T200">
            <v>2127.6375072593</v>
          </cell>
          <cell r="U200">
            <v>2173.28393425975</v>
          </cell>
          <cell r="V200">
            <v>2267.37100319478</v>
          </cell>
          <cell r="W200">
            <v>2457.31321644599</v>
          </cell>
          <cell r="X200">
            <v>2755.6246177008</v>
          </cell>
          <cell r="Y200">
            <v>3368.36666940279</v>
          </cell>
          <cell r="Z200">
            <v>3245.97521367748</v>
          </cell>
          <cell r="AA200">
            <v>3079.94956634271</v>
          </cell>
          <cell r="AB200">
            <v>2735.49106580047</v>
          </cell>
          <cell r="AC200">
            <v>2522.74747620658</v>
          </cell>
          <cell r="AD200">
            <v>2705.19300197317</v>
          </cell>
          <cell r="AE200">
            <v>3861.9484333688</v>
          </cell>
          <cell r="AF200">
            <v>4803.86609546941</v>
          </cell>
          <cell r="AG200">
            <v>5623.69699982123</v>
          </cell>
          <cell r="AH200">
            <v>6056.38102771889</v>
          </cell>
          <cell r="AI200">
            <v>7884.61798756332</v>
          </cell>
          <cell r="AJ200">
            <v>8958.9853330247</v>
          </cell>
          <cell r="AK200">
            <v>10810.5665079626</v>
          </cell>
          <cell r="AL200">
            <v>9534.6563637308</v>
          </cell>
          <cell r="AM200">
            <v>9977.31990905771</v>
          </cell>
          <cell r="AN200">
            <v>11781.3618502221</v>
          </cell>
          <cell r="AO200">
            <v>12185.0914010629</v>
          </cell>
          <cell r="AP200">
            <v>11575.5071124358</v>
          </cell>
          <cell r="AQ200">
            <v>12199.206385024</v>
          </cell>
          <cell r="AR200">
            <v>12475.2917701476</v>
          </cell>
          <cell r="AS200">
            <v>11526.3720667968</v>
          </cell>
          <cell r="AT200">
            <v>11734.7649743954</v>
          </cell>
          <cell r="AU200">
            <v>12936.6928204482</v>
          </cell>
          <cell r="AV200">
            <v>15797.7821340276</v>
          </cell>
          <cell r="AW200">
            <v>18064.1580932987</v>
          </cell>
          <cell r="AX200">
            <v>18780.12751241</v>
          </cell>
          <cell r="AY200">
            <v>19839.4540499032</v>
          </cell>
          <cell r="AZ200">
            <v>22811.0564844365</v>
          </cell>
          <cell r="BA200">
            <v>24949.0413566739</v>
          </cell>
          <cell r="BB200">
            <v>23151.2154130712</v>
          </cell>
          <cell r="BC200">
            <v>22520.6423124045</v>
          </cell>
          <cell r="BD200">
            <v>23217.2954965207</v>
          </cell>
          <cell r="BE200">
            <v>20563.7136012629</v>
          </cell>
          <cell r="BF200">
            <v>21653.1959752225</v>
          </cell>
          <cell r="BG200">
            <v>22103.7009703321</v>
          </cell>
          <cell r="BH200">
            <v>19250.1065376852</v>
          </cell>
          <cell r="BI200">
            <v>19991.9724878805</v>
          </cell>
          <cell r="BJ200">
            <v>21490.429863104</v>
          </cell>
          <cell r="BK200">
            <v>23562.5545228191</v>
          </cell>
          <cell r="BL200">
            <v>23330.817288932</v>
          </cell>
          <cell r="BM200">
            <v>22194.566114935</v>
          </cell>
          <cell r="BN200">
            <v>24262.1809352574</v>
          </cell>
        </row>
        <row r="201">
          <cell r="A201" t="str">
            <v>Paraguay</v>
          </cell>
          <cell r="B201" t="str">
            <v>PRY</v>
          </cell>
          <cell r="C201" t="str">
            <v>GDP per capita (current US$)</v>
          </cell>
          <cell r="D201" t="str">
            <v>NY.GDP.PCAP.CD</v>
          </cell>
        </row>
        <row r="201">
          <cell r="J201">
            <v>204.200830354844</v>
          </cell>
          <cell r="K201">
            <v>208.850135309286</v>
          </cell>
          <cell r="L201">
            <v>215.06689731766</v>
          </cell>
          <cell r="M201">
            <v>220.096547957203</v>
          </cell>
          <cell r="N201">
            <v>230.502433414844</v>
          </cell>
          <cell r="O201">
            <v>240.270503775163</v>
          </cell>
          <cell r="P201">
            <v>262.067690416936</v>
          </cell>
          <cell r="Q201">
            <v>296.109188398387</v>
          </cell>
          <cell r="R201">
            <v>374.341959794115</v>
          </cell>
          <cell r="S201">
            <v>489.561481695312</v>
          </cell>
          <cell r="T201">
            <v>541.487941156045</v>
          </cell>
          <cell r="U201">
            <v>593.654325587455</v>
          </cell>
          <cell r="V201">
            <v>712.658515370636</v>
          </cell>
          <cell r="W201">
            <v>849.524867696422</v>
          </cell>
          <cell r="X201">
            <v>1103.91311369874</v>
          </cell>
          <cell r="Y201">
            <v>1398.05429787568</v>
          </cell>
          <cell r="Z201">
            <v>1718.49982157102</v>
          </cell>
          <cell r="AA201">
            <v>1608.72455696821</v>
          </cell>
          <cell r="AB201">
            <v>1635.63348717293</v>
          </cell>
          <cell r="AC201">
            <v>1260.74379798249</v>
          </cell>
          <cell r="AD201">
            <v>892.890451667096</v>
          </cell>
          <cell r="AE201">
            <v>984.383055364732</v>
          </cell>
          <cell r="AF201">
            <v>1020.38163637009</v>
          </cell>
          <cell r="AG201">
            <v>1063.47475442385</v>
          </cell>
          <cell r="AH201">
            <v>1156.92462495395</v>
          </cell>
          <cell r="AI201">
            <v>1376.16532482423</v>
          </cell>
          <cell r="AJ201">
            <v>1611.39986057966</v>
          </cell>
          <cell r="AK201">
            <v>1610.2122468004</v>
          </cell>
          <cell r="AL201">
            <v>1591.37415773709</v>
          </cell>
          <cell r="AM201">
            <v>1686.84527811247</v>
          </cell>
          <cell r="AN201">
            <v>1897.09834727976</v>
          </cell>
          <cell r="AO201">
            <v>2002.68345988885</v>
          </cell>
          <cell r="AP201">
            <v>1993.80437631669</v>
          </cell>
          <cell r="AQ201">
            <v>1812.99366707348</v>
          </cell>
          <cell r="AR201">
            <v>1694.11121032211</v>
          </cell>
          <cell r="AS201">
            <v>1663.60493919986</v>
          </cell>
          <cell r="AT201">
            <v>1565.0542885389</v>
          </cell>
          <cell r="AU201">
            <v>1300.85236671095</v>
          </cell>
          <cell r="AV201">
            <v>1365.41641811806</v>
          </cell>
          <cell r="AW201">
            <v>1679.49511989641</v>
          </cell>
          <cell r="AX201">
            <v>1843.634107636</v>
          </cell>
          <cell r="AY201">
            <v>2271.08888540796</v>
          </cell>
          <cell r="AZ201">
            <v>2976.84448021129</v>
          </cell>
          <cell r="BA201">
            <v>4047.70244531103</v>
          </cell>
          <cell r="BB201">
            <v>3626.74729344102</v>
          </cell>
          <cell r="BC201">
            <v>4342.06584459985</v>
          </cell>
          <cell r="BD201">
            <v>5326.35828406965</v>
          </cell>
          <cell r="BE201">
            <v>5185.14154871279</v>
          </cell>
          <cell r="BF201">
            <v>5936.97595902248</v>
          </cell>
          <cell r="BG201">
            <v>6118.31811031962</v>
          </cell>
          <cell r="BH201">
            <v>5413.77602061858</v>
          </cell>
          <cell r="BI201">
            <v>5324.60906777777</v>
          </cell>
          <cell r="BJ201">
            <v>5678.8699722</v>
          </cell>
          <cell r="BK201">
            <v>5782.78454981286</v>
          </cell>
          <cell r="BL201">
            <v>5383.57442150776</v>
          </cell>
          <cell r="BM201">
            <v>4967.68721171529</v>
          </cell>
          <cell r="BN201">
            <v>5400.10382635384</v>
          </cell>
        </row>
        <row r="202">
          <cell r="A202" t="str">
            <v>West Bank and Gaza</v>
          </cell>
          <cell r="B202" t="str">
            <v>PSE</v>
          </cell>
          <cell r="C202" t="str">
            <v>GDP per capita (current US$)</v>
          </cell>
          <cell r="D202" t="str">
            <v>NY.GDP.PCAP.CD</v>
          </cell>
        </row>
        <row r="202">
          <cell r="AM202">
            <v>1201.58154213882</v>
          </cell>
          <cell r="AN202">
            <v>1326.56285737146</v>
          </cell>
          <cell r="AO202">
            <v>1317.46675131385</v>
          </cell>
          <cell r="AP202">
            <v>1389.16497137651</v>
          </cell>
          <cell r="AQ202">
            <v>1465.04605685868</v>
          </cell>
          <cell r="AR202">
            <v>1499.49217657019</v>
          </cell>
          <cell r="AS202">
            <v>1476.17185000238</v>
          </cell>
          <cell r="AT202">
            <v>1335.55319529359</v>
          </cell>
          <cell r="AU202">
            <v>1156.21747345769</v>
          </cell>
          <cell r="AV202">
            <v>1257.69857009689</v>
          </cell>
          <cell r="AW202">
            <v>1422.19088643544</v>
          </cell>
          <cell r="AX202">
            <v>1543.70141392774</v>
          </cell>
          <cell r="AY202">
            <v>1570.10439962728</v>
          </cell>
          <cell r="AZ202">
            <v>1664.24571669276</v>
          </cell>
          <cell r="BA202">
            <v>2035.20234121766</v>
          </cell>
          <cell r="BB202">
            <v>2191.78178736868</v>
          </cell>
          <cell r="BC202">
            <v>2557.07562356699</v>
          </cell>
          <cell r="BD202">
            <v>2880.79843707909</v>
          </cell>
          <cell r="BE202">
            <v>3067.43872735614</v>
          </cell>
          <cell r="BF202">
            <v>3315.29753909282</v>
          </cell>
          <cell r="BG202">
            <v>3352.11259506043</v>
          </cell>
          <cell r="BH202">
            <v>3272.15432360708</v>
          </cell>
          <cell r="BI202">
            <v>3527.61382413178</v>
          </cell>
          <cell r="BJ202">
            <v>3620.36048715937</v>
          </cell>
          <cell r="BK202">
            <v>3562.33094270256</v>
          </cell>
          <cell r="BL202">
            <v>3656.85827137011</v>
          </cell>
          <cell r="BM202">
            <v>3233.56863835858</v>
          </cell>
          <cell r="BN202">
            <v>3663.96905468875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GDP per capita (current US$)</v>
          </cell>
          <cell r="D203" t="str">
            <v>NY.GDP.PCAP.CD</v>
          </cell>
        </row>
        <row r="203">
          <cell r="P203">
            <v>371.83244980906</v>
          </cell>
          <cell r="Q203">
            <v>437.280202888103</v>
          </cell>
          <cell r="R203">
            <v>583.841658542741</v>
          </cell>
          <cell r="S203">
            <v>812.470574382472</v>
          </cell>
          <cell r="T203">
            <v>888.912713132003</v>
          </cell>
          <cell r="U203">
            <v>873.26400772264</v>
          </cell>
          <cell r="V203">
            <v>892.738468022672</v>
          </cell>
          <cell r="W203">
            <v>1014.30200020606</v>
          </cell>
          <cell r="X203">
            <v>1216.71533700281</v>
          </cell>
          <cell r="Y203">
            <v>1381.39061242011</v>
          </cell>
          <cell r="Z203">
            <v>1390.85460979626</v>
          </cell>
          <cell r="AA203">
            <v>1327.10243004618</v>
          </cell>
          <cell r="AB203">
            <v>1233.21382765295</v>
          </cell>
          <cell r="AC203">
            <v>1272.05469508711</v>
          </cell>
          <cell r="AD203">
            <v>1182.21413754968</v>
          </cell>
          <cell r="AE203">
            <v>1269.43216340344</v>
          </cell>
          <cell r="AF203">
            <v>1217.479409285</v>
          </cell>
          <cell r="AG203">
            <v>1231.00935608616</v>
          </cell>
          <cell r="AH203">
            <v>1257.03979839772</v>
          </cell>
          <cell r="AI203">
            <v>1387.91578947397</v>
          </cell>
          <cell r="AJ203">
            <v>1452.84573414105</v>
          </cell>
          <cell r="AK203">
            <v>1566.71526186917</v>
          </cell>
          <cell r="AL203">
            <v>1631.92858338181</v>
          </cell>
          <cell r="AM203">
            <v>1890.06778171006</v>
          </cell>
          <cell r="AN203">
            <v>2018.39860319762</v>
          </cell>
          <cell r="AO203">
            <v>2129.72149691243</v>
          </cell>
          <cell r="AP203">
            <v>2105.24617225407</v>
          </cell>
          <cell r="AQ203">
            <v>1780.42836276544</v>
          </cell>
          <cell r="AR203">
            <v>1933.66560545539</v>
          </cell>
          <cell r="AS203">
            <v>1750.84080061428</v>
          </cell>
          <cell r="AT203">
            <v>1708.0830887683</v>
          </cell>
          <cell r="AU203">
            <v>1774.14665237044</v>
          </cell>
          <cell r="AV203">
            <v>2058.25444470774</v>
          </cell>
          <cell r="AW203">
            <v>2344.15645320522</v>
          </cell>
          <cell r="AX203">
            <v>2574.69577532089</v>
          </cell>
          <cell r="AY203">
            <v>2669.74862557357</v>
          </cell>
          <cell r="AZ203">
            <v>2911.25016100689</v>
          </cell>
          <cell r="BA203">
            <v>3074.5528869205</v>
          </cell>
          <cell r="BB203">
            <v>2726.45236363843</v>
          </cell>
          <cell r="BC203">
            <v>2965.1059764304</v>
          </cell>
          <cell r="BD203">
            <v>3440.44474832921</v>
          </cell>
          <cell r="BE203">
            <v>3609.41412396295</v>
          </cell>
          <cell r="BF203">
            <v>3702.43142627227</v>
          </cell>
          <cell r="BG203">
            <v>3970.59544311098</v>
          </cell>
          <cell r="BH203">
            <v>3832.55118119596</v>
          </cell>
          <cell r="BI203">
            <v>3965.89517883793</v>
          </cell>
          <cell r="BJ203">
            <v>4222.55737533502</v>
          </cell>
          <cell r="BK203">
            <v>4340.56470402293</v>
          </cell>
          <cell r="BL203">
            <v>4271.58376628044</v>
          </cell>
          <cell r="BM203">
            <v>3785.50340580673</v>
          </cell>
          <cell r="BN203">
            <v>3798.75277714128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GDP per capita (current US$)</v>
          </cell>
          <cell r="D204" t="str">
            <v>NY.GDP.PCAP.CD</v>
          </cell>
          <cell r="E204">
            <v>1387.39396726686</v>
          </cell>
          <cell r="F204">
            <v>1449.26170416869</v>
          </cell>
          <cell r="G204">
            <v>1545.75573555468</v>
          </cell>
          <cell r="H204">
            <v>1645.31647014828</v>
          </cell>
          <cell r="I204">
            <v>1774.4001980507</v>
          </cell>
          <cell r="J204">
            <v>1906.58591542747</v>
          </cell>
          <cell r="K204">
            <v>2069.91048500928</v>
          </cell>
          <cell r="L204">
            <v>2200.75574527432</v>
          </cell>
          <cell r="M204">
            <v>2365.24812958588</v>
          </cell>
          <cell r="N204">
            <v>2577.11164911902</v>
          </cell>
          <cell r="O204">
            <v>2788.84202496983</v>
          </cell>
          <cell r="P204">
            <v>3058.0670558082</v>
          </cell>
          <cell r="Q204">
            <v>3514.69476605742</v>
          </cell>
          <cell r="R204">
            <v>4206.52381675765</v>
          </cell>
          <cell r="S204">
            <v>4658.36785884986</v>
          </cell>
          <cell r="T204">
            <v>5178.25544095192</v>
          </cell>
          <cell r="U204">
            <v>5579.34399921903</v>
          </cell>
          <cell r="V204">
            <v>6264.58385920603</v>
          </cell>
          <cell r="W204">
            <v>7475.85612172508</v>
          </cell>
          <cell r="X204">
            <v>8534.52938889762</v>
          </cell>
          <cell r="Y204">
            <v>9387.33475216831</v>
          </cell>
          <cell r="Z204">
            <v>9430.43973334013</v>
          </cell>
          <cell r="AA204">
            <v>9332.65495121913</v>
          </cell>
          <cell r="AB204">
            <v>9631.88676245328</v>
          </cell>
          <cell r="AC204">
            <v>10014.1124311951</v>
          </cell>
          <cell r="AD204">
            <v>10490.3801088163</v>
          </cell>
          <cell r="AE204">
            <v>12747.8948036871</v>
          </cell>
          <cell r="AF204">
            <v>14697.8519756883</v>
          </cell>
          <cell r="AG204">
            <v>16461.4588454757</v>
          </cell>
          <cell r="AH204">
            <v>17086.7607790692</v>
          </cell>
          <cell r="AI204">
            <v>19058.0280012407</v>
          </cell>
          <cell r="AJ204">
            <v>19968.0044493797</v>
          </cell>
          <cell r="AK204">
            <v>21279.7793386737</v>
          </cell>
          <cell r="AL204">
            <v>21279.0243506605</v>
          </cell>
          <cell r="AM204">
            <v>22746.0832494908</v>
          </cell>
          <cell r="AN204">
            <v>25094.9116722017</v>
          </cell>
          <cell r="AO204">
            <v>25080.0400341376</v>
          </cell>
          <cell r="AP204">
            <v>24461.0238505185</v>
          </cell>
          <cell r="AQ204">
            <v>24448.7525790668</v>
          </cell>
          <cell r="AR204">
            <v>25549.2118387813</v>
          </cell>
          <cell r="AS204">
            <v>25864.5189857715</v>
          </cell>
          <cell r="AT204">
            <v>25490.2887382637</v>
          </cell>
          <cell r="AU204">
            <v>26458.4957497277</v>
          </cell>
          <cell r="AV204">
            <v>29518.7946978341</v>
          </cell>
          <cell r="AW204">
            <v>32630.8829597586</v>
          </cell>
          <cell r="AX204">
            <v>34160.5322582252</v>
          </cell>
          <cell r="AY204">
            <v>35752.7854566381</v>
          </cell>
          <cell r="AZ204">
            <v>38809.0409805384</v>
          </cell>
          <cell r="BA204">
            <v>40855.4125249717</v>
          </cell>
          <cell r="BB204">
            <v>38266.8957637125</v>
          </cell>
          <cell r="BC204">
            <v>39720.3812844014</v>
          </cell>
          <cell r="BD204">
            <v>42549.5614758223</v>
          </cell>
          <cell r="BE204">
            <v>42308.7032896047</v>
          </cell>
          <cell r="BF204">
            <v>42546.6783155699</v>
          </cell>
          <cell r="BG204">
            <v>43196.8533125083</v>
          </cell>
          <cell r="BH204">
            <v>40669.0420759149</v>
          </cell>
          <cell r="BI204">
            <v>41401.3778666421</v>
          </cell>
          <cell r="BJ204">
            <v>42995.8593515014</v>
          </cell>
          <cell r="BK204">
            <v>45413.5509179499</v>
          </cell>
          <cell r="BL204">
            <v>45728.10122651</v>
          </cell>
          <cell r="BM204">
            <v>44330.3116982257</v>
          </cell>
          <cell r="BN204">
            <v>48916.1765681417</v>
          </cell>
        </row>
        <row r="205">
          <cell r="A205" t="str">
            <v>French Polynesia</v>
          </cell>
          <cell r="B205" t="str">
            <v>PYF</v>
          </cell>
          <cell r="C205" t="str">
            <v>GDP per capita (current US$)</v>
          </cell>
          <cell r="D205" t="str">
            <v>NY.GDP.PCAP.CD</v>
          </cell>
        </row>
        <row r="205">
          <cell r="J205">
            <v>1889.24239879307</v>
          </cell>
          <cell r="K205">
            <v>2229.75272011825</v>
          </cell>
          <cell r="L205">
            <v>2210.06468054285</v>
          </cell>
          <cell r="M205">
            <v>2512.26736221735</v>
          </cell>
          <cell r="N205">
            <v>2274.45637185665</v>
          </cell>
          <cell r="O205">
            <v>2299.17640058855</v>
          </cell>
          <cell r="P205">
            <v>2595.31855661306</v>
          </cell>
          <cell r="Q205">
            <v>2756.15561092766</v>
          </cell>
          <cell r="R205">
            <v>3516.38471794967</v>
          </cell>
          <cell r="S205">
            <v>4375.55325789603</v>
          </cell>
          <cell r="T205">
            <v>5260.44846006504</v>
          </cell>
          <cell r="U205">
            <v>5401.99403227662</v>
          </cell>
          <cell r="V205">
            <v>5670.021941382</v>
          </cell>
          <cell r="W205">
            <v>6969.91010620083</v>
          </cell>
          <cell r="X205">
            <v>8169.16417694919</v>
          </cell>
          <cell r="Y205">
            <v>8885.69567544375</v>
          </cell>
          <cell r="Z205">
            <v>8103.45621320072</v>
          </cell>
          <cell r="AA205">
            <v>7907.98169128186</v>
          </cell>
          <cell r="AB205">
            <v>7977.83149322163</v>
          </cell>
          <cell r="AC205">
            <v>8006.27693510223</v>
          </cell>
          <cell r="AD205">
            <v>8514.24449168564</v>
          </cell>
          <cell r="AE205">
            <v>12659.7311413759</v>
          </cell>
          <cell r="AF205">
            <v>13629.8381303078</v>
          </cell>
          <cell r="AG205">
            <v>14051.6800744834</v>
          </cell>
          <cell r="AH205">
            <v>13470.0899104576</v>
          </cell>
          <cell r="AI205">
            <v>15913.5104041458</v>
          </cell>
          <cell r="AJ205">
            <v>16038.8366679235</v>
          </cell>
          <cell r="AK205">
            <v>17170.3991761475</v>
          </cell>
          <cell r="AL205">
            <v>16123.2189098216</v>
          </cell>
          <cell r="AM205">
            <v>16444.1550454759</v>
          </cell>
          <cell r="AN205">
            <v>18262.4216852574</v>
          </cell>
          <cell r="AO205">
            <v>17788.0703913631</v>
          </cell>
          <cell r="AP205">
            <v>15722.3263499203</v>
          </cell>
          <cell r="AQ205">
            <v>16300.9263382669</v>
          </cell>
          <cell r="AR205">
            <v>16068.9735615561</v>
          </cell>
          <cell r="AS205">
            <v>14350.6158563333</v>
          </cell>
        </row>
        <row r="205">
          <cell r="BH205">
            <v>19500.1008550573</v>
          </cell>
          <cell r="BI205">
            <v>20020.0938634051</v>
          </cell>
          <cell r="BJ205">
            <v>21127.0643295323</v>
          </cell>
          <cell r="BK205">
            <v>22094.7574631942</v>
          </cell>
          <cell r="BL205">
            <v>21512.2732970947</v>
          </cell>
          <cell r="BM205">
            <v>20182.5845029164</v>
          </cell>
        </row>
        <row r="206">
          <cell r="A206" t="str">
            <v>Qatar</v>
          </cell>
          <cell r="B206" t="str">
            <v>QAT</v>
          </cell>
          <cell r="C206" t="str">
            <v>GDP per capita (current US$)</v>
          </cell>
          <cell r="D206" t="str">
            <v>NY.GDP.PCAP.CD</v>
          </cell>
        </row>
        <row r="206">
          <cell r="O206">
            <v>2755.55648497824</v>
          </cell>
          <cell r="P206">
            <v>3246.71588726519</v>
          </cell>
          <cell r="Q206">
            <v>3909.88805578694</v>
          </cell>
          <cell r="R206">
            <v>5583.6178395175</v>
          </cell>
          <cell r="S206">
            <v>15631.6931432644</v>
          </cell>
          <cell r="T206">
            <v>15292.5741773572</v>
          </cell>
          <cell r="U206">
            <v>18906.1533318148</v>
          </cell>
          <cell r="V206">
            <v>19842.0360563657</v>
          </cell>
          <cell r="W206">
            <v>21109.9960546446</v>
          </cell>
          <cell r="X206">
            <v>27455.0149046849</v>
          </cell>
          <cell r="Y206">
            <v>35010.3952789566</v>
          </cell>
          <cell r="Z206">
            <v>34926.7039959685</v>
          </cell>
          <cell r="AA206">
            <v>27402.267491084</v>
          </cell>
          <cell r="AB206">
            <v>20910.4533402704</v>
          </cell>
          <cell r="AC206">
            <v>19645.3146586178</v>
          </cell>
          <cell r="AD206">
            <v>16590.8027157778</v>
          </cell>
          <cell r="AE206">
            <v>12704.3663069235</v>
          </cell>
          <cell r="AF206">
            <v>12901.5209646685</v>
          </cell>
          <cell r="AG206">
            <v>13611.4456877017</v>
          </cell>
          <cell r="AH206">
            <v>14052.5898180418</v>
          </cell>
          <cell r="AI206">
            <v>15454.1796715698</v>
          </cell>
          <cell r="AJ206">
            <v>14124.2638482838</v>
          </cell>
          <cell r="AK206">
            <v>15434.2100946431</v>
          </cell>
          <cell r="AL206">
            <v>14270.9737672887</v>
          </cell>
          <cell r="AM206">
            <v>14544.0055877414</v>
          </cell>
          <cell r="AN206">
            <v>15849.5657351625</v>
          </cell>
          <cell r="AO206">
            <v>17337.4218651437</v>
          </cell>
          <cell r="AP206">
            <v>21104.7637214836</v>
          </cell>
          <cell r="AQ206">
            <v>18593.4140746031</v>
          </cell>
          <cell r="AR206">
            <v>21723.8142007549</v>
          </cell>
          <cell r="AS206">
            <v>29976.1676344676</v>
          </cell>
          <cell r="AT206">
            <v>28517.2208367328</v>
          </cell>
          <cell r="AU206">
            <v>30214.6704236357</v>
          </cell>
          <cell r="AV206">
            <v>34517.6032080083</v>
          </cell>
          <cell r="AW206">
            <v>42124.9408415757</v>
          </cell>
          <cell r="AX206">
            <v>51455.9509428993</v>
          </cell>
          <cell r="AY206">
            <v>59530.5610001944</v>
          </cell>
          <cell r="AZ206">
            <v>65421.3769169684</v>
          </cell>
          <cell r="BA206">
            <v>80234.1908337022</v>
          </cell>
          <cell r="BB206">
            <v>59094.6591838465</v>
          </cell>
          <cell r="BC206">
            <v>67403.0876779676</v>
          </cell>
          <cell r="BD206">
            <v>82409.9416434106</v>
          </cell>
          <cell r="BE206">
            <v>85075.9865369665</v>
          </cell>
          <cell r="BF206">
            <v>85050.6843463442</v>
          </cell>
          <cell r="BG206">
            <v>83858.3404554095</v>
          </cell>
          <cell r="BH206">
            <v>63039.1126261242</v>
          </cell>
          <cell r="BI206">
            <v>57162.9680076257</v>
          </cell>
          <cell r="BJ206">
            <v>59124.8672675489</v>
          </cell>
          <cell r="BK206">
            <v>65907.9484330735</v>
          </cell>
          <cell r="BL206">
            <v>62087.9741348946</v>
          </cell>
          <cell r="BM206">
            <v>50124.3859361728</v>
          </cell>
          <cell r="BN206">
            <v>61275.9982687563</v>
          </cell>
        </row>
        <row r="207">
          <cell r="A207" t="str">
            <v>Romania</v>
          </cell>
          <cell r="B207" t="str">
            <v>ROU</v>
          </cell>
          <cell r="C207" t="str">
            <v>GDP per capita (current US$)</v>
          </cell>
          <cell r="D207" t="str">
            <v>NY.GDP.PCAP.CD</v>
          </cell>
        </row>
        <row r="207">
          <cell r="AF207">
            <v>1673.83836389995</v>
          </cell>
          <cell r="AG207">
            <v>1769.88993114409</v>
          </cell>
          <cell r="AH207">
            <v>1817.90210089083</v>
          </cell>
          <cell r="AI207">
            <v>1680.70562287227</v>
          </cell>
          <cell r="AJ207">
            <v>1260.74904545125</v>
          </cell>
          <cell r="AK207">
            <v>1102.10378473246</v>
          </cell>
          <cell r="AL207">
            <v>1158.13251591344</v>
          </cell>
          <cell r="AM207">
            <v>1323.10432504932</v>
          </cell>
          <cell r="AN207">
            <v>1650.27648080037</v>
          </cell>
          <cell r="AO207">
            <v>1633.01064354117</v>
          </cell>
          <cell r="AP207">
            <v>1577.32335708773</v>
          </cell>
          <cell r="AQ207">
            <v>1852.46730900413</v>
          </cell>
          <cell r="AR207">
            <v>1599.88953304677</v>
          </cell>
          <cell r="AS207">
            <v>1659.90763954548</v>
          </cell>
          <cell r="AT207">
            <v>1825.17980455979</v>
          </cell>
          <cell r="AU207">
            <v>2119.88267323918</v>
          </cell>
          <cell r="AV207">
            <v>2679.41190951209</v>
          </cell>
          <cell r="AW207">
            <v>3494.94451718304</v>
          </cell>
          <cell r="AX207">
            <v>4617.92901643258</v>
          </cell>
          <cell r="AY207">
            <v>5757.4964285719</v>
          </cell>
          <cell r="AZ207">
            <v>8360.16632132485</v>
          </cell>
          <cell r="BA207">
            <v>10435.0439841037</v>
          </cell>
          <cell r="BB207">
            <v>8548.11867218639</v>
          </cell>
          <cell r="BC207">
            <v>8214.07689289811</v>
          </cell>
          <cell r="BD207">
            <v>9099.2175388969</v>
          </cell>
          <cell r="BE207">
            <v>8507.10477456436</v>
          </cell>
          <cell r="BF207">
            <v>9547.85215096612</v>
          </cell>
          <cell r="BG207">
            <v>10043.6774497614</v>
          </cell>
          <cell r="BH207">
            <v>8969.14892146193</v>
          </cell>
          <cell r="BI207">
            <v>9548.58740298268</v>
          </cell>
          <cell r="BJ207">
            <v>10807.0091671993</v>
          </cell>
          <cell r="BK207">
            <v>12398.9819787666</v>
          </cell>
          <cell r="BL207">
            <v>12899.3461112897</v>
          </cell>
          <cell r="BM207">
            <v>12956.5662477568</v>
          </cell>
          <cell r="BN207">
            <v>14861.9091737933</v>
          </cell>
        </row>
        <row r="208">
          <cell r="A208" t="str">
            <v>Russian Federation</v>
          </cell>
          <cell r="B208" t="str">
            <v>RUS</v>
          </cell>
          <cell r="C208" t="str">
            <v>GDP per capita (current US$)</v>
          </cell>
          <cell r="D208" t="str">
            <v>NY.GDP.PCAP.CD</v>
          </cell>
        </row>
        <row r="208">
          <cell r="AG208">
            <v>3777.2353515625</v>
          </cell>
          <cell r="AH208">
            <v>3428.76220703125</v>
          </cell>
          <cell r="AI208">
            <v>3492.71020507813</v>
          </cell>
          <cell r="AJ208">
            <v>3490.45239257813</v>
          </cell>
          <cell r="AK208">
            <v>3098.802734375</v>
          </cell>
          <cell r="AL208">
            <v>2930.67016601563</v>
          </cell>
          <cell r="AM208">
            <v>2662.10400390625</v>
          </cell>
          <cell r="AN208">
            <v>2665.77978515625</v>
          </cell>
          <cell r="AO208">
            <v>2643.92919921875</v>
          </cell>
          <cell r="AP208">
            <v>2737.57202148438</v>
          </cell>
          <cell r="AQ208">
            <v>1834.86181640625</v>
          </cell>
          <cell r="AR208">
            <v>1330.75720214844</v>
          </cell>
          <cell r="AS208">
            <v>1771.59411621094</v>
          </cell>
          <cell r="AT208">
            <v>2100.3525390625</v>
          </cell>
          <cell r="AU208">
            <v>2377.52954101563</v>
          </cell>
          <cell r="AV208">
            <v>2975.12524414063</v>
          </cell>
          <cell r="AW208">
            <v>4102.36474609375</v>
          </cell>
          <cell r="AX208">
            <v>5323.462890625</v>
          </cell>
          <cell r="AY208">
            <v>6920.18896484375</v>
          </cell>
          <cell r="AZ208">
            <v>9101.2548828125</v>
          </cell>
          <cell r="BA208">
            <v>11635.2724609375</v>
          </cell>
          <cell r="BB208">
            <v>8562.8134765625</v>
          </cell>
          <cell r="BC208">
            <v>10674.99609375</v>
          </cell>
          <cell r="BD208">
            <v>14311.083984375</v>
          </cell>
          <cell r="BE208">
            <v>15420.875</v>
          </cell>
          <cell r="BF208">
            <v>15974.64453125</v>
          </cell>
          <cell r="BG208">
            <v>14095.6484375</v>
          </cell>
          <cell r="BH208">
            <v>9313.013671875</v>
          </cell>
          <cell r="BI208">
            <v>8704.8984375</v>
          </cell>
          <cell r="BJ208">
            <v>10720.3330078125</v>
          </cell>
          <cell r="BK208">
            <v>11287.3603515625</v>
          </cell>
          <cell r="BL208">
            <v>11536.2509765625</v>
          </cell>
          <cell r="BM208">
            <v>10161.982421875</v>
          </cell>
          <cell r="BN208">
            <v>12172.78515625</v>
          </cell>
        </row>
        <row r="209">
          <cell r="A209" t="str">
            <v>Rwanda</v>
          </cell>
          <cell r="B209" t="str">
            <v>RWA</v>
          </cell>
          <cell r="C209" t="str">
            <v>GDP per capita (current US$)</v>
          </cell>
          <cell r="D209" t="str">
            <v>NY.GDP.PCAP.CD</v>
          </cell>
          <cell r="E209">
            <v>40.5372112788806</v>
          </cell>
          <cell r="F209">
            <v>40.6892681068887</v>
          </cell>
          <cell r="G209">
            <v>40.9441819467614</v>
          </cell>
          <cell r="H209">
            <v>41.2182969308148</v>
          </cell>
          <cell r="I209">
            <v>41.0838793802528</v>
          </cell>
          <cell r="J209">
            <v>45.9892827648958</v>
          </cell>
          <cell r="K209">
            <v>37.488839319314</v>
          </cell>
          <cell r="L209">
            <v>46.6427425321487</v>
          </cell>
          <cell r="M209">
            <v>48.7840997847211</v>
          </cell>
          <cell r="N209">
            <v>51.7946092993676</v>
          </cell>
          <cell r="O209">
            <v>58.5252764514148</v>
          </cell>
          <cell r="P209">
            <v>57.5892353406497</v>
          </cell>
          <cell r="Q209">
            <v>61.8119022529417</v>
          </cell>
          <cell r="R209">
            <v>70.8029851726779</v>
          </cell>
          <cell r="S209">
            <v>72.894402582075</v>
          </cell>
          <cell r="T209">
            <v>131.019798969444</v>
          </cell>
          <cell r="U209">
            <v>141.531010923414</v>
          </cell>
          <cell r="V209">
            <v>160.384242800638</v>
          </cell>
          <cell r="W209">
            <v>188.184756891559</v>
          </cell>
          <cell r="X209">
            <v>222.813438332045</v>
          </cell>
          <cell r="Y209">
            <v>243.487074517845</v>
          </cell>
          <cell r="Z209">
            <v>264.026384131378</v>
          </cell>
          <cell r="AA209">
            <v>255.637012297001</v>
          </cell>
          <cell r="AB209">
            <v>260.005444727657</v>
          </cell>
          <cell r="AC209">
            <v>268.923276720984</v>
          </cell>
          <cell r="AD209">
            <v>279.104964268031</v>
          </cell>
          <cell r="AE209">
            <v>301.798124524559</v>
          </cell>
          <cell r="AF209">
            <v>318.206500160498</v>
          </cell>
          <cell r="AG209">
            <v>337.955461929181</v>
          </cell>
          <cell r="AH209">
            <v>330.497121252032</v>
          </cell>
          <cell r="AI209">
            <v>349.873309552059</v>
          </cell>
          <cell r="AJ209">
            <v>269.85042334791</v>
          </cell>
          <cell r="AK209">
            <v>302.738637644386</v>
          </cell>
          <cell r="AL209">
            <v>314.751304069673</v>
          </cell>
          <cell r="AM209">
            <v>126.954894013875</v>
          </cell>
          <cell r="AN209">
            <v>221.628926108787</v>
          </cell>
          <cell r="AO209">
            <v>229.886767352433</v>
          </cell>
          <cell r="AP209">
            <v>288.409302094861</v>
          </cell>
          <cell r="AQ209">
            <v>285.710273915441</v>
          </cell>
          <cell r="AR209">
            <v>287.380206458787</v>
          </cell>
          <cell r="AS209">
            <v>260.607654653932</v>
          </cell>
          <cell r="AT209">
            <v>238.788134020174</v>
          </cell>
          <cell r="AU209">
            <v>233.157504369528</v>
          </cell>
          <cell r="AV209">
            <v>249.750703141855</v>
          </cell>
          <cell r="AW209">
            <v>273.644662726172</v>
          </cell>
          <cell r="AX209">
            <v>331.704511349098</v>
          </cell>
          <cell r="AY209">
            <v>366.911629271557</v>
          </cell>
          <cell r="AZ209">
            <v>438.681336347755</v>
          </cell>
          <cell r="BA209">
            <v>543.568011875889</v>
          </cell>
          <cell r="BB209">
            <v>579.7532367826</v>
          </cell>
          <cell r="BC209">
            <v>609.754297393961</v>
          </cell>
          <cell r="BD209">
            <v>668.527848252682</v>
          </cell>
          <cell r="BE209">
            <v>725.20495213212</v>
          </cell>
          <cell r="BF209">
            <v>722.929086839793</v>
          </cell>
          <cell r="BG209">
            <v>742.966243370171</v>
          </cell>
          <cell r="BH209">
            <v>751.110505478611</v>
          </cell>
          <cell r="BI209">
            <v>744.794385790975</v>
          </cell>
          <cell r="BJ209">
            <v>772.294884583004</v>
          </cell>
          <cell r="BK209">
            <v>783.812790116076</v>
          </cell>
          <cell r="BL209">
            <v>820.177239282094</v>
          </cell>
          <cell r="BM209">
            <v>786.301814784707</v>
          </cell>
          <cell r="BN209">
            <v>833.829875672994</v>
          </cell>
        </row>
        <row r="210">
          <cell r="A210" t="str">
            <v>South Asia</v>
          </cell>
          <cell r="B210" t="str">
            <v>SAS</v>
          </cell>
          <cell r="C210" t="str">
            <v>GDP per capita (current US$)</v>
          </cell>
          <cell r="D210" t="str">
            <v>NY.GDP.PCAP.CD</v>
          </cell>
          <cell r="E210">
            <v>82.3453989071595</v>
          </cell>
          <cell r="F210">
            <v>86.0460827573224</v>
          </cell>
          <cell r="G210">
            <v>89.9113280359445</v>
          </cell>
          <cell r="H210">
            <v>98.9785796342667</v>
          </cell>
          <cell r="I210">
            <v>110.874643897598</v>
          </cell>
          <cell r="J210">
            <v>116.484498536897</v>
          </cell>
          <cell r="K210">
            <v>95.7995482239185</v>
          </cell>
          <cell r="L210">
            <v>103.062636613917</v>
          </cell>
          <cell r="M210">
            <v>105.614406259748</v>
          </cell>
          <cell r="N210">
            <v>113.508382924177</v>
          </cell>
          <cell r="O210">
            <v>120.128791672938</v>
          </cell>
          <cell r="P210">
            <v>124.907441187365</v>
          </cell>
          <cell r="Q210">
            <v>122.746139972505</v>
          </cell>
          <cell r="R210">
            <v>137.15772569259</v>
          </cell>
          <cell r="S210">
            <v>162.375554725388</v>
          </cell>
          <cell r="T210">
            <v>169.813559096768</v>
          </cell>
          <cell r="U210">
            <v>161.905302837011</v>
          </cell>
          <cell r="V210">
            <v>183.114196956447</v>
          </cell>
          <cell r="W210">
            <v>203.48504985049</v>
          </cell>
          <cell r="X210">
            <v>222.568211450005</v>
          </cell>
          <cell r="Y210">
            <v>262.077252884557</v>
          </cell>
          <cell r="Z210">
            <v>271.314700745558</v>
          </cell>
          <cell r="AA210">
            <v>274.134279702133</v>
          </cell>
          <cell r="AB210">
            <v>283.432353511532</v>
          </cell>
          <cell r="AC210">
            <v>275.588605516584</v>
          </cell>
          <cell r="AD210">
            <v>292.809393059173</v>
          </cell>
          <cell r="AE210">
            <v>303.084317476103</v>
          </cell>
          <cell r="AF210">
            <v>328.986102468126</v>
          </cell>
          <cell r="AG210">
            <v>345.657361132525</v>
          </cell>
          <cell r="AH210">
            <v>341.14229239521</v>
          </cell>
          <cell r="AI210">
            <v>359.231669420333</v>
          </cell>
          <cell r="AJ210">
            <v>312.657641462301</v>
          </cell>
          <cell r="AK210">
            <v>324.907343144382</v>
          </cell>
          <cell r="AL210">
            <v>314.998535831535</v>
          </cell>
          <cell r="AM210">
            <v>349.863574500782</v>
          </cell>
          <cell r="AN210">
            <v>380.35370103308</v>
          </cell>
          <cell r="AO210">
            <v>407.751551825926</v>
          </cell>
          <cell r="AP210">
            <v>419.319788083275</v>
          </cell>
          <cell r="AQ210">
            <v>416.9828765771</v>
          </cell>
          <cell r="AR210">
            <v>438.310721012017</v>
          </cell>
          <cell r="AS210">
            <v>453.237604097344</v>
          </cell>
          <cell r="AT210">
            <v>455.858018925268</v>
          </cell>
          <cell r="AU210">
            <v>469.712186027703</v>
          </cell>
          <cell r="AV210">
            <v>538.711135990329</v>
          </cell>
          <cell r="AW210">
            <v>613.94779740106</v>
          </cell>
          <cell r="AX210">
            <v>691.692617164966</v>
          </cell>
          <cell r="AY210">
            <v>774.863798619305</v>
          </cell>
          <cell r="AZ210">
            <v>959.305126399097</v>
          </cell>
          <cell r="BA210">
            <v>959.461249363055</v>
          </cell>
          <cell r="BB210">
            <v>1041.98021072851</v>
          </cell>
          <cell r="BC210">
            <v>1257.49950821449</v>
          </cell>
          <cell r="BD210">
            <v>1368.9163043781</v>
          </cell>
          <cell r="BE210">
            <v>1366.05942528235</v>
          </cell>
          <cell r="BF210">
            <v>1383.31690853857</v>
          </cell>
          <cell r="BG210">
            <v>1496.01499570479</v>
          </cell>
          <cell r="BH210">
            <v>1543.04813072167</v>
          </cell>
          <cell r="BI210">
            <v>1696.73962856355</v>
          </cell>
          <cell r="BJ210">
            <v>1911.32975360518</v>
          </cell>
          <cell r="BK210">
            <v>1944.00663468586</v>
          </cell>
          <cell r="BL210">
            <v>1987.5683404338</v>
          </cell>
          <cell r="BM210">
            <v>1875.44139149022</v>
          </cell>
          <cell r="BN210">
            <v>2176.77667126391</v>
          </cell>
        </row>
        <row r="211">
          <cell r="A211" t="str">
            <v>Saudi Arabia</v>
          </cell>
          <cell r="B211" t="str">
            <v>SAU</v>
          </cell>
          <cell r="C211" t="str">
            <v>GDP per capita (current US$)</v>
          </cell>
          <cell r="D211" t="str">
            <v>NY.GDP.PCAP.CD</v>
          </cell>
        </row>
        <row r="211">
          <cell r="M211">
            <v>777.267272584564</v>
          </cell>
          <cell r="N211">
            <v>801.044739199234</v>
          </cell>
          <cell r="O211">
            <v>921.335053194621</v>
          </cell>
          <cell r="P211">
            <v>1177.72461184752</v>
          </cell>
          <cell r="Q211">
            <v>1511.67038085333</v>
          </cell>
          <cell r="R211">
            <v>2227.00607314772</v>
          </cell>
          <cell r="S211">
            <v>6437.41808951454</v>
          </cell>
          <cell r="T211">
            <v>6304.11644705405</v>
          </cell>
          <cell r="U211">
            <v>8202.77002039342</v>
          </cell>
          <cell r="V211">
            <v>9038.87918649285</v>
          </cell>
          <cell r="W211">
            <v>9282.66116624438</v>
          </cell>
          <cell r="X211">
            <v>12241.2571458466</v>
          </cell>
          <cell r="Y211">
            <v>16977.9859319615</v>
          </cell>
          <cell r="Z211">
            <v>17871.9919952317</v>
          </cell>
          <cell r="AA211">
            <v>13944.9512844839</v>
          </cell>
          <cell r="AB211">
            <v>11039.239795436</v>
          </cell>
          <cell r="AC211">
            <v>9632.53874644388</v>
          </cell>
          <cell r="AD211">
            <v>7919.65154736679</v>
          </cell>
          <cell r="AE211">
            <v>6304.2598375873</v>
          </cell>
          <cell r="AF211">
            <v>5932.29551040195</v>
          </cell>
          <cell r="AG211">
            <v>5856.38233882376</v>
          </cell>
          <cell r="AH211">
            <v>6085.95646502052</v>
          </cell>
          <cell r="AI211">
            <v>7246.01592027905</v>
          </cell>
          <cell r="AJ211">
            <v>7883.2452680575</v>
          </cell>
          <cell r="AK211">
            <v>7932.09323262693</v>
          </cell>
          <cell r="AL211">
            <v>7485.54175585874</v>
          </cell>
          <cell r="AM211">
            <v>7421.28919382258</v>
          </cell>
          <cell r="AN211">
            <v>7690.57628428611</v>
          </cell>
          <cell r="AO211">
            <v>8335.80474237354</v>
          </cell>
          <cell r="AP211">
            <v>8551.67605908093</v>
          </cell>
          <cell r="AQ211">
            <v>7419.16114403759</v>
          </cell>
          <cell r="AR211">
            <v>8007.95819422595</v>
          </cell>
          <cell r="AS211">
            <v>9171.33147630515</v>
          </cell>
          <cell r="AT211">
            <v>8684.64576229464</v>
          </cell>
          <cell r="AU211">
            <v>8695.39648348233</v>
          </cell>
          <cell r="AV211">
            <v>9609.96868647714</v>
          </cell>
          <cell r="AW211">
            <v>11185.1370411547</v>
          </cell>
          <cell r="AX211">
            <v>13791.454761932</v>
          </cell>
          <cell r="AY211">
            <v>15384.7383584183</v>
          </cell>
          <cell r="AZ211">
            <v>16516.6317804658</v>
          </cell>
          <cell r="BA211">
            <v>20078.2600730401</v>
          </cell>
          <cell r="BB211">
            <v>16113.1437100059</v>
          </cell>
          <cell r="BC211">
            <v>19262.5476013733</v>
          </cell>
          <cell r="BD211">
            <v>23745.8805778048</v>
          </cell>
          <cell r="BE211">
            <v>25243.6019978478</v>
          </cell>
          <cell r="BF211">
            <v>24845.124663596</v>
          </cell>
          <cell r="BG211">
            <v>24464.2125566118</v>
          </cell>
          <cell r="BH211">
            <v>20627.9217793895</v>
          </cell>
          <cell r="BI211">
            <v>19878.7681693177</v>
          </cell>
          <cell r="BJ211">
            <v>20802.4617855102</v>
          </cell>
          <cell r="BK211">
            <v>24228.8390391665</v>
          </cell>
          <cell r="BL211">
            <v>23450.5620241541</v>
          </cell>
          <cell r="BM211">
            <v>20203.6688777651</v>
          </cell>
          <cell r="BN211">
            <v>23585.8856300817</v>
          </cell>
        </row>
        <row r="212">
          <cell r="A212" t="str">
            <v>Sudan</v>
          </cell>
          <cell r="B212" t="str">
            <v>SDN</v>
          </cell>
          <cell r="C212" t="str">
            <v>GDP per capita (current US$)</v>
          </cell>
          <cell r="D212" t="str">
            <v>NY.GDP.PCAP.CD</v>
          </cell>
          <cell r="E212">
            <v>125.859840393066</v>
          </cell>
          <cell r="F212">
            <v>133.082244873047</v>
          </cell>
          <cell r="G212">
            <v>140.725128173828</v>
          </cell>
          <cell r="H212">
            <v>139.309844970703</v>
          </cell>
          <cell r="I212">
            <v>139.223403930664</v>
          </cell>
          <cell r="J212">
            <v>141.081924438477</v>
          </cell>
          <cell r="K212">
            <v>140.685775756836</v>
          </cell>
          <cell r="L212">
            <v>147.997680664063</v>
          </cell>
          <cell r="M212">
            <v>150.022537231445</v>
          </cell>
          <cell r="N212">
            <v>160.384155273438</v>
          </cell>
          <cell r="O212">
            <v>176.954025268555</v>
          </cell>
          <cell r="P212">
            <v>187.076934814453</v>
          </cell>
          <cell r="Q212">
            <v>196.91081237793</v>
          </cell>
          <cell r="R212">
            <v>236.617218017578</v>
          </cell>
          <cell r="S212">
            <v>294.985229492188</v>
          </cell>
          <cell r="T212">
            <v>348.010070800781</v>
          </cell>
          <cell r="U212">
            <v>419.931030273438</v>
          </cell>
          <cell r="V212">
            <v>506.659729003906</v>
          </cell>
          <cell r="W212">
            <v>431.812072753906</v>
          </cell>
          <cell r="X212">
            <v>491.577423095703</v>
          </cell>
          <cell r="Y212">
            <v>470.897827148438</v>
          </cell>
          <cell r="Z212">
            <v>509.130645751953</v>
          </cell>
          <cell r="AA212">
            <v>408.416564941406</v>
          </cell>
          <cell r="AB212">
            <v>390.781311035156</v>
          </cell>
          <cell r="AC212">
            <v>480.252227783203</v>
          </cell>
          <cell r="AD212">
            <v>360.635559082031</v>
          </cell>
          <cell r="AE212">
            <v>437.163146972656</v>
          </cell>
          <cell r="AF212">
            <v>509.767395019531</v>
          </cell>
          <cell r="AG212">
            <v>590.1796875</v>
          </cell>
          <cell r="AH212">
            <v>856.727600097656</v>
          </cell>
          <cell r="AI212">
            <v>1312.04931640625</v>
          </cell>
          <cell r="AJ212">
            <v>1668.13305664063</v>
          </cell>
          <cell r="AK212">
            <v>260.510345458984</v>
          </cell>
          <cell r="AL212">
            <v>320.485321044922</v>
          </cell>
          <cell r="AM212">
            <v>449.710571289063</v>
          </cell>
          <cell r="AN212">
            <v>473.413482666016</v>
          </cell>
          <cell r="AO212">
            <v>300.56494140625</v>
          </cell>
          <cell r="AP212">
            <v>378.954772949219</v>
          </cell>
          <cell r="AQ212">
            <v>355.152557373047</v>
          </cell>
          <cell r="AR212">
            <v>328.068664550781</v>
          </cell>
          <cell r="AS212">
            <v>366.172729492188</v>
          </cell>
          <cell r="AT212">
            <v>456.624237060547</v>
          </cell>
          <cell r="AU212">
            <v>512.441284179688</v>
          </cell>
          <cell r="AV212">
            <v>586.753234863281</v>
          </cell>
          <cell r="AW212">
            <v>711.921997070313</v>
          </cell>
          <cell r="AX212">
            <v>914.16650390625</v>
          </cell>
          <cell r="AY212">
            <v>1143.93225097656</v>
          </cell>
          <cell r="AZ212">
            <v>1461.31591796875</v>
          </cell>
          <cell r="BA212">
            <v>1551.08581542969</v>
          </cell>
          <cell r="BB212">
            <v>1358.52722167969</v>
          </cell>
          <cell r="BC212">
            <v>1683.2119140625</v>
          </cell>
          <cell r="BD212">
            <v>1947.18420410156</v>
          </cell>
          <cell r="BE212">
            <v>1746.03198242188</v>
          </cell>
          <cell r="BF212">
            <v>1781.01025390625</v>
          </cell>
          <cell r="BG212">
            <v>2022.72424316406</v>
          </cell>
          <cell r="BH212">
            <v>2184.54223632813</v>
          </cell>
          <cell r="BI212">
            <v>2583.447265625</v>
          </cell>
          <cell r="BJ212">
            <v>3178.31420898438</v>
          </cell>
          <cell r="BK212">
            <v>773.507080078125</v>
          </cell>
          <cell r="BL212">
            <v>755.328979492188</v>
          </cell>
          <cell r="BM212">
            <v>615.462097167969</v>
          </cell>
          <cell r="BN212">
            <v>764.341003417969</v>
          </cell>
        </row>
        <row r="213">
          <cell r="A213" t="str">
            <v>Senegal</v>
          </cell>
          <cell r="B213" t="str">
            <v>SEN</v>
          </cell>
          <cell r="C213" t="str">
            <v>GDP per capita (current US$)</v>
          </cell>
          <cell r="D213" t="str">
            <v>NY.GDP.PCAP.CD</v>
          </cell>
          <cell r="E213">
            <v>312.992962847554</v>
          </cell>
          <cell r="F213">
            <v>321.361239592927</v>
          </cell>
          <cell r="G213">
            <v>320.501538916872</v>
          </cell>
          <cell r="H213">
            <v>322.300733290872</v>
          </cell>
          <cell r="I213">
            <v>332.081155349151</v>
          </cell>
          <cell r="J213">
            <v>328.563169209696</v>
          </cell>
          <cell r="K213">
            <v>329.053313391297</v>
          </cell>
          <cell r="L213">
            <v>319.639351686344</v>
          </cell>
          <cell r="M213">
            <v>326.195796521574</v>
          </cell>
          <cell r="N213">
            <v>301.267165818592</v>
          </cell>
          <cell r="O213">
            <v>304.734090600065</v>
          </cell>
          <cell r="P213">
            <v>305.308046448948</v>
          </cell>
          <cell r="Q213">
            <v>358.367926403444</v>
          </cell>
          <cell r="R213">
            <v>399.808623877949</v>
          </cell>
          <cell r="S213">
            <v>437.615734439833</v>
          </cell>
          <cell r="T213">
            <v>574.133229495951</v>
          </cell>
          <cell r="U213">
            <v>567.444140960895</v>
          </cell>
          <cell r="V213">
            <v>567.025662861419</v>
          </cell>
          <cell r="W213">
            <v>618.155089170069</v>
          </cell>
          <cell r="X213">
            <v>751.025344198736</v>
          </cell>
          <cell r="Y213">
            <v>807.805929530045</v>
          </cell>
          <cell r="Z213">
            <v>713.515228557769</v>
          </cell>
          <cell r="AA213">
            <v>679.210074186447</v>
          </cell>
          <cell r="AB213">
            <v>586.142900166</v>
          </cell>
          <cell r="AC213">
            <v>555.190693076078</v>
          </cell>
          <cell r="AD213">
            <v>590.132970066873</v>
          </cell>
          <cell r="AE213">
            <v>808.329230712652</v>
          </cell>
          <cell r="AF213">
            <v>943.512497778512</v>
          </cell>
          <cell r="AG213">
            <v>905.709093366832</v>
          </cell>
          <cell r="AH213">
            <v>871.640961803317</v>
          </cell>
          <cell r="AI213">
            <v>982.017876321565</v>
          </cell>
          <cell r="AJ213">
            <v>935.491959835352</v>
          </cell>
          <cell r="AK213">
            <v>972.4318335977</v>
          </cell>
          <cell r="AL213">
            <v>895.613284760677</v>
          </cell>
          <cell r="AM213">
            <v>595.030006772919</v>
          </cell>
          <cell r="AN213">
            <v>727.989657599257</v>
          </cell>
          <cell r="AO213">
            <v>735.981909160091</v>
          </cell>
          <cell r="AP213">
            <v>661.653759845214</v>
          </cell>
          <cell r="AQ213">
            <v>695.952378128979</v>
          </cell>
          <cell r="AR213">
            <v>688.998896893659</v>
          </cell>
          <cell r="AS213">
            <v>613.732384491775</v>
          </cell>
          <cell r="AT213">
            <v>648.441473299398</v>
          </cell>
          <cell r="AU213">
            <v>681.311850824678</v>
          </cell>
          <cell r="AV213">
            <v>831.831040294406</v>
          </cell>
          <cell r="AW213">
            <v>932.168095434437</v>
          </cell>
          <cell r="AX213">
            <v>992.688058138543</v>
          </cell>
          <cell r="AY213">
            <v>1027.73144085752</v>
          </cell>
          <cell r="AZ213">
            <v>1197.40956116175</v>
          </cell>
          <cell r="BA213">
            <v>1403.94938456653</v>
          </cell>
          <cell r="BB213">
            <v>1308.93780804914</v>
          </cell>
          <cell r="BC213">
            <v>1271.58328084525</v>
          </cell>
          <cell r="BD213">
            <v>1366.77450070807</v>
          </cell>
          <cell r="BE213">
            <v>1317.77980180538</v>
          </cell>
          <cell r="BF213">
            <v>1372.66577931902</v>
          </cell>
          <cell r="BG213">
            <v>1396.65733855586</v>
          </cell>
          <cell r="BH213">
            <v>1219.24941513302</v>
          </cell>
          <cell r="BI213">
            <v>1269.90329385985</v>
          </cell>
          <cell r="BJ213">
            <v>1361.70197218375</v>
          </cell>
          <cell r="BK213">
            <v>1458.08158374002</v>
          </cell>
          <cell r="BL213">
            <v>1435.83036653076</v>
          </cell>
          <cell r="BM213">
            <v>1462.80816888438</v>
          </cell>
          <cell r="BN213">
            <v>1606.47206087311</v>
          </cell>
        </row>
        <row r="214">
          <cell r="A214" t="str">
            <v>Singapore</v>
          </cell>
          <cell r="B214" t="str">
            <v>SGP</v>
          </cell>
          <cell r="C214" t="str">
            <v>GDP per capita (current US$)</v>
          </cell>
          <cell r="D214" t="str">
            <v>NY.GDP.PCAP.CD</v>
          </cell>
          <cell r="E214">
            <v>428.058980027396</v>
          </cell>
          <cell r="F214">
            <v>449.151071278746</v>
          </cell>
          <cell r="G214">
            <v>472.085824452565</v>
          </cell>
          <cell r="H214">
            <v>511.205575252773</v>
          </cell>
          <cell r="I214">
            <v>485.533858206574</v>
          </cell>
          <cell r="J214">
            <v>516.53530333901</v>
          </cell>
          <cell r="K214">
            <v>566.807677554886</v>
          </cell>
          <cell r="L214">
            <v>626.033527685697</v>
          </cell>
          <cell r="M214">
            <v>708.606066462846</v>
          </cell>
          <cell r="N214">
            <v>812.682796852012</v>
          </cell>
          <cell r="O214">
            <v>925.80391294265</v>
          </cell>
          <cell r="P214">
            <v>1071.41154035538</v>
          </cell>
          <cell r="Q214">
            <v>1264.37510720987</v>
          </cell>
          <cell r="R214">
            <v>1685.45979632163</v>
          </cell>
          <cell r="S214">
            <v>2341.70551423633</v>
          </cell>
          <cell r="T214">
            <v>2489.91157517591</v>
          </cell>
          <cell r="U214">
            <v>2758.94038028476</v>
          </cell>
          <cell r="V214">
            <v>2846.33598832854</v>
          </cell>
          <cell r="W214">
            <v>3193.90565722355</v>
          </cell>
          <cell r="X214">
            <v>3900.53355310873</v>
          </cell>
          <cell r="Y214">
            <v>4928.13911785754</v>
          </cell>
          <cell r="Z214">
            <v>5596.58597723068</v>
          </cell>
          <cell r="AA214">
            <v>6077.63424070932</v>
          </cell>
          <cell r="AB214">
            <v>6633.23667366491</v>
          </cell>
          <cell r="AC214">
            <v>7228.31758410647</v>
          </cell>
          <cell r="AD214">
            <v>7001.7667477117</v>
          </cell>
          <cell r="AE214">
            <v>6799.93036332671</v>
          </cell>
          <cell r="AF214">
            <v>7539.02930212443</v>
          </cell>
          <cell r="AG214">
            <v>8914.44122574729</v>
          </cell>
          <cell r="AH214">
            <v>10394.5389962406</v>
          </cell>
          <cell r="AI214">
            <v>11861.7561591366</v>
          </cell>
          <cell r="AJ214">
            <v>14502.3799938606</v>
          </cell>
          <cell r="AK214">
            <v>16135.9136525986</v>
          </cell>
          <cell r="AL214">
            <v>18290.0282372282</v>
          </cell>
          <cell r="AM214">
            <v>21553.0308996263</v>
          </cell>
          <cell r="AN214">
            <v>24914.411255678</v>
          </cell>
          <cell r="AO214">
            <v>26233.6288964795</v>
          </cell>
          <cell r="AP214">
            <v>26375.9719503189</v>
          </cell>
          <cell r="AQ214">
            <v>21829.2998697666</v>
          </cell>
          <cell r="AR214">
            <v>21796.0844360572</v>
          </cell>
          <cell r="AS214">
            <v>23852.3270285975</v>
          </cell>
          <cell r="AT214">
            <v>21700.0200458315</v>
          </cell>
          <cell r="AU214">
            <v>22159.6888632741</v>
          </cell>
          <cell r="AV214">
            <v>23730.1524496489</v>
          </cell>
          <cell r="AW214">
            <v>27608.5373712744</v>
          </cell>
          <cell r="AX214">
            <v>29961.2632774569</v>
          </cell>
          <cell r="AY214">
            <v>33769.1541633501</v>
          </cell>
          <cell r="AZ214">
            <v>39432.9383493761</v>
          </cell>
          <cell r="BA214">
            <v>40007.469261214</v>
          </cell>
          <cell r="BB214">
            <v>38927.2068817715</v>
          </cell>
          <cell r="BC214">
            <v>47236.9602345421</v>
          </cell>
          <cell r="BD214">
            <v>53890.4287270504</v>
          </cell>
          <cell r="BE214">
            <v>55546.4885386921</v>
          </cell>
          <cell r="BF214">
            <v>56967.4257940383</v>
          </cell>
          <cell r="BG214">
            <v>57562.5307937678</v>
          </cell>
          <cell r="BH214">
            <v>55646.6187469505</v>
          </cell>
          <cell r="BI214">
            <v>56860.4132375207</v>
          </cell>
          <cell r="BJ214">
            <v>61150.7271966595</v>
          </cell>
          <cell r="BK214">
            <v>66859.3383447804</v>
          </cell>
          <cell r="BL214">
            <v>65831.1894308765</v>
          </cell>
          <cell r="BM214">
            <v>60729.4503486794</v>
          </cell>
          <cell r="BN214">
            <v>72794.0030226738</v>
          </cell>
        </row>
        <row r="215">
          <cell r="A215" t="str">
            <v>Solomon Islands</v>
          </cell>
          <cell r="B215" t="str">
            <v>SLB</v>
          </cell>
          <cell r="C215" t="str">
            <v>GDP per capita (current US$)</v>
          </cell>
          <cell r="D215" t="str">
            <v>NY.GDP.PCAP.CD</v>
          </cell>
        </row>
        <row r="215">
          <cell r="L215">
            <v>173.435848254969</v>
          </cell>
          <cell r="M215">
            <v>187.369503414404</v>
          </cell>
          <cell r="N215">
            <v>184.760133036498</v>
          </cell>
        </row>
        <row r="215">
          <cell r="P215">
            <v>301.251679503788</v>
          </cell>
          <cell r="Q215">
            <v>235.333016810426</v>
          </cell>
          <cell r="R215">
            <v>308.255768594121</v>
          </cell>
          <cell r="S215">
            <v>453.787942277986</v>
          </cell>
          <cell r="T215">
            <v>385.815463614959</v>
          </cell>
          <cell r="U215">
            <v>414.248651093387</v>
          </cell>
          <cell r="V215">
            <v>448.070035138772</v>
          </cell>
          <cell r="W215">
            <v>515.664680106408</v>
          </cell>
          <cell r="X215">
            <v>678.825745047787</v>
          </cell>
          <cell r="Y215">
            <v>793.112358196097</v>
          </cell>
          <cell r="Z215">
            <v>812.633330098573</v>
          </cell>
          <cell r="AA215">
            <v>782.719254298566</v>
          </cell>
          <cell r="AB215">
            <v>711.879629650282</v>
          </cell>
          <cell r="AC215">
            <v>691.194042887297</v>
          </cell>
          <cell r="AD215">
            <v>611.273735151302</v>
          </cell>
          <cell r="AE215">
            <v>529.419107945754</v>
          </cell>
          <cell r="AF215">
            <v>540.760718403627</v>
          </cell>
          <cell r="AG215">
            <v>598.33485482566</v>
          </cell>
          <cell r="AH215">
            <v>570.057360407833</v>
          </cell>
          <cell r="AI215">
            <v>688.999670946249</v>
          </cell>
          <cell r="AJ215">
            <v>709.319699729992</v>
          </cell>
          <cell r="AK215">
            <v>815.246469173054</v>
          </cell>
          <cell r="AL215">
            <v>885.857404080618</v>
          </cell>
          <cell r="AM215">
            <v>1153.34384524409</v>
          </cell>
          <cell r="AN215">
            <v>1306.63668461927</v>
          </cell>
          <cell r="AO215">
            <v>1381.75081857521</v>
          </cell>
          <cell r="AP215">
            <v>1385.69138752628</v>
          </cell>
          <cell r="AQ215">
            <v>1171.18544624961</v>
          </cell>
          <cell r="AR215">
            <v>1215.23524113019</v>
          </cell>
          <cell r="AS215">
            <v>1017.39966262942</v>
          </cell>
          <cell r="AT215">
            <v>965.935499700581</v>
          </cell>
          <cell r="AU215">
            <v>795.540315371014</v>
          </cell>
          <cell r="AV215">
            <v>788.633356241565</v>
          </cell>
          <cell r="AW215">
            <v>866.990275882531</v>
          </cell>
          <cell r="AX215">
            <v>1014.72318799943</v>
          </cell>
          <cell r="AY215">
            <v>1119.5808629219</v>
          </cell>
          <cell r="AZ215">
            <v>1260.251271286</v>
          </cell>
          <cell r="BA215">
            <v>1389.05610721387</v>
          </cell>
          <cell r="BB215">
            <v>1428.61620879554</v>
          </cell>
          <cell r="BC215">
            <v>1604.14888755803</v>
          </cell>
          <cell r="BD215">
            <v>1938.77569432938</v>
          </cell>
          <cell r="BE215">
            <v>2141.91404113885</v>
          </cell>
          <cell r="BF215">
            <v>2248.72759351184</v>
          </cell>
          <cell r="BG215">
            <v>2274.96625122036</v>
          </cell>
          <cell r="BH215">
            <v>2167.15539406206</v>
          </cell>
          <cell r="BI215">
            <v>2225.47520383444</v>
          </cell>
          <cell r="BJ215">
            <v>2332.89855519863</v>
          </cell>
          <cell r="BK215">
            <v>2411.89790433612</v>
          </cell>
          <cell r="BL215">
            <v>2344.04897615315</v>
          </cell>
          <cell r="BM215">
            <v>2250.6011638607</v>
          </cell>
          <cell r="BN215">
            <v>2336.96813417731</v>
          </cell>
        </row>
        <row r="216">
          <cell r="A216" t="str">
            <v>Sierra Leone</v>
          </cell>
          <cell r="B216" t="str">
            <v>SLE</v>
          </cell>
          <cell r="C216" t="str">
            <v>GDP per capita (current US$)</v>
          </cell>
          <cell r="D216" t="str">
            <v>NY.GDP.PCAP.CD</v>
          </cell>
          <cell r="E216">
            <v>138.938639928686</v>
          </cell>
          <cell r="F216">
            <v>139.363569743324</v>
          </cell>
          <cell r="G216">
            <v>143.4726482737</v>
          </cell>
          <cell r="H216">
            <v>143.620306755701</v>
          </cell>
          <cell r="I216">
            <v>150.748970879357</v>
          </cell>
          <cell r="J216">
            <v>143.280492367138</v>
          </cell>
          <cell r="K216">
            <v>147.15582102386</v>
          </cell>
          <cell r="L216">
            <v>134.317456729551</v>
          </cell>
          <cell r="M216">
            <v>124.75745824962</v>
          </cell>
          <cell r="N216">
            <v>151.740796376573</v>
          </cell>
          <cell r="O216">
            <v>158.261487259653</v>
          </cell>
          <cell r="P216">
            <v>149.907234638136</v>
          </cell>
          <cell r="Q216">
            <v>163.013286782826</v>
          </cell>
          <cell r="R216">
            <v>197.446522637728</v>
          </cell>
          <cell r="S216">
            <v>218.079268532849</v>
          </cell>
          <cell r="T216">
            <v>223.674863513011</v>
          </cell>
          <cell r="U216">
            <v>191.741323741529</v>
          </cell>
          <cell r="V216">
            <v>218.191800605492</v>
          </cell>
          <cell r="W216">
            <v>296.444144879811</v>
          </cell>
          <cell r="X216">
            <v>334.803897166003</v>
          </cell>
          <cell r="Y216">
            <v>324.830395132127</v>
          </cell>
          <cell r="Z216">
            <v>321.822778852153</v>
          </cell>
          <cell r="AA216">
            <v>365.904485194525</v>
          </cell>
          <cell r="AB216">
            <v>274.90177928366</v>
          </cell>
          <cell r="AC216">
            <v>293.315724581217</v>
          </cell>
          <cell r="AD216">
            <v>225.183191310296</v>
          </cell>
          <cell r="AE216">
            <v>125.152126511172</v>
          </cell>
          <cell r="AF216">
            <v>173.670345976015</v>
          </cell>
          <cell r="AG216">
            <v>253.831209992257</v>
          </cell>
          <cell r="AH216">
            <v>219.294602270747</v>
          </cell>
          <cell r="AI216">
            <v>150.388997452047</v>
          </cell>
          <cell r="AJ216">
            <v>179.361210312569</v>
          </cell>
          <cell r="AK216">
            <v>156.403103874074</v>
          </cell>
          <cell r="AL216">
            <v>177.59726281034</v>
          </cell>
          <cell r="AM216">
            <v>211.592232244682</v>
          </cell>
          <cell r="AN216">
            <v>202.316042811522</v>
          </cell>
          <cell r="AO216">
            <v>218.366890204629</v>
          </cell>
          <cell r="AP216">
            <v>196.115381680372</v>
          </cell>
          <cell r="AQ216">
            <v>153.458491996581</v>
          </cell>
          <cell r="AR216">
            <v>150.006424578628</v>
          </cell>
          <cell r="AS216">
            <v>138.698722497148</v>
          </cell>
          <cell r="AT216">
            <v>229.37565952613</v>
          </cell>
          <cell r="AU216">
            <v>252.396006970341</v>
          </cell>
          <cell r="AV216">
            <v>266.446905426105</v>
          </cell>
          <cell r="AW216">
            <v>266.569371315474</v>
          </cell>
          <cell r="AX216">
            <v>292.349066330563</v>
          </cell>
          <cell r="AY216">
            <v>323.389018440273</v>
          </cell>
          <cell r="AZ216">
            <v>360.371660481482</v>
          </cell>
          <cell r="BA216">
            <v>408.481008463935</v>
          </cell>
          <cell r="BB216">
            <v>391.200942951228</v>
          </cell>
          <cell r="BC216">
            <v>401.834876099443</v>
          </cell>
          <cell r="BD216">
            <v>448.337662148696</v>
          </cell>
          <cell r="BE216">
            <v>566.378235059355</v>
          </cell>
          <cell r="BF216">
            <v>716.835826906915</v>
          </cell>
          <cell r="BG216">
            <v>714.699795733977</v>
          </cell>
          <cell r="BH216">
            <v>588.228862794816</v>
          </cell>
          <cell r="BI216">
            <v>501.415165523953</v>
          </cell>
          <cell r="BJ216">
            <v>496.682294873131</v>
          </cell>
          <cell r="BK216">
            <v>533.991533265984</v>
          </cell>
          <cell r="BL216">
            <v>521.754836722241</v>
          </cell>
          <cell r="BM216">
            <v>509.376593987322</v>
          </cell>
          <cell r="BN216">
            <v>515.932091834125</v>
          </cell>
        </row>
        <row r="217">
          <cell r="A217" t="str">
            <v>El Salvador</v>
          </cell>
          <cell r="B217" t="str">
            <v>SLV</v>
          </cell>
          <cell r="C217" t="str">
            <v>GDP per capita (current US$)</v>
          </cell>
          <cell r="D217" t="str">
            <v>NY.GDP.PCAP.CD</v>
          </cell>
        </row>
        <row r="217">
          <cell r="J217">
            <v>274.175259503141</v>
          </cell>
          <cell r="K217">
            <v>282.189733068525</v>
          </cell>
          <cell r="L217">
            <v>288.18699031465</v>
          </cell>
          <cell r="M217">
            <v>290.025602994465</v>
          </cell>
          <cell r="N217">
            <v>293.387951467695</v>
          </cell>
          <cell r="O217">
            <v>308.439870124849</v>
          </cell>
          <cell r="P217">
            <v>314.615682509032</v>
          </cell>
          <cell r="Q217">
            <v>326.769770202027</v>
          </cell>
          <cell r="R217">
            <v>363.829635345497</v>
          </cell>
          <cell r="S217">
            <v>410.289501521456</v>
          </cell>
          <cell r="T217">
            <v>453.492451540898</v>
          </cell>
          <cell r="U217">
            <v>548.152022315202</v>
          </cell>
          <cell r="V217">
            <v>678.039258712384</v>
          </cell>
          <cell r="W217">
            <v>706.615501146571</v>
          </cell>
          <cell r="X217">
            <v>767.799243958328</v>
          </cell>
          <cell r="Y217">
            <v>778.448009043515</v>
          </cell>
          <cell r="Z217">
            <v>736.59114672011</v>
          </cell>
          <cell r="AA217">
            <v>717.543890387178</v>
          </cell>
          <cell r="AB217">
            <v>729.738710359514</v>
          </cell>
          <cell r="AC217">
            <v>751.725021407128</v>
          </cell>
          <cell r="AD217">
            <v>769.80357530977</v>
          </cell>
          <cell r="AE217">
            <v>753.979928189593</v>
          </cell>
          <cell r="AF217">
            <v>781.060007329013</v>
          </cell>
          <cell r="AG217">
            <v>816.219982845253</v>
          </cell>
          <cell r="AH217">
            <v>840.712335942259</v>
          </cell>
          <cell r="AI217">
            <v>914.131794733812</v>
          </cell>
          <cell r="AJ217">
            <v>983.181504214564</v>
          </cell>
          <cell r="AK217">
            <v>1073.31025250137</v>
          </cell>
          <cell r="AL217">
            <v>1216.70084098324</v>
          </cell>
          <cell r="AM217">
            <v>1380.70837459609</v>
          </cell>
          <cell r="AN217">
            <v>1585.10889560143</v>
          </cell>
          <cell r="AO217">
            <v>1684.78450487114</v>
          </cell>
          <cell r="AP217">
            <v>1778.8363374756</v>
          </cell>
          <cell r="AQ217">
            <v>1886.35996566952</v>
          </cell>
          <cell r="AR217">
            <v>1930.6274566566</v>
          </cell>
          <cell r="AS217">
            <v>2001.54004887966</v>
          </cell>
          <cell r="AT217">
            <v>2072.3015906358</v>
          </cell>
          <cell r="AU217">
            <v>2124.10181983345</v>
          </cell>
          <cell r="AV217">
            <v>2209.4972451963</v>
          </cell>
          <cell r="AW217">
            <v>2278.4303299528</v>
          </cell>
          <cell r="AX217">
            <v>2428.56887928932</v>
          </cell>
          <cell r="AY217">
            <v>2631.82273894031</v>
          </cell>
          <cell r="AZ217">
            <v>2786.15777431659</v>
          </cell>
          <cell r="BA217">
            <v>2933.3942401921</v>
          </cell>
          <cell r="BB217">
            <v>2858.48334388385</v>
          </cell>
          <cell r="BC217">
            <v>2983.2288061357</v>
          </cell>
          <cell r="BD217">
            <v>3266.01097774165</v>
          </cell>
          <cell r="BE217">
            <v>3428.40933246681</v>
          </cell>
          <cell r="BF217">
            <v>3509.52653622458</v>
          </cell>
          <cell r="BG217">
            <v>3589.04288461991</v>
          </cell>
          <cell r="BH217">
            <v>3705.57970353453</v>
          </cell>
          <cell r="BI217">
            <v>3805.99568574434</v>
          </cell>
          <cell r="BJ217">
            <v>3910.25440332717</v>
          </cell>
          <cell r="BK217">
            <v>4052.62477533742</v>
          </cell>
          <cell r="BL217">
            <v>4167.73093878563</v>
          </cell>
          <cell r="BM217">
            <v>3798.63652082321</v>
          </cell>
          <cell r="BN217">
            <v>4408.52036511467</v>
          </cell>
        </row>
        <row r="218">
          <cell r="A218" t="str">
            <v>San Marino</v>
          </cell>
          <cell r="B218" t="str">
            <v>SMR</v>
          </cell>
          <cell r="C218" t="str">
            <v>GDP per capita (current US$)</v>
          </cell>
          <cell r="D218" t="str">
            <v>NY.GDP.PCAP.CD</v>
          </cell>
        </row>
        <row r="218">
          <cell r="AR218">
            <v>40864.3254697731</v>
          </cell>
          <cell r="AS218">
            <v>36604.4933810621</v>
          </cell>
          <cell r="AT218">
            <v>38730.8030430952</v>
          </cell>
          <cell r="AU218">
            <v>41464.7464336905</v>
          </cell>
          <cell r="AV218">
            <v>51270.1292257065</v>
          </cell>
          <cell r="AW218">
            <v>59558.7727178495</v>
          </cell>
          <cell r="AX218">
            <v>60900.5432888271</v>
          </cell>
          <cell r="AY218">
            <v>64261.0327257484</v>
          </cell>
          <cell r="AZ218">
            <v>72697.7059863324</v>
          </cell>
          <cell r="BA218">
            <v>78643.5506479242</v>
          </cell>
          <cell r="BB218">
            <v>66703.2182274656</v>
          </cell>
          <cell r="BC218">
            <v>60254.7763024869</v>
          </cell>
          <cell r="BD218">
            <v>57297.5133143063</v>
          </cell>
          <cell r="BE218">
            <v>49988.4636311454</v>
          </cell>
          <cell r="BF218">
            <v>51570.9839547083</v>
          </cell>
          <cell r="BG218">
            <v>50817.3308247802</v>
          </cell>
          <cell r="BH218">
            <v>42662.9024081737</v>
          </cell>
          <cell r="BI218">
            <v>43828.2315473835</v>
          </cell>
          <cell r="BJ218">
            <v>45399.0289841537</v>
          </cell>
          <cell r="BK218">
            <v>48996.5929877</v>
          </cell>
          <cell r="BL218">
            <v>47727.1348939463</v>
          </cell>
          <cell r="BM218">
            <v>45515.7576957013</v>
          </cell>
        </row>
        <row r="219">
          <cell r="A219" t="str">
            <v>Somalia</v>
          </cell>
          <cell r="B219" t="str">
            <v>SOM</v>
          </cell>
          <cell r="C219" t="str">
            <v>GDP per capita (current US$)</v>
          </cell>
          <cell r="D219" t="str">
            <v>NY.GDP.PCAP.CD</v>
          </cell>
          <cell r="E219">
            <v>65.4797161127203</v>
          </cell>
          <cell r="F219">
            <v>68.1063969710067</v>
          </cell>
          <cell r="G219">
            <v>70.8130489706682</v>
          </cell>
          <cell r="H219">
            <v>73.6072042568089</v>
          </cell>
          <cell r="I219">
            <v>76.4803984686038</v>
          </cell>
          <cell r="J219">
            <v>79.4288131599353</v>
          </cell>
          <cell r="K219">
            <v>81.8711142362567</v>
          </cell>
          <cell r="L219">
            <v>84.1989645808447</v>
          </cell>
          <cell r="M219">
            <v>86.5503216195445</v>
          </cell>
          <cell r="N219">
            <v>90.4579762259085</v>
          </cell>
          <cell r="O219">
            <v>93.6546804964154</v>
          </cell>
          <cell r="P219">
            <v>95.3538884951686</v>
          </cell>
          <cell r="Q219">
            <v>119.818206642189</v>
          </cell>
          <cell r="R219">
            <v>144.344552548908</v>
          </cell>
          <cell r="S219">
            <v>128.703339965476</v>
          </cell>
          <cell r="T219">
            <v>183.195364909792</v>
          </cell>
          <cell r="U219">
            <v>188.661068923787</v>
          </cell>
          <cell r="V219">
            <v>103.818609194054</v>
          </cell>
          <cell r="W219">
            <v>105.11333351228</v>
          </cell>
          <cell r="X219">
            <v>100.194060938495</v>
          </cell>
          <cell r="Y219">
            <v>96.0960667990751</v>
          </cell>
          <cell r="Z219">
            <v>107.37212702214</v>
          </cell>
          <cell r="AA219">
            <v>117.193535405213</v>
          </cell>
          <cell r="AB219">
            <v>110.884783979098</v>
          </cell>
          <cell r="AC219">
            <v>119.174817325897</v>
          </cell>
          <cell r="AD219">
            <v>131.817364072182</v>
          </cell>
          <cell r="AE219">
            <v>138.096050351473</v>
          </cell>
          <cell r="AF219">
            <v>147.151476971349</v>
          </cell>
          <cell r="AG219">
            <v>148.216672024135</v>
          </cell>
          <cell r="AH219">
            <v>153.140710386691</v>
          </cell>
          <cell r="AI219">
            <v>126.924973243715</v>
          </cell>
        </row>
        <row r="219">
          <cell r="BF219">
            <v>350.168161787649</v>
          </cell>
          <cell r="BG219">
            <v>374.114780718262</v>
          </cell>
          <cell r="BH219">
            <v>386.437816984867</v>
          </cell>
          <cell r="BI219">
            <v>389.822061534191</v>
          </cell>
          <cell r="BJ219">
            <v>384.463401435243</v>
          </cell>
          <cell r="BK219">
            <v>389.83139549816</v>
          </cell>
          <cell r="BL219">
            <v>419.39480767899</v>
          </cell>
          <cell r="BM219">
            <v>438.255165584868</v>
          </cell>
          <cell r="BN219">
            <v>445.779016473609</v>
          </cell>
        </row>
        <row r="220">
          <cell r="A220" t="str">
            <v>Serbia</v>
          </cell>
          <cell r="B220" t="str">
            <v>SRB</v>
          </cell>
          <cell r="C220" t="str">
            <v>GDP per capita (current US$)</v>
          </cell>
          <cell r="D220" t="str">
            <v>NY.GDP.PCAP.CD</v>
          </cell>
        </row>
        <row r="220">
          <cell r="AN220">
            <v>2207.4505980581</v>
          </cell>
          <cell r="AO220">
            <v>2864.0847269944</v>
          </cell>
          <cell r="AP220">
            <v>3380.04141638289</v>
          </cell>
          <cell r="AQ220">
            <v>2571.17271041453</v>
          </cell>
          <cell r="AR220">
            <v>2571.30403953333</v>
          </cell>
          <cell r="AS220">
            <v>914.785719885861</v>
          </cell>
          <cell r="AT220">
            <v>1727.28119565526</v>
          </cell>
          <cell r="AU220">
            <v>2283.84668494941</v>
          </cell>
          <cell r="AV220">
            <v>3005.42635224484</v>
          </cell>
          <cell r="AW220">
            <v>3502.80292389567</v>
          </cell>
          <cell r="AX220">
            <v>3720.47915467431</v>
          </cell>
          <cell r="AY220">
            <v>4382.61727851692</v>
          </cell>
          <cell r="AZ220">
            <v>5848.47640545105</v>
          </cell>
          <cell r="BA220">
            <v>7101.04014116862</v>
          </cell>
          <cell r="BB220">
            <v>6169.11419477823</v>
          </cell>
          <cell r="BC220">
            <v>5735.42285659849</v>
          </cell>
          <cell r="BD220">
            <v>6809.15980400146</v>
          </cell>
          <cell r="BE220">
            <v>6015.94522756969</v>
          </cell>
          <cell r="BF220">
            <v>6755.07367461629</v>
          </cell>
          <cell r="BG220">
            <v>6600.05680854589</v>
          </cell>
          <cell r="BH220">
            <v>5588.98072768556</v>
          </cell>
          <cell r="BI220">
            <v>5765.20076202711</v>
          </cell>
          <cell r="BJ220">
            <v>6292.54362926707</v>
          </cell>
          <cell r="BK220">
            <v>7252.40185773992</v>
          </cell>
          <cell r="BL220">
            <v>7417.20364852201</v>
          </cell>
          <cell r="BM220">
            <v>7730.69174637698</v>
          </cell>
          <cell r="BN220">
            <v>9214.99354640982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GDP per capita (current US$)</v>
          </cell>
          <cell r="D221" t="str">
            <v>NY.GDP.PCAP.CD</v>
          </cell>
          <cell r="E221">
            <v>137.138333939534</v>
          </cell>
          <cell r="F221">
            <v>139.395762629132</v>
          </cell>
          <cell r="G221">
            <v>147.308154615396</v>
          </cell>
          <cell r="H221">
            <v>164.421809992709</v>
          </cell>
          <cell r="I221">
            <v>157.561904896744</v>
          </cell>
          <cell r="J221">
            <v>171.136233268296</v>
          </cell>
          <cell r="K221">
            <v>180.090682723526</v>
          </cell>
          <cell r="L221">
            <v>174.528083624499</v>
          </cell>
          <cell r="M221">
            <v>182.162349623226</v>
          </cell>
          <cell r="N221">
            <v>202.760441917655</v>
          </cell>
          <cell r="O221">
            <v>232.039385322091</v>
          </cell>
          <cell r="P221">
            <v>230.708526125542</v>
          </cell>
          <cell r="Q221">
            <v>252.618336713985</v>
          </cell>
          <cell r="R221">
            <v>314.318597535298</v>
          </cell>
          <cell r="S221">
            <v>396.777960926895</v>
          </cell>
          <cell r="T221">
            <v>425.248228064365</v>
          </cell>
          <cell r="U221">
            <v>446.02668960438</v>
          </cell>
          <cell r="V221">
            <v>476.111989211288</v>
          </cell>
          <cell r="W221">
            <v>511.202695868758</v>
          </cell>
          <cell r="X221">
            <v>595.949225159912</v>
          </cell>
          <cell r="Y221">
            <v>733.183312503232</v>
          </cell>
          <cell r="Z221">
            <v>984.145693089888</v>
          </cell>
          <cell r="AA221">
            <v>878.950494911091</v>
          </cell>
          <cell r="AB221">
            <v>751.858667175299</v>
          </cell>
          <cell r="AC221">
            <v>639.81815294706</v>
          </cell>
          <cell r="AD221">
            <v>573.773315354501</v>
          </cell>
          <cell r="AE221">
            <v>572.323601996079</v>
          </cell>
          <cell r="AF221">
            <v>632.574906260672</v>
          </cell>
          <cell r="AG221">
            <v>648.284053946438</v>
          </cell>
          <cell r="AH221">
            <v>642.104207997514</v>
          </cell>
          <cell r="AI221">
            <v>733.478692192577</v>
          </cell>
          <cell r="AJ221">
            <v>742.983505833208</v>
          </cell>
          <cell r="AK221">
            <v>659.730977564952</v>
          </cell>
          <cell r="AL221">
            <v>603.391151772108</v>
          </cell>
          <cell r="AM221">
            <v>571.336846265405</v>
          </cell>
          <cell r="AN221">
            <v>644.389679534726</v>
          </cell>
          <cell r="AO221">
            <v>655.119588067873</v>
          </cell>
          <cell r="AP221">
            <v>662.310049798017</v>
          </cell>
          <cell r="AQ221">
            <v>624.272590388899</v>
          </cell>
          <cell r="AR221">
            <v>614.108882481515</v>
          </cell>
          <cell r="AS221">
            <v>635.041268624446</v>
          </cell>
          <cell r="AT221">
            <v>593.587328337263</v>
          </cell>
          <cell r="AU221">
            <v>628.52817097875</v>
          </cell>
          <cell r="AV221">
            <v>771.872371855746</v>
          </cell>
          <cell r="AW221">
            <v>934.727384944081</v>
          </cell>
          <cell r="AX221">
            <v>1081.11554215438</v>
          </cell>
          <cell r="AY221">
            <v>1240.82572535565</v>
          </cell>
          <cell r="AZ221">
            <v>1399.71748166849</v>
          </cell>
          <cell r="BA221">
            <v>1547.94355305383</v>
          </cell>
          <cell r="BB221">
            <v>1448.93963735682</v>
          </cell>
          <cell r="BC221">
            <v>1669.61066543265</v>
          </cell>
          <cell r="BD221">
            <v>1829.86873435934</v>
          </cell>
          <cell r="BE221">
            <v>1851.8651283776</v>
          </cell>
          <cell r="BF221">
            <v>1912.51133731048</v>
          </cell>
          <cell r="BG221">
            <v>1927.28388723456</v>
          </cell>
          <cell r="BH221">
            <v>1691.41056609812</v>
          </cell>
          <cell r="BI221">
            <v>1536.92933133768</v>
          </cell>
          <cell r="BJ221">
            <v>1621.6323409707</v>
          </cell>
          <cell r="BK221">
            <v>1605.49002331914</v>
          </cell>
          <cell r="BL221">
            <v>1617.54193226682</v>
          </cell>
          <cell r="BM221">
            <v>1500.85264844909</v>
          </cell>
          <cell r="BN221">
            <v>1644.48036161356</v>
          </cell>
        </row>
        <row r="222">
          <cell r="A222" t="str">
            <v>South Sudan</v>
          </cell>
          <cell r="B222" t="str">
            <v>SSD</v>
          </cell>
          <cell r="C222" t="str">
            <v>GDP per capita (current US$)</v>
          </cell>
          <cell r="D222" t="str">
            <v>NY.GDP.PCAP.CD</v>
          </cell>
        </row>
        <row r="222">
          <cell r="BA222">
            <v>1669.49375170405</v>
          </cell>
          <cell r="BB222">
            <v>1337.88223052413</v>
          </cell>
          <cell r="BC222">
            <v>1535.70689187913</v>
          </cell>
          <cell r="BD222">
            <v>1516.40437759013</v>
          </cell>
          <cell r="BE222">
            <v>1179.73971108066</v>
          </cell>
          <cell r="BF222">
            <v>1779.47036531513</v>
          </cell>
          <cell r="BG222">
            <v>1322.82036383331</v>
          </cell>
          <cell r="BH222">
            <v>1119.65143716565</v>
          </cell>
        </row>
        <row r="223">
          <cell r="A223" t="str">
            <v>Sub-Saharan Africa</v>
          </cell>
          <cell r="B223" t="str">
            <v>SSF</v>
          </cell>
          <cell r="C223" t="str">
            <v>GDP per capita (current US$)</v>
          </cell>
          <cell r="D223" t="str">
            <v>NY.GDP.PCAP.CD</v>
          </cell>
          <cell r="E223">
            <v>137.161909400584</v>
          </cell>
          <cell r="F223">
            <v>139.415203467847</v>
          </cell>
          <cell r="G223">
            <v>147.329089012329</v>
          </cell>
          <cell r="H223">
            <v>164.442690082503</v>
          </cell>
          <cell r="I223">
            <v>157.589644526496</v>
          </cell>
          <cell r="J223">
            <v>171.159624670163</v>
          </cell>
          <cell r="K223">
            <v>180.113634048219</v>
          </cell>
          <cell r="L223">
            <v>174.551567867845</v>
          </cell>
          <cell r="M223">
            <v>182.179906348793</v>
          </cell>
          <cell r="N223">
            <v>202.772551679692</v>
          </cell>
          <cell r="O223">
            <v>232.049936346323</v>
          </cell>
          <cell r="P223">
            <v>230.731043642863</v>
          </cell>
          <cell r="Q223">
            <v>252.664723234982</v>
          </cell>
          <cell r="R223">
            <v>314.368917826369</v>
          </cell>
          <cell r="S223">
            <v>396.825832429679</v>
          </cell>
          <cell r="T223">
            <v>425.300805108072</v>
          </cell>
          <cell r="U223">
            <v>446.075013666472</v>
          </cell>
          <cell r="V223">
            <v>476.197005330525</v>
          </cell>
          <cell r="W223">
            <v>511.339725139515</v>
          </cell>
          <cell r="X223">
            <v>596.18438697156</v>
          </cell>
          <cell r="Y223">
            <v>733.435217259914</v>
          </cell>
          <cell r="Z223">
            <v>984.3542507838</v>
          </cell>
          <cell r="AA223">
            <v>879.15436834232</v>
          </cell>
          <cell r="AB223">
            <v>752.078168013192</v>
          </cell>
          <cell r="AC223">
            <v>640.063047191096</v>
          </cell>
          <cell r="AD223">
            <v>574.064243803274</v>
          </cell>
          <cell r="AE223">
            <v>572.695364449148</v>
          </cell>
          <cell r="AF223">
            <v>633.013177929069</v>
          </cell>
          <cell r="AG223">
            <v>648.78094980945</v>
          </cell>
          <cell r="AH223">
            <v>642.630763857645</v>
          </cell>
          <cell r="AI223">
            <v>734.10364226196</v>
          </cell>
          <cell r="AJ223">
            <v>743.599426463877</v>
          </cell>
          <cell r="AK223">
            <v>660.453937429563</v>
          </cell>
          <cell r="AL223">
            <v>604.174909219853</v>
          </cell>
          <cell r="AM223">
            <v>572.124606323213</v>
          </cell>
          <cell r="AN223">
            <v>645.182908577728</v>
          </cell>
          <cell r="AO223">
            <v>655.880390605894</v>
          </cell>
          <cell r="AP223">
            <v>663.147851897064</v>
          </cell>
          <cell r="AQ223">
            <v>625.165252034473</v>
          </cell>
          <cell r="AR223">
            <v>615.001071622811</v>
          </cell>
          <cell r="AS223">
            <v>635.894299954986</v>
          </cell>
          <cell r="AT223">
            <v>594.434444321552</v>
          </cell>
          <cell r="AU223">
            <v>629.455425620411</v>
          </cell>
          <cell r="AV223">
            <v>772.769761067037</v>
          </cell>
          <cell r="AW223">
            <v>935.764934770636</v>
          </cell>
          <cell r="AX223">
            <v>1082.21416238718</v>
          </cell>
          <cell r="AY223">
            <v>1242.00009288337</v>
          </cell>
          <cell r="AZ223">
            <v>1400.86266899238</v>
          </cell>
          <cell r="BA223">
            <v>1548.95537067417</v>
          </cell>
          <cell r="BB223">
            <v>1449.79195741041</v>
          </cell>
          <cell r="BC223">
            <v>1670.55403153337</v>
          </cell>
          <cell r="BD223">
            <v>1830.88264526029</v>
          </cell>
          <cell r="BE223">
            <v>1852.84089188473</v>
          </cell>
          <cell r="BF223">
            <v>1913.7372257658</v>
          </cell>
          <cell r="BG223">
            <v>1928.53420210314</v>
          </cell>
          <cell r="BH223">
            <v>1692.67429410075</v>
          </cell>
          <cell r="BI223">
            <v>1538.24441673708</v>
          </cell>
          <cell r="BJ223">
            <v>1622.98261366666</v>
          </cell>
          <cell r="BK223">
            <v>1606.86341924427</v>
          </cell>
          <cell r="BL223">
            <v>1618.92077064803</v>
          </cell>
          <cell r="BM223">
            <v>1501.77942150021</v>
          </cell>
          <cell r="BN223">
            <v>1645.47294380133</v>
          </cell>
        </row>
        <row r="224">
          <cell r="A224" t="str">
            <v>Small states</v>
          </cell>
          <cell r="B224" t="str">
            <v>SST</v>
          </cell>
          <cell r="C224" t="str">
            <v>GDP per capita (current US$)</v>
          </cell>
          <cell r="D224" t="str">
            <v>NY.GDP.PCAP.CD</v>
          </cell>
        </row>
        <row r="224">
          <cell r="O224">
            <v>461.031484523101</v>
          </cell>
          <cell r="P224">
            <v>509.38816064805</v>
          </cell>
          <cell r="Q224">
            <v>589.369117567049</v>
          </cell>
          <cell r="R224">
            <v>721.370673777905</v>
          </cell>
          <cell r="S224">
            <v>1100.58903680575</v>
          </cell>
          <cell r="T224">
            <v>1230.37354872704</v>
          </cell>
          <cell r="U224">
            <v>1379.41828490167</v>
          </cell>
          <cell r="V224">
            <v>1538.45426825124</v>
          </cell>
          <cell r="W224">
            <v>1624.29317534068</v>
          </cell>
          <cell r="X224">
            <v>1978.12169852719</v>
          </cell>
          <cell r="Y224">
            <v>2581.29846971136</v>
          </cell>
          <cell r="Z224">
            <v>2614.01164770355</v>
          </cell>
          <cell r="AA224">
            <v>2548.05517950938</v>
          </cell>
          <cell r="AB224">
            <v>2414.12792558654</v>
          </cell>
          <cell r="AC224">
            <v>2342.63405675835</v>
          </cell>
          <cell r="AD224">
            <v>2209.67846603278</v>
          </cell>
          <cell r="AE224">
            <v>2124.03827684593</v>
          </cell>
          <cell r="AF224">
            <v>2376.37746384358</v>
          </cell>
          <cell r="AG224">
            <v>2564.52850505598</v>
          </cell>
          <cell r="AH224">
            <v>2616.2708737332</v>
          </cell>
          <cell r="AI224">
            <v>2973.43912581062</v>
          </cell>
          <cell r="AJ224">
            <v>2982.0072936034</v>
          </cell>
          <cell r="AK224">
            <v>3120.57952025251</v>
          </cell>
          <cell r="AL224">
            <v>3030.53718244168</v>
          </cell>
          <cell r="AM224">
            <v>3140.15609751469</v>
          </cell>
          <cell r="AN224">
            <v>3518.43856892198</v>
          </cell>
          <cell r="AO224">
            <v>3684.42003801293</v>
          </cell>
          <cell r="AP224">
            <v>3880.74747453533</v>
          </cell>
          <cell r="AQ224">
            <v>3818.01274431786</v>
          </cell>
          <cell r="AR224">
            <v>4028.83465816117</v>
          </cell>
          <cell r="AS224">
            <v>4391.70095550493</v>
          </cell>
          <cell r="AT224">
            <v>4346.30522733967</v>
          </cell>
          <cell r="AU224">
            <v>4584.6999402588</v>
          </cell>
          <cell r="AV224">
            <v>5404.04414346614</v>
          </cell>
          <cell r="AW224">
            <v>6401.58515401415</v>
          </cell>
          <cell r="AX224">
            <v>7494.24373643835</v>
          </cell>
          <cell r="AY224">
            <v>8558.77305042892</v>
          </cell>
          <cell r="AZ224">
            <v>10045.2645212626</v>
          </cell>
          <cell r="BA224">
            <v>11836.661487596</v>
          </cell>
          <cell r="BB224">
            <v>9923.05774233329</v>
          </cell>
          <cell r="BC224">
            <v>11170.4172306624</v>
          </cell>
          <cell r="BD224">
            <v>13210.2667495786</v>
          </cell>
          <cell r="BE224">
            <v>13523.4185104634</v>
          </cell>
          <cell r="BF224">
            <v>13820.5634385582</v>
          </cell>
          <cell r="BG224">
            <v>14001.869338776</v>
          </cell>
          <cell r="BH224">
            <v>11746.8396782772</v>
          </cell>
          <cell r="BI224">
            <v>11348.5705678822</v>
          </cell>
          <cell r="BJ224">
            <v>12064.6404914849</v>
          </cell>
          <cell r="BK224">
            <v>13015.085851986</v>
          </cell>
          <cell r="BL224">
            <v>12615.1325542735</v>
          </cell>
          <cell r="BM224">
            <v>10787.6687294932</v>
          </cell>
          <cell r="BN224">
            <v>12394.9259087059</v>
          </cell>
        </row>
        <row r="225">
          <cell r="A225" t="str">
            <v>Sao Tome and Principe</v>
          </cell>
          <cell r="B225" t="str">
            <v>STP</v>
          </cell>
          <cell r="C225" t="str">
            <v>GDP per capita (current US$)</v>
          </cell>
          <cell r="D225" t="str">
            <v>NY.GDP.PCAP.CD</v>
          </cell>
        </row>
        <row r="225">
          <cell r="AT225">
            <v>524.669872100335</v>
          </cell>
          <cell r="AU225">
            <v>577.628403970454</v>
          </cell>
          <cell r="AV225">
            <v>678.737963932546</v>
          </cell>
          <cell r="AW225">
            <v>745.320299910865</v>
          </cell>
          <cell r="AX225">
            <v>866.504995638803</v>
          </cell>
          <cell r="AY225">
            <v>883.097041341426</v>
          </cell>
          <cell r="AZ225">
            <v>896.867791263475</v>
          </cell>
          <cell r="BA225">
            <v>1098.75521904166</v>
          </cell>
          <cell r="BB225">
            <v>1067.90805262233</v>
          </cell>
          <cell r="BC225">
            <v>1090.26076257543</v>
          </cell>
          <cell r="BD225">
            <v>1254.54159767468</v>
          </cell>
          <cell r="BE225">
            <v>1330.62011395181</v>
          </cell>
          <cell r="BF225">
            <v>1564.768547927</v>
          </cell>
          <cell r="BG225">
            <v>1770.46768807179</v>
          </cell>
          <cell r="BH225">
            <v>1584.77565743788</v>
          </cell>
          <cell r="BI225">
            <v>1700.09799666364</v>
          </cell>
          <cell r="BJ225">
            <v>1813.80743359704</v>
          </cell>
          <cell r="BK225">
            <v>1953.5132573676</v>
          </cell>
          <cell r="BL225">
            <v>1987.57970166818</v>
          </cell>
          <cell r="BM225">
            <v>2157.84044569668</v>
          </cell>
          <cell r="BN225">
            <v>2449.33344243627</v>
          </cell>
        </row>
        <row r="226">
          <cell r="A226" t="str">
            <v>Suriname</v>
          </cell>
          <cell r="B226" t="str">
            <v>SUR</v>
          </cell>
          <cell r="C226" t="str">
            <v>GDP per capita (current US$)</v>
          </cell>
          <cell r="D226" t="str">
            <v>NY.GDP.PCAP.CD</v>
          </cell>
          <cell r="E226">
            <v>346.163198666065</v>
          </cell>
          <cell r="F226">
            <v>363.95832558894</v>
          </cell>
          <cell r="G226">
            <v>382.20563749202</v>
          </cell>
          <cell r="H226">
            <v>403.757072560868</v>
          </cell>
          <cell r="I226">
            <v>419.649854652524</v>
          </cell>
          <cell r="J226">
            <v>468.627921894333</v>
          </cell>
          <cell r="K226">
            <v>562.907542399196</v>
          </cell>
          <cell r="L226">
            <v>634.791887779609</v>
          </cell>
          <cell r="M226">
            <v>676.901761599322</v>
          </cell>
          <cell r="N226">
            <v>714.159978436302</v>
          </cell>
          <cell r="O226">
            <v>747.161113919647</v>
          </cell>
          <cell r="P226">
            <v>815.210031687566</v>
          </cell>
          <cell r="Q226">
            <v>847.904497604014</v>
          </cell>
          <cell r="R226">
            <v>930.237019295327</v>
          </cell>
          <cell r="S226">
            <v>1133.23102871442</v>
          </cell>
          <cell r="T226">
            <v>1295.81275714437</v>
          </cell>
          <cell r="U226">
            <v>1412.21235427393</v>
          </cell>
          <cell r="V226">
            <v>1793.65802784294</v>
          </cell>
          <cell r="W226">
            <v>2053.87835343463</v>
          </cell>
          <cell r="X226">
            <v>2180.72269010607</v>
          </cell>
          <cell r="Y226">
            <v>2211.21405386462</v>
          </cell>
          <cell r="Z226">
            <v>2468.4570616198</v>
          </cell>
          <cell r="AA226">
            <v>2535.13868455394</v>
          </cell>
          <cell r="AB226">
            <v>2438.70796782617</v>
          </cell>
          <cell r="AC226">
            <v>2368.92756674947</v>
          </cell>
          <cell r="AD226">
            <v>2368.18975900346</v>
          </cell>
          <cell r="AE226">
            <v>2381.50604196903</v>
          </cell>
          <cell r="AF226">
            <v>2571.9557098729</v>
          </cell>
          <cell r="AG226">
            <v>2985.5198430352</v>
          </cell>
          <cell r="AH226">
            <v>1366.46838688231</v>
          </cell>
          <cell r="AI226">
            <v>958.612332137947</v>
          </cell>
          <cell r="AJ226">
            <v>1084.96425017373</v>
          </cell>
          <cell r="AK226">
            <v>961.826471860751</v>
          </cell>
          <cell r="AL226">
            <v>1001.72116282662</v>
          </cell>
          <cell r="AM226">
            <v>1391.62015383495</v>
          </cell>
          <cell r="AN226">
            <v>1565.21202336887</v>
          </cell>
          <cell r="AO226">
            <v>1921.90543949937</v>
          </cell>
          <cell r="AP226">
            <v>2039.83684343796</v>
          </cell>
          <cell r="AQ226">
            <v>2415.742065684</v>
          </cell>
          <cell r="AR226">
            <v>1904.44517958318</v>
          </cell>
          <cell r="AS226">
            <v>2012.28165067815</v>
          </cell>
          <cell r="AT226">
            <v>1750.57673687227</v>
          </cell>
          <cell r="AU226">
            <v>2267.75398376931</v>
          </cell>
          <cell r="AV226">
            <v>2611.37749349033</v>
          </cell>
          <cell r="AW226">
            <v>3006.18323287406</v>
          </cell>
          <cell r="AX226">
            <v>3590.64818332412</v>
          </cell>
          <cell r="AY226">
            <v>5197.74790651499</v>
          </cell>
          <cell r="AZ226">
            <v>5744.75972670722</v>
          </cell>
          <cell r="BA226">
            <v>6831.98362206284</v>
          </cell>
          <cell r="BB226">
            <v>7408.36078641818</v>
          </cell>
          <cell r="BC226">
            <v>8255.87487222955</v>
          </cell>
          <cell r="BD226">
            <v>8263.20380320348</v>
          </cell>
          <cell r="BE226">
            <v>9200.97478600343</v>
          </cell>
          <cell r="BF226">
            <v>9402.1644191114</v>
          </cell>
          <cell r="BG226">
            <v>9471.92200052426</v>
          </cell>
          <cell r="BH226">
            <v>9168.23715664009</v>
          </cell>
          <cell r="BI226">
            <v>5872.78942866166</v>
          </cell>
          <cell r="BJ226">
            <v>6295.56056173578</v>
          </cell>
          <cell r="BK226">
            <v>6938.08698147294</v>
          </cell>
          <cell r="BL226">
            <v>6853.69341077988</v>
          </cell>
          <cell r="BM226">
            <v>4916.60566637918</v>
          </cell>
          <cell r="BN226">
            <v>4836.33263325566</v>
          </cell>
        </row>
        <row r="227">
          <cell r="A227" t="str">
            <v>Slovak Republic</v>
          </cell>
          <cell r="B227" t="str">
            <v>SVK</v>
          </cell>
          <cell r="C227" t="str">
            <v>GDP per capita (current US$)</v>
          </cell>
          <cell r="D227" t="str">
            <v>NY.GDP.PCAP.CD</v>
          </cell>
        </row>
        <row r="227">
          <cell r="AI227">
            <v>2405.53516040785</v>
          </cell>
          <cell r="AJ227">
            <v>2691.19565226261</v>
          </cell>
          <cell r="AK227">
            <v>2920.91754234186</v>
          </cell>
          <cell r="AL227">
            <v>3102.29685877712</v>
          </cell>
          <cell r="AM227">
            <v>3771.35951578288</v>
          </cell>
          <cell r="AN227">
            <v>4819.12555470987</v>
          </cell>
          <cell r="AO227">
            <v>5196.94037965932</v>
          </cell>
          <cell r="AP227">
            <v>5146.67107827084</v>
          </cell>
          <cell r="AQ227">
            <v>5538.61646477184</v>
          </cell>
          <cell r="AR227">
            <v>5645.58139584233</v>
          </cell>
          <cell r="AS227">
            <v>5426.62428119306</v>
          </cell>
          <cell r="AT227">
            <v>5722.1681828083</v>
          </cell>
          <cell r="AU227">
            <v>6564.69631373665</v>
          </cell>
          <cell r="AV227">
            <v>8731.93736824381</v>
          </cell>
          <cell r="AW227">
            <v>10691.4465495259</v>
          </cell>
          <cell r="AX227">
            <v>11690.1134689407</v>
          </cell>
          <cell r="AY227">
            <v>13170.7849804675</v>
          </cell>
          <cell r="AZ227">
            <v>16106.0604446695</v>
          </cell>
          <cell r="BA227">
            <v>18753.5849413816</v>
          </cell>
          <cell r="BB227">
            <v>16597.2084581361</v>
          </cell>
          <cell r="BC227">
            <v>16841.7677398734</v>
          </cell>
          <cell r="BD227">
            <v>18430.1298033985</v>
          </cell>
          <cell r="BE227">
            <v>17429.829750132</v>
          </cell>
          <cell r="BF227">
            <v>18208.4175936578</v>
          </cell>
          <cell r="BG227">
            <v>18655.7901089421</v>
          </cell>
          <cell r="BH227">
            <v>16342.2162621093</v>
          </cell>
          <cell r="BI227">
            <v>16512.2929859005</v>
          </cell>
          <cell r="BJ227">
            <v>17538.048584386</v>
          </cell>
          <cell r="BK227">
            <v>19389.9821594449</v>
          </cell>
          <cell r="BL227">
            <v>19303.5456581383</v>
          </cell>
          <cell r="BM227">
            <v>19266.5135736247</v>
          </cell>
          <cell r="BN227">
            <v>21087.8461010057</v>
          </cell>
        </row>
        <row r="228">
          <cell r="A228" t="str">
            <v>Slovenia</v>
          </cell>
          <cell r="B228" t="str">
            <v>SVN</v>
          </cell>
          <cell r="C228" t="str">
            <v>GDP per capita (current US$)</v>
          </cell>
          <cell r="D228" t="str">
            <v>NY.GDP.PCAP.CD</v>
          </cell>
        </row>
        <row r="228">
          <cell r="AN228">
            <v>10730.4510136379</v>
          </cell>
          <cell r="AO228">
            <v>10815.1110457688</v>
          </cell>
          <cell r="AP228">
            <v>10454.9656390657</v>
          </cell>
          <cell r="AQ228">
            <v>11175.7710286265</v>
          </cell>
          <cell r="AR228">
            <v>11452.7831245082</v>
          </cell>
          <cell r="AS228">
            <v>10201.3035366727</v>
          </cell>
          <cell r="AT228">
            <v>10479.7596309273</v>
          </cell>
          <cell r="AU228">
            <v>11777.1556578814</v>
          </cell>
          <cell r="AV228">
            <v>14849.0372415032</v>
          </cell>
          <cell r="AW228">
            <v>17233.1385611279</v>
          </cell>
          <cell r="AX228">
            <v>18098.9085440003</v>
          </cell>
          <cell r="AY228">
            <v>19672.9655554146</v>
          </cell>
          <cell r="AZ228">
            <v>23817.8867320201</v>
          </cell>
          <cell r="BA228">
            <v>27595.5999653992</v>
          </cell>
          <cell r="BB228">
            <v>24792.1279805504</v>
          </cell>
          <cell r="BC228">
            <v>23532.4808545468</v>
          </cell>
          <cell r="BD228">
            <v>25128.0150431304</v>
          </cell>
          <cell r="BE228">
            <v>22641.805122503</v>
          </cell>
          <cell r="BF228">
            <v>23503.2824850255</v>
          </cell>
          <cell r="BG228">
            <v>24247.1733184083</v>
          </cell>
          <cell r="BH228">
            <v>20890.1664304173</v>
          </cell>
          <cell r="BI228">
            <v>21678.3594670629</v>
          </cell>
          <cell r="BJ228">
            <v>23514.0254604147</v>
          </cell>
          <cell r="BK228">
            <v>26116.8563558793</v>
          </cell>
          <cell r="BL228">
            <v>25942.9547741436</v>
          </cell>
          <cell r="BM228">
            <v>25489.5002284083</v>
          </cell>
          <cell r="BN228">
            <v>29200.8198783863</v>
          </cell>
        </row>
        <row r="229">
          <cell r="A229" t="str">
            <v>Sweden</v>
          </cell>
          <cell r="B229" t="str">
            <v>SWE</v>
          </cell>
          <cell r="C229" t="str">
            <v>GDP per capita (current US$)</v>
          </cell>
          <cell r="D229" t="str">
            <v>NY.GDP.PCAP.CD</v>
          </cell>
          <cell r="E229">
            <v>2114.00297269192</v>
          </cell>
          <cell r="F229">
            <v>2288.92170111915</v>
          </cell>
          <cell r="G229">
            <v>2468.69458903006</v>
          </cell>
          <cell r="H229">
            <v>2657.02250478203</v>
          </cell>
          <cell r="I229">
            <v>2941.04889945204</v>
          </cell>
          <cell r="J229">
            <v>3206.09917020339</v>
          </cell>
          <cell r="K229">
            <v>3454.42978938679</v>
          </cell>
          <cell r="L229">
            <v>3720.92684527721</v>
          </cell>
          <cell r="M229">
            <v>3926.40900146965</v>
          </cell>
          <cell r="N229">
            <v>4234.16134821018</v>
          </cell>
          <cell r="O229">
            <v>4736.21715377766</v>
          </cell>
          <cell r="P229">
            <v>5132.71160742552</v>
          </cell>
          <cell r="Q229">
            <v>6027.12849917337</v>
          </cell>
          <cell r="R229">
            <v>7301.215425886</v>
          </cell>
          <cell r="S229">
            <v>8089.91458466682</v>
          </cell>
          <cell r="T229">
            <v>10117.3066842673</v>
          </cell>
          <cell r="U229">
            <v>10868.2757657546</v>
          </cell>
          <cell r="V229">
            <v>11448.6193912266</v>
          </cell>
          <cell r="W229">
            <v>12620.5186141512</v>
          </cell>
          <cell r="X229">
            <v>14877.1642883549</v>
          </cell>
          <cell r="Y229">
            <v>17097.8326512095</v>
          </cell>
          <cell r="Z229">
            <v>15586.4300780047</v>
          </cell>
          <cell r="AA229">
            <v>13738.9722980374</v>
          </cell>
          <cell r="AB229">
            <v>12608.2291505865</v>
          </cell>
          <cell r="AC229">
            <v>13099.0208341765</v>
          </cell>
          <cell r="AD229">
            <v>13666.8577454736</v>
          </cell>
          <cell r="AE229">
            <v>17981.0194119405</v>
          </cell>
          <cell r="AF229">
            <v>21792.5589059822</v>
          </cell>
          <cell r="AG229">
            <v>24534.6938164191</v>
          </cell>
          <cell r="AH229">
            <v>25662.2205892506</v>
          </cell>
          <cell r="AI229">
            <v>30593.6724447761</v>
          </cell>
          <cell r="AJ229">
            <v>31822.8038482367</v>
          </cell>
          <cell r="AK229">
            <v>32800.9826867546</v>
          </cell>
          <cell r="AL229">
            <v>24425.2849281118</v>
          </cell>
          <cell r="AM229">
            <v>26083.6143874838</v>
          </cell>
          <cell r="AN229">
            <v>30282.9639200066</v>
          </cell>
          <cell r="AO229">
            <v>32998.9681608432</v>
          </cell>
          <cell r="AP229">
            <v>30312.4875993103</v>
          </cell>
          <cell r="AQ229">
            <v>30596.5272048832</v>
          </cell>
          <cell r="AR229">
            <v>30941.0793624668</v>
          </cell>
          <cell r="AS229">
            <v>29624.9126748618</v>
          </cell>
          <cell r="AT229">
            <v>27247.857734793</v>
          </cell>
          <cell r="AU229">
            <v>29899.1952495081</v>
          </cell>
          <cell r="AV229">
            <v>37321.7979047059</v>
          </cell>
          <cell r="AW229">
            <v>42821.6731423358</v>
          </cell>
          <cell r="AX229">
            <v>43437.0631164776</v>
          </cell>
          <cell r="AY229">
            <v>46593.6021646111</v>
          </cell>
          <cell r="AZ229">
            <v>53700.0053363063</v>
          </cell>
          <cell r="BA229">
            <v>56152.552340314</v>
          </cell>
          <cell r="BB229">
            <v>46946.9602719954</v>
          </cell>
          <cell r="BC229">
            <v>52869.0442891587</v>
          </cell>
          <cell r="BD229">
            <v>60755.7595508465</v>
          </cell>
          <cell r="BE229">
            <v>58037.8213192173</v>
          </cell>
          <cell r="BF229">
            <v>61126.9431963979</v>
          </cell>
          <cell r="BG229">
            <v>60020.3604576572</v>
          </cell>
          <cell r="BH229">
            <v>51545.4836095322</v>
          </cell>
          <cell r="BI229">
            <v>51965.1571531985</v>
          </cell>
          <cell r="BJ229">
            <v>53791.5087298403</v>
          </cell>
          <cell r="BK229">
            <v>54589.0603860606</v>
          </cell>
          <cell r="BL229">
            <v>51939.4297445291</v>
          </cell>
          <cell r="BM229">
            <v>52300.2061994993</v>
          </cell>
          <cell r="BN229">
            <v>60238.9865644922</v>
          </cell>
        </row>
        <row r="230">
          <cell r="A230" t="str">
            <v>Eswatini</v>
          </cell>
          <cell r="B230" t="str">
            <v>SWZ</v>
          </cell>
          <cell r="C230" t="str">
            <v>GDP per capita (current US$)</v>
          </cell>
          <cell r="D230" t="str">
            <v>NY.GDP.PCAP.CD</v>
          </cell>
          <cell r="E230">
            <v>104.214055811225</v>
          </cell>
          <cell r="F230">
            <v>125.311491894503</v>
          </cell>
          <cell r="G230">
            <v>131.162089528268</v>
          </cell>
          <cell r="H230">
            <v>151.501704361161</v>
          </cell>
          <cell r="I230">
            <v>177.9669161218</v>
          </cell>
          <cell r="J230">
            <v>187.948370470312</v>
          </cell>
          <cell r="K230">
            <v>200.246112320211</v>
          </cell>
          <cell r="L230">
            <v>189.377102112431</v>
          </cell>
          <cell r="M230">
            <v>196.30217371348</v>
          </cell>
          <cell r="N230">
            <v>251.75083200315</v>
          </cell>
          <cell r="O230">
            <v>260.028979051307</v>
          </cell>
          <cell r="P230">
            <v>307.368871916887</v>
          </cell>
          <cell r="Q230">
            <v>321.069430537678</v>
          </cell>
          <cell r="R230">
            <v>471.569078803952</v>
          </cell>
          <cell r="S230">
            <v>545.257617093698</v>
          </cell>
          <cell r="T230">
            <v>576.883872766362</v>
          </cell>
          <cell r="U230">
            <v>528.584253816049</v>
          </cell>
          <cell r="V230">
            <v>571.246828268655</v>
          </cell>
          <cell r="W230">
            <v>619.542432514749</v>
          </cell>
          <cell r="X230">
            <v>725.112672810529</v>
          </cell>
          <cell r="Y230">
            <v>922.001649412919</v>
          </cell>
          <cell r="Z230">
            <v>938.174818152314</v>
          </cell>
          <cell r="AA230">
            <v>853.549917822489</v>
          </cell>
          <cell r="AB230">
            <v>851.596268383168</v>
          </cell>
          <cell r="AC230">
            <v>732.29622039224</v>
          </cell>
          <cell r="AD230">
            <v>515.072560342456</v>
          </cell>
          <cell r="AE230">
            <v>620.712035692557</v>
          </cell>
          <cell r="AF230">
            <v>780.268542333656</v>
          </cell>
          <cell r="AG230">
            <v>894.33958018379</v>
          </cell>
          <cell r="AH230">
            <v>872.782938295471</v>
          </cell>
          <cell r="AI230">
            <v>1355.38900074707</v>
          </cell>
          <cell r="AJ230">
            <v>1367.78319552771</v>
          </cell>
          <cell r="AK230">
            <v>1481.86118053922</v>
          </cell>
          <cell r="AL230">
            <v>1528.89244383416</v>
          </cell>
          <cell r="AM230">
            <v>1563.74950694899</v>
          </cell>
          <cell r="AN230">
            <v>1833.09931612518</v>
          </cell>
          <cell r="AO230">
            <v>1695.13477490516</v>
          </cell>
          <cell r="AP230">
            <v>1781.88852291683</v>
          </cell>
          <cell r="AQ230">
            <v>1609.21409301843</v>
          </cell>
          <cell r="AR230">
            <v>1557.06333059591</v>
          </cell>
          <cell r="AS230">
            <v>1728.71049762741</v>
          </cell>
          <cell r="AT230">
            <v>1521.76907531716</v>
          </cell>
          <cell r="AU230">
            <v>1405.44870562975</v>
          </cell>
          <cell r="AV230">
            <v>2148.632475194</v>
          </cell>
          <cell r="AW230">
            <v>2699.13074169713</v>
          </cell>
          <cell r="AX230">
            <v>3083.83814075588</v>
          </cell>
          <cell r="AY230">
            <v>3176.69116821334</v>
          </cell>
          <cell r="AZ230">
            <v>3327.44513395798</v>
          </cell>
          <cell r="BA230">
            <v>3137.38726604361</v>
          </cell>
          <cell r="BB230">
            <v>3385.85884592044</v>
          </cell>
          <cell r="BC230">
            <v>4168.48940292685</v>
          </cell>
          <cell r="BD230">
            <v>4496.61336050974</v>
          </cell>
          <cell r="BE230">
            <v>4527.56503878653</v>
          </cell>
          <cell r="BF230">
            <v>4230.17126641521</v>
          </cell>
          <cell r="BG230">
            <v>4039.15934079483</v>
          </cell>
          <cell r="BH230">
            <v>3680.34947283775</v>
          </cell>
          <cell r="BI230">
            <v>3425.53195692846</v>
          </cell>
          <cell r="BJ230">
            <v>3914.41848379603</v>
          </cell>
          <cell r="BK230">
            <v>4107.09443109307</v>
          </cell>
          <cell r="BL230">
            <v>3889.85122575483</v>
          </cell>
          <cell r="BM230">
            <v>3434.72179830295</v>
          </cell>
          <cell r="BN230">
            <v>4214.86168781553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GDP per capita (current US$)</v>
          </cell>
          <cell r="D231" t="str">
            <v>NY.GDP.PCAP.CD</v>
          </cell>
        </row>
        <row r="231">
          <cell r="BD231">
            <v>27997.2898302635</v>
          </cell>
          <cell r="BE231">
            <v>28460.3326151186</v>
          </cell>
          <cell r="BF231">
            <v>27942.8805401415</v>
          </cell>
          <cell r="BG231">
            <v>33043.6883812669</v>
          </cell>
          <cell r="BH231">
            <v>32274.8905524359</v>
          </cell>
          <cell r="BI231">
            <v>31616.6816992667</v>
          </cell>
          <cell r="BJ231">
            <v>29369.0568278169</v>
          </cell>
          <cell r="BK231">
            <v>28988.2592085877</v>
          </cell>
        </row>
        <row r="232">
          <cell r="A232" t="str">
            <v>Seychelles</v>
          </cell>
          <cell r="B232" t="str">
            <v>SYC</v>
          </cell>
          <cell r="C232" t="str">
            <v>GDP per capita (current US$)</v>
          </cell>
          <cell r="D232" t="str">
            <v>NY.GDP.PCAP.CD</v>
          </cell>
          <cell r="E232">
            <v>288.057842014677</v>
          </cell>
          <cell r="F232">
            <v>270.279362820574</v>
          </cell>
          <cell r="G232">
            <v>287.044788426874</v>
          </cell>
          <cell r="H232">
            <v>308.19526439697</v>
          </cell>
          <cell r="I232">
            <v>332.305003111975</v>
          </cell>
          <cell r="J232">
            <v>328.484900958875</v>
          </cell>
          <cell r="K232">
            <v>337.646246557856</v>
          </cell>
          <cell r="L232">
            <v>333.233812466557</v>
          </cell>
          <cell r="M232">
            <v>314.351064841473</v>
          </cell>
          <cell r="N232">
            <v>314.179852817028</v>
          </cell>
          <cell r="O232">
            <v>343.881182121191</v>
          </cell>
          <cell r="P232">
            <v>401.608039515583</v>
          </cell>
          <cell r="Q232">
            <v>546.951061288794</v>
          </cell>
          <cell r="R232">
            <v>648.53192405897</v>
          </cell>
          <cell r="S232">
            <v>744.506941901819</v>
          </cell>
          <cell r="T232">
            <v>806.23264447194</v>
          </cell>
          <cell r="U232">
            <v>814.474737986674</v>
          </cell>
          <cell r="V232">
            <v>1044.35306798524</v>
          </cell>
          <cell r="W232">
            <v>1376.54657947199</v>
          </cell>
          <cell r="X232">
            <v>2030.13590345467</v>
          </cell>
          <cell r="Y232">
            <v>2329.35335798995</v>
          </cell>
          <cell r="Z232">
            <v>2419.03441901133</v>
          </cell>
          <cell r="AA232">
            <v>2296.30772927437</v>
          </cell>
          <cell r="AB232">
            <v>2280.45155062171</v>
          </cell>
          <cell r="AC232">
            <v>2338.07565218555</v>
          </cell>
          <cell r="AD232">
            <v>2588.55280379525</v>
          </cell>
          <cell r="AE232">
            <v>3165.94503803531</v>
          </cell>
          <cell r="AF232">
            <v>3638.98801125089</v>
          </cell>
          <cell r="AG232">
            <v>4128.1182318366</v>
          </cell>
          <cell r="AH232">
            <v>4407.20093965686</v>
          </cell>
          <cell r="AI232">
            <v>5302.84372714198</v>
          </cell>
          <cell r="AJ232">
            <v>5314.66312816659</v>
          </cell>
          <cell r="AK232">
            <v>6128.44556922114</v>
          </cell>
          <cell r="AL232">
            <v>6559.12999396324</v>
          </cell>
          <cell r="AM232">
            <v>6555.5044074812</v>
          </cell>
          <cell r="AN232">
            <v>6748.93110885887</v>
          </cell>
          <cell r="AO232">
            <v>6583.20101813288</v>
          </cell>
          <cell r="AP232">
            <v>7280.98962117856</v>
          </cell>
          <cell r="AQ232">
            <v>7715.91814709341</v>
          </cell>
          <cell r="AR232">
            <v>7747.61215872072</v>
          </cell>
          <cell r="AS232">
            <v>7578.85105298845</v>
          </cell>
          <cell r="AT232">
            <v>7663.13708026446</v>
          </cell>
          <cell r="AU232">
            <v>8331.2619970042</v>
          </cell>
          <cell r="AV232">
            <v>8524.96123557779</v>
          </cell>
          <cell r="AW232">
            <v>10176.6587120064</v>
          </cell>
          <cell r="AX232">
            <v>11092.5107357824</v>
          </cell>
          <cell r="AY232">
            <v>12014.3998729502</v>
          </cell>
          <cell r="AZ232">
            <v>12154.8299372808</v>
          </cell>
          <cell r="BA232">
            <v>11122.8620677142</v>
          </cell>
          <cell r="BB232">
            <v>9706.95605963959</v>
          </cell>
          <cell r="BC232">
            <v>10804.7232956282</v>
          </cell>
          <cell r="BD232">
            <v>12189.063747395</v>
          </cell>
          <cell r="BE232">
            <v>11998.4198749712</v>
          </cell>
          <cell r="BF232">
            <v>14764.9188581459</v>
          </cell>
          <cell r="BG232">
            <v>15188.1890475154</v>
          </cell>
          <cell r="BH232">
            <v>15157.5018256876</v>
          </cell>
          <cell r="BI232">
            <v>15740.1106283102</v>
          </cell>
          <cell r="BJ232">
            <v>16416.726074108</v>
          </cell>
          <cell r="BK232">
            <v>16910.6679212598</v>
          </cell>
          <cell r="BL232">
            <v>17252.0207802609</v>
          </cell>
          <cell r="BM232">
            <v>12193.8868736001</v>
          </cell>
          <cell r="BN232">
            <v>13306.7256006838</v>
          </cell>
        </row>
        <row r="233">
          <cell r="A233" t="str">
            <v>Syrian Arab Republic</v>
          </cell>
          <cell r="B233" t="str">
            <v>SYR</v>
          </cell>
          <cell r="C233" t="str">
            <v>GDP per capita (current US$)</v>
          </cell>
          <cell r="D233" t="str">
            <v>NY.GDP.PCAP.CD</v>
          </cell>
          <cell r="E233">
            <v>187.53728826627</v>
          </cell>
          <cell r="F233">
            <v>200.183479817742</v>
          </cell>
          <cell r="G233">
            <v>227.788340422721</v>
          </cell>
          <cell r="H233">
            <v>238.437633438458</v>
          </cell>
          <cell r="I233">
            <v>257.578160165979</v>
          </cell>
          <cell r="J233">
            <v>247.498330036062</v>
          </cell>
          <cell r="K233">
            <v>237.915673950358</v>
          </cell>
          <cell r="L233">
            <v>251.488023772549</v>
          </cell>
          <cell r="M233">
            <v>263.197929415226</v>
          </cell>
          <cell r="N233">
            <v>292.650449237743</v>
          </cell>
          <cell r="O233">
            <v>280.307436975775</v>
          </cell>
          <cell r="P233">
            <v>319.234361756597</v>
          </cell>
          <cell r="Q233">
            <v>355.24326915866</v>
          </cell>
          <cell r="R233">
            <v>366.477771742766</v>
          </cell>
          <cell r="S233">
            <v>582.804431235542</v>
          </cell>
          <cell r="T233">
            <v>738.716466421137</v>
          </cell>
          <cell r="U233">
            <v>823.337316774106</v>
          </cell>
          <cell r="V233">
            <v>853.813437626457</v>
          </cell>
          <cell r="W233">
            <v>989.870175977556</v>
          </cell>
          <cell r="X233">
            <v>1151.17492921003</v>
          </cell>
          <cell r="Y233">
            <v>1462.62994191833</v>
          </cell>
          <cell r="Z233">
            <v>1811.16781239384</v>
          </cell>
          <cell r="AA233">
            <v>1827.44443098019</v>
          </cell>
          <cell r="AB233">
            <v>1878.7749573128</v>
          </cell>
          <cell r="AC233">
            <v>1864.89113941165</v>
          </cell>
          <cell r="AD233">
            <v>1991.22475683508</v>
          </cell>
          <cell r="AE233">
            <v>2313.70458936044</v>
          </cell>
          <cell r="AF233">
            <v>2864.05461739956</v>
          </cell>
          <cell r="AG233">
            <v>1414.30603881076</v>
          </cell>
          <cell r="AH233">
            <v>1540.46821427488</v>
          </cell>
          <cell r="AI233">
            <v>1920.63122451941</v>
          </cell>
          <cell r="AJ233">
            <v>2165.85189318266</v>
          </cell>
          <cell r="AK233">
            <v>2510.47775508502</v>
          </cell>
          <cell r="AL233">
            <v>2717.28216376037</v>
          </cell>
          <cell r="AM233">
            <v>3231.92674255619</v>
          </cell>
          <cell r="AN233">
            <v>3545.8089033319</v>
          </cell>
          <cell r="AO233">
            <v>4171.45609652336</v>
          </cell>
          <cell r="AP233">
            <v>4376.87333205155</v>
          </cell>
          <cell r="AQ233">
            <v>4514.10471349477</v>
          </cell>
          <cell r="AR233">
            <v>4556.66107961861</v>
          </cell>
          <cell r="AS233">
            <v>4910.77774789534</v>
          </cell>
          <cell r="AT233">
            <v>5175.2619444591</v>
          </cell>
          <cell r="AU233">
            <v>5300.58281183443</v>
          </cell>
          <cell r="AV233">
            <v>5494.83965360699</v>
          </cell>
          <cell r="AW233">
            <v>6330.74018259423</v>
          </cell>
          <cell r="AX233">
            <v>7309.10787613772</v>
          </cell>
          <cell r="AY233">
            <v>8069.56487932034</v>
          </cell>
          <cell r="AZ233">
            <v>9056.63466160915</v>
          </cell>
          <cell r="BA233">
            <v>10554.0837798677</v>
          </cell>
          <cell r="BB233">
            <v>10589.5990535421</v>
          </cell>
          <cell r="BC233">
            <v>11820.6077761445</v>
          </cell>
          <cell r="BD233">
            <v>3491.95257624536</v>
          </cell>
          <cell r="BE233">
            <v>2158.52535064018</v>
          </cell>
          <cell r="BF233">
            <v>1151.90159664863</v>
          </cell>
          <cell r="BG233">
            <v>1179.85829624169</v>
          </cell>
          <cell r="BH233">
            <v>979.144438708991</v>
          </cell>
          <cell r="BI233">
            <v>713.02920396002</v>
          </cell>
          <cell r="BJ233">
            <v>955.836559044092</v>
          </cell>
          <cell r="BK233">
            <v>1265.60619039693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GDP per capita (current US$)</v>
          </cell>
          <cell r="D234" t="str">
            <v>NY.GDP.PCAP.CD</v>
          </cell>
        </row>
        <row r="234">
          <cell r="AT234">
            <v>16625.488923904</v>
          </cell>
          <cell r="AU234">
            <v>15785.9625484288</v>
          </cell>
          <cell r="AV234">
            <v>16384.902431222</v>
          </cell>
          <cell r="AW234">
            <v>18181.0928900371</v>
          </cell>
          <cell r="AX234">
            <v>20533.1876086725</v>
          </cell>
          <cell r="AY234">
            <v>24559.1437027965</v>
          </cell>
          <cell r="AZ234">
            <v>25457.9778165421</v>
          </cell>
          <cell r="BA234">
            <v>27650.1163461538</v>
          </cell>
          <cell r="BB234">
            <v>22020.3472896377</v>
          </cell>
          <cell r="BC234">
            <v>21029.6959397391</v>
          </cell>
          <cell r="BD234">
            <v>21839.0090198076</v>
          </cell>
          <cell r="BE234">
            <v>21345.0259782194</v>
          </cell>
          <cell r="BF234">
            <v>21715.3139665448</v>
          </cell>
          <cell r="BG234">
            <v>23778.5191258375</v>
          </cell>
          <cell r="BH234">
            <v>26183.8850440535</v>
          </cell>
          <cell r="BI234">
            <v>28241.479293178</v>
          </cell>
          <cell r="BJ234">
            <v>27545.1287854295</v>
          </cell>
          <cell r="BK234">
            <v>29553.1366979053</v>
          </cell>
          <cell r="BL234">
            <v>31350.8666282662</v>
          </cell>
          <cell r="BM234">
            <v>23879.9266491038</v>
          </cell>
          <cell r="BN234">
            <v>24047.0547086116</v>
          </cell>
        </row>
        <row r="235">
          <cell r="A235" t="str">
            <v>Chad</v>
          </cell>
          <cell r="B235" t="str">
            <v>TCD</v>
          </cell>
          <cell r="C235" t="str">
            <v>GDP per capita (current US$)</v>
          </cell>
          <cell r="D235" t="str">
            <v>NY.GDP.PCAP.CD</v>
          </cell>
          <cell r="E235">
            <v>104.471718929774</v>
          </cell>
          <cell r="F235">
            <v>109.129250541736</v>
          </cell>
          <cell r="G235">
            <v>114.581806595169</v>
          </cell>
          <cell r="H235">
            <v>116.776543939922</v>
          </cell>
          <cell r="I235">
            <v>120.820654687429</v>
          </cell>
          <cell r="J235">
            <v>125.975478771675</v>
          </cell>
          <cell r="K235">
            <v>128.342693975476</v>
          </cell>
          <cell r="L235">
            <v>130.960782771673</v>
          </cell>
          <cell r="M235">
            <v>129.731950793662</v>
          </cell>
          <cell r="N235">
            <v>132.169979987291</v>
          </cell>
          <cell r="O235">
            <v>128.791773593577</v>
          </cell>
          <cell r="P235">
            <v>134.686332527415</v>
          </cell>
          <cell r="Q235">
            <v>153.443964457862</v>
          </cell>
          <cell r="R235">
            <v>165.61349403997</v>
          </cell>
          <cell r="S235">
            <v>163.136543314323</v>
          </cell>
          <cell r="T235">
            <v>211.468197008828</v>
          </cell>
          <cell r="U235">
            <v>207.528822133236</v>
          </cell>
          <cell r="V235">
            <v>219.813694811823</v>
          </cell>
          <cell r="W235">
            <v>256.823871353799</v>
          </cell>
          <cell r="X235">
            <v>227.08000331988</v>
          </cell>
          <cell r="Y235">
            <v>228.822484414619</v>
          </cell>
          <cell r="Z235">
            <v>190.107208963728</v>
          </cell>
          <cell r="AA235">
            <v>176.842326447541</v>
          </cell>
          <cell r="AB235">
            <v>172.260217660926</v>
          </cell>
          <cell r="AC235">
            <v>185.394337118336</v>
          </cell>
          <cell r="AD235">
            <v>202.745556776456</v>
          </cell>
          <cell r="AE235">
            <v>203.501250885867</v>
          </cell>
          <cell r="AF235">
            <v>214.938182341105</v>
          </cell>
          <cell r="AG235">
            <v>265.240971286117</v>
          </cell>
          <cell r="AH235">
            <v>248.303375660423</v>
          </cell>
          <cell r="AI235">
            <v>291.553357327366</v>
          </cell>
          <cell r="AJ235">
            <v>304.874472521182</v>
          </cell>
          <cell r="AK235">
            <v>296.039696568968</v>
          </cell>
          <cell r="AL235">
            <v>222.923183217462</v>
          </cell>
          <cell r="AM235">
            <v>173.990272419466</v>
          </cell>
          <cell r="AN235">
            <v>206.26065256048</v>
          </cell>
          <cell r="AO235">
            <v>221.673040069621</v>
          </cell>
          <cell r="AP235">
            <v>205.862695808741</v>
          </cell>
          <cell r="AQ235">
            <v>224.553739501648</v>
          </cell>
          <cell r="AR235">
            <v>190.559071876625</v>
          </cell>
          <cell r="AS235">
            <v>166.175708881786</v>
          </cell>
          <cell r="AT235">
            <v>197.146082103195</v>
          </cell>
          <cell r="AU235">
            <v>221.416536911391</v>
          </cell>
          <cell r="AV235">
            <v>292.600880182047</v>
          </cell>
          <cell r="AW235">
            <v>454.336365239401</v>
          </cell>
          <cell r="AX235">
            <v>658.566973042801</v>
          </cell>
          <cell r="AY235">
            <v>710.396398684645</v>
          </cell>
          <cell r="AZ235">
            <v>799.603741996266</v>
          </cell>
          <cell r="BA235">
            <v>929.382751892261</v>
          </cell>
          <cell r="BB235">
            <v>803.686388398795</v>
          </cell>
          <cell r="BC235">
            <v>892.568869694168</v>
          </cell>
          <cell r="BD235">
            <v>984.736130484829</v>
          </cell>
          <cell r="BE235">
            <v>967.352948812122</v>
          </cell>
          <cell r="BF235">
            <v>979.811742616759</v>
          </cell>
          <cell r="BG235">
            <v>1020.28797948927</v>
          </cell>
          <cell r="BH235">
            <v>776.019752284262</v>
          </cell>
          <cell r="BI235">
            <v>693.449767448537</v>
          </cell>
          <cell r="BJ235">
            <v>665.948884859102</v>
          </cell>
          <cell r="BK235">
            <v>726.151007088549</v>
          </cell>
          <cell r="BL235">
            <v>709.54004317463</v>
          </cell>
          <cell r="BM235">
            <v>652.349209585738</v>
          </cell>
          <cell r="BN235">
            <v>696.422775532126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GDP per capita (current US$)</v>
          </cell>
          <cell r="D236" t="str">
            <v>NY.GDP.PCAP.CD</v>
          </cell>
          <cell r="E236">
            <v>91.941142907523</v>
          </cell>
          <cell r="F236">
            <v>80.9995251914589</v>
          </cell>
          <cell r="G236">
            <v>72.997083763026</v>
          </cell>
          <cell r="H236">
            <v>77.0930397930988</v>
          </cell>
          <cell r="I236">
            <v>86.8323292122801</v>
          </cell>
          <cell r="J236">
            <v>98.6068387432323</v>
          </cell>
          <cell r="K236">
            <v>104.872883062378</v>
          </cell>
          <cell r="L236">
            <v>99.1586749318657</v>
          </cell>
          <cell r="M236">
            <v>97.7998724209645</v>
          </cell>
          <cell r="N236">
            <v>106.821892667987</v>
          </cell>
          <cell r="O236">
            <v>115.435845036054</v>
          </cell>
          <cell r="P236">
            <v>120.784200130118</v>
          </cell>
          <cell r="Q236">
            <v>133.609236176369</v>
          </cell>
          <cell r="R236">
            <v>164.199423671691</v>
          </cell>
          <cell r="S236">
            <v>181.7514405435</v>
          </cell>
          <cell r="T236">
            <v>200.351580829789</v>
          </cell>
          <cell r="U236">
            <v>200.054341447133</v>
          </cell>
          <cell r="V236">
            <v>227.227977788547</v>
          </cell>
          <cell r="W236">
            <v>216.903220137004</v>
          </cell>
          <cell r="X236">
            <v>247.343502531305</v>
          </cell>
          <cell r="Y236">
            <v>281.140441541001</v>
          </cell>
          <cell r="Z236">
            <v>295.489881841658</v>
          </cell>
          <cell r="AA236">
            <v>305.007090136432</v>
          </cell>
          <cell r="AB236">
            <v>314.191987933641</v>
          </cell>
          <cell r="AC236">
            <v>335.101764044768</v>
          </cell>
          <cell r="AD236">
            <v>360.925642122122</v>
          </cell>
          <cell r="AE236">
            <v>354.033827541886</v>
          </cell>
          <cell r="AF236">
            <v>343.847186425926</v>
          </cell>
          <cell r="AG236">
            <v>374.726608796321</v>
          </cell>
          <cell r="AH236">
            <v>398.546731390843</v>
          </cell>
          <cell r="AI236">
            <v>420.452366994563</v>
          </cell>
          <cell r="AJ236">
            <v>449.1964246879</v>
          </cell>
          <cell r="AK236">
            <v>496.486936324544</v>
          </cell>
          <cell r="AL236">
            <v>537.82832461378</v>
          </cell>
          <cell r="AM236">
            <v>638.852200669187</v>
          </cell>
          <cell r="AN236">
            <v>778.382684451127</v>
          </cell>
          <cell r="AO236">
            <v>883.145235705979</v>
          </cell>
          <cell r="AP236">
            <v>903.477781244954</v>
          </cell>
          <cell r="AQ236">
            <v>813.57665921614</v>
          </cell>
          <cell r="AR236">
            <v>885.943770914661</v>
          </cell>
          <cell r="AS236">
            <v>965.751348773602</v>
          </cell>
          <cell r="AT236">
            <v>1019.02708311696</v>
          </cell>
          <cell r="AU236">
            <v>1117.75772149258</v>
          </cell>
          <cell r="AV236">
            <v>1253.47547000783</v>
          </cell>
          <cell r="AW236">
            <v>1442.78057141016</v>
          </cell>
          <cell r="AX236">
            <v>1657.91824268219</v>
          </cell>
          <cell r="AY236">
            <v>1980.89347019982</v>
          </cell>
          <cell r="AZ236">
            <v>2485.20926849616</v>
          </cell>
          <cell r="BA236">
            <v>3120.03224980088</v>
          </cell>
          <cell r="BB236">
            <v>3359.593936168</v>
          </cell>
          <cell r="BC236">
            <v>4058.46158879</v>
          </cell>
          <cell r="BD236">
            <v>4924.19486159731</v>
          </cell>
          <cell r="BE236">
            <v>5445.92506974354</v>
          </cell>
          <cell r="BF236">
            <v>5958.15919298037</v>
          </cell>
          <cell r="BG236">
            <v>6371.66041931644</v>
          </cell>
          <cell r="BH236">
            <v>6583.95345551637</v>
          </cell>
          <cell r="BI236">
            <v>6674.25557796987</v>
          </cell>
          <cell r="BJ236">
            <v>7238.96996206028</v>
          </cell>
          <cell r="BK236">
            <v>8042.94835173201</v>
          </cell>
          <cell r="BL236">
            <v>8268.3757181668</v>
          </cell>
          <cell r="BM236">
            <v>8361.93814697082</v>
          </cell>
          <cell r="BN236">
            <v>9884.67891392745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GDP per capita (current US$)</v>
          </cell>
          <cell r="D237" t="str">
            <v>NY.GDP.PCAP.CD</v>
          </cell>
        </row>
        <row r="237">
          <cell r="AG237">
            <v>2346.22652077053</v>
          </cell>
          <cell r="AH237">
            <v>2259.66895045852</v>
          </cell>
          <cell r="AI237">
            <v>2387.46447866703</v>
          </cell>
          <cell r="AJ237">
            <v>2344.62238927972</v>
          </cell>
          <cell r="AK237">
            <v>2178.87309289223</v>
          </cell>
          <cell r="AL237">
            <v>2145.75750342635</v>
          </cell>
          <cell r="AM237">
            <v>1925.80101054933</v>
          </cell>
          <cell r="AN237">
            <v>2130.32102725094</v>
          </cell>
          <cell r="AO237">
            <v>2189.65461772332</v>
          </cell>
          <cell r="AP237">
            <v>2256.45587867064</v>
          </cell>
          <cell r="AQ237">
            <v>2180.15800059989</v>
          </cell>
          <cell r="AR237">
            <v>1890.14352639863</v>
          </cell>
          <cell r="AS237">
            <v>2059.06259125328</v>
          </cell>
          <cell r="AT237">
            <v>2096.89614273466</v>
          </cell>
          <cell r="AU237">
            <v>2359.84544597357</v>
          </cell>
          <cell r="AV237">
            <v>2900.75809664346</v>
          </cell>
          <cell r="AW237">
            <v>3751.47686262117</v>
          </cell>
          <cell r="AX237">
            <v>4696.16930145589</v>
          </cell>
          <cell r="AY237">
            <v>5673.38494849802</v>
          </cell>
          <cell r="AZ237">
            <v>7285.22807635509</v>
          </cell>
          <cell r="BA237">
            <v>8994.91821773732</v>
          </cell>
          <cell r="BB237">
            <v>7103.46885949562</v>
          </cell>
          <cell r="BC237">
            <v>8309.82209352</v>
          </cell>
          <cell r="BD237">
            <v>10041.7973886301</v>
          </cell>
          <cell r="BE237">
            <v>10432.4712132893</v>
          </cell>
          <cell r="BF237">
            <v>11000.6591158592</v>
          </cell>
          <cell r="BG237">
            <v>10330.8050493611</v>
          </cell>
          <cell r="BH237">
            <v>8019.8978816306</v>
          </cell>
          <cell r="BI237">
            <v>7677.40660561137</v>
          </cell>
          <cell r="BJ237">
            <v>8562.5336453887</v>
          </cell>
          <cell r="BK237">
            <v>8876.1572505674</v>
          </cell>
          <cell r="BL237">
            <v>9026.08064607303</v>
          </cell>
          <cell r="BM237">
            <v>8406.89091077412</v>
          </cell>
          <cell r="BN237">
            <v>9782.54196718571</v>
          </cell>
        </row>
        <row r="238">
          <cell r="A238" t="str">
            <v>Togo</v>
          </cell>
          <cell r="B238" t="str">
            <v>TGO</v>
          </cell>
          <cell r="C238" t="str">
            <v>GDP per capita (current US$)</v>
          </cell>
          <cell r="D238" t="str">
            <v>NY.GDP.PCAP.CD</v>
          </cell>
          <cell r="E238">
            <v>76.6386966178104</v>
          </cell>
          <cell r="F238">
            <v>79.1202816529452</v>
          </cell>
          <cell r="G238">
            <v>81.9944440812139</v>
          </cell>
          <cell r="H238">
            <v>87.7922979453762</v>
          </cell>
          <cell r="I238">
            <v>99.9378893887589</v>
          </cell>
          <cell r="J238">
            <v>109.620120649437</v>
          </cell>
          <cell r="K238">
            <v>121.834175439114</v>
          </cell>
          <cell r="L238">
            <v>124.878857131216</v>
          </cell>
          <cell r="M238">
            <v>124.349763954504</v>
          </cell>
          <cell r="N238">
            <v>131.570191772583</v>
          </cell>
          <cell r="O238">
            <v>120.053880870366</v>
          </cell>
          <cell r="P238">
            <v>131.098435850626</v>
          </cell>
          <cell r="Q238">
            <v>149.350828711501</v>
          </cell>
          <cell r="R238">
            <v>176.473816398963</v>
          </cell>
          <cell r="S238">
            <v>237.814218072906</v>
          </cell>
          <cell r="T238">
            <v>256.102144117792</v>
          </cell>
          <cell r="U238">
            <v>251.326530735178</v>
          </cell>
          <cell r="V238">
            <v>308.695342649041</v>
          </cell>
          <cell r="W238">
            <v>319.941808458612</v>
          </cell>
          <cell r="X238">
            <v>337.449679789145</v>
          </cell>
          <cell r="Y238">
            <v>417.669139876884</v>
          </cell>
          <cell r="Z238">
            <v>342.190696121834</v>
          </cell>
          <cell r="AA238">
            <v>281.810552248143</v>
          </cell>
          <cell r="AB238">
            <v>252.973785957241</v>
          </cell>
          <cell r="AC238">
            <v>228.648692582517</v>
          </cell>
          <cell r="AD238">
            <v>234.356109981473</v>
          </cell>
          <cell r="AE238">
            <v>315.462122145632</v>
          </cell>
          <cell r="AF238">
            <v>359.790724421822</v>
          </cell>
          <cell r="AG238">
            <v>385.425418755934</v>
          </cell>
          <cell r="AH238">
            <v>367.792584109987</v>
          </cell>
          <cell r="AI238">
            <v>431.450388393856</v>
          </cell>
          <cell r="AJ238">
            <v>414.781437351068</v>
          </cell>
          <cell r="AK238">
            <v>429.042360955801</v>
          </cell>
          <cell r="AL238">
            <v>306.151247376532</v>
          </cell>
          <cell r="AM238">
            <v>238.465453459228</v>
          </cell>
          <cell r="AN238">
            <v>309.818293556622</v>
          </cell>
          <cell r="AO238">
            <v>336.977003891945</v>
          </cell>
          <cell r="AP238">
            <v>334.143842398366</v>
          </cell>
          <cell r="AQ238">
            <v>342.657904201102</v>
          </cell>
          <cell r="AR238">
            <v>329.816469698975</v>
          </cell>
          <cell r="AS238">
            <v>302.958591951416</v>
          </cell>
          <cell r="AT238">
            <v>292.823103529291</v>
          </cell>
          <cell r="AU238">
            <v>328.398107277437</v>
          </cell>
          <cell r="AV238">
            <v>396.920579751545</v>
          </cell>
          <cell r="AW238">
            <v>413.329866159356</v>
          </cell>
          <cell r="AX238">
            <v>406.562366042383</v>
          </cell>
          <cell r="AY238">
            <v>408.057117336142</v>
          </cell>
          <cell r="AZ238">
            <v>449.738250451153</v>
          </cell>
          <cell r="BA238">
            <v>546.35037020228</v>
          </cell>
          <cell r="BB238">
            <v>540.608712584616</v>
          </cell>
          <cell r="BC238">
            <v>534.04478262418</v>
          </cell>
          <cell r="BD238">
            <v>587.097492827983</v>
          </cell>
          <cell r="BE238">
            <v>571.806723944167</v>
          </cell>
          <cell r="BF238">
            <v>621.398853574683</v>
          </cell>
          <cell r="BG238">
            <v>640.934219628827</v>
          </cell>
          <cell r="BH238">
            <v>570.909967175308</v>
          </cell>
          <cell r="BI238">
            <v>803.1518934041</v>
          </cell>
          <cell r="BJ238">
            <v>830.745276651438</v>
          </cell>
          <cell r="BK238">
            <v>901.523016898937</v>
          </cell>
          <cell r="BL238">
            <v>893.352454121675</v>
          </cell>
          <cell r="BM238">
            <v>914.950792453214</v>
          </cell>
          <cell r="BN238">
            <v>992.328429362491</v>
          </cell>
        </row>
        <row r="239">
          <cell r="A239" t="str">
            <v>Thailand</v>
          </cell>
          <cell r="B239" t="str">
            <v>THA</v>
          </cell>
          <cell r="C239" t="str">
            <v>GDP per capita (current US$)</v>
          </cell>
          <cell r="D239" t="str">
            <v>NY.GDP.PCAP.CD</v>
          </cell>
          <cell r="E239">
            <v>100.76747498819</v>
          </cell>
          <cell r="F239">
            <v>107.498000971957</v>
          </cell>
          <cell r="G239">
            <v>113.782849798549</v>
          </cell>
          <cell r="H239">
            <v>118.143906991999</v>
          </cell>
          <cell r="I239">
            <v>125.938694169401</v>
          </cell>
          <cell r="J239">
            <v>137.91864667231</v>
          </cell>
          <cell r="K239">
            <v>161.005521595517</v>
          </cell>
          <cell r="L239">
            <v>166.923063418933</v>
          </cell>
          <cell r="M239">
            <v>174.784753754061</v>
          </cell>
          <cell r="N239">
            <v>186.879167529008</v>
          </cell>
          <cell r="O239">
            <v>192.127686001108</v>
          </cell>
          <cell r="P239">
            <v>194.266670952522</v>
          </cell>
          <cell r="Q239">
            <v>209.374780691917</v>
          </cell>
          <cell r="R239">
            <v>269.887959183304</v>
          </cell>
          <cell r="S239">
            <v>332.175269901396</v>
          </cell>
          <cell r="T239">
            <v>351.619335819513</v>
          </cell>
          <cell r="U239">
            <v>391.569389821531</v>
          </cell>
          <cell r="V239">
            <v>445.420852493951</v>
          </cell>
          <cell r="W239">
            <v>528.626755130957</v>
          </cell>
          <cell r="X239">
            <v>589.885059996931</v>
          </cell>
          <cell r="Y239">
            <v>682.929972776379</v>
          </cell>
          <cell r="Z239">
            <v>721.05934481239</v>
          </cell>
          <cell r="AA239">
            <v>742.851232619121</v>
          </cell>
          <cell r="AB239">
            <v>798.080449924439</v>
          </cell>
          <cell r="AC239">
            <v>818.038933525859</v>
          </cell>
          <cell r="AD239">
            <v>747.703437345799</v>
          </cell>
          <cell r="AE239">
            <v>813.45150453102</v>
          </cell>
          <cell r="AF239">
            <v>936.780458315873</v>
          </cell>
          <cell r="AG239">
            <v>1123.43764273139</v>
          </cell>
          <cell r="AH239">
            <v>1295.46472202503</v>
          </cell>
          <cell r="AI239">
            <v>1508.94246991043</v>
          </cell>
          <cell r="AJ239">
            <v>1716.41541952704</v>
          </cell>
          <cell r="AK239">
            <v>1927.88260333504</v>
          </cell>
          <cell r="AL239">
            <v>2209.36303047747</v>
          </cell>
          <cell r="AM239">
            <v>2491.42783631948</v>
          </cell>
          <cell r="AN239">
            <v>2846.58683404849</v>
          </cell>
          <cell r="AO239">
            <v>3043.98031418826</v>
          </cell>
          <cell r="AP239">
            <v>2468.18472987515</v>
          </cell>
          <cell r="AQ239">
            <v>1845.82886964502</v>
          </cell>
          <cell r="AR239">
            <v>2033.25800929259</v>
          </cell>
          <cell r="AS239">
            <v>2007.7352707452</v>
          </cell>
          <cell r="AT239">
            <v>1893.26423865967</v>
          </cell>
          <cell r="AU239">
            <v>2096.18780236208</v>
          </cell>
          <cell r="AV239">
            <v>2359.11683054367</v>
          </cell>
          <cell r="AW239">
            <v>2660.12683458135</v>
          </cell>
          <cell r="AX239">
            <v>2894.06265596401</v>
          </cell>
          <cell r="AY239">
            <v>3369.54319807344</v>
          </cell>
          <cell r="AZ239">
            <v>3973.01717157725</v>
          </cell>
          <cell r="BA239">
            <v>4379.65878719505</v>
          </cell>
          <cell r="BB239">
            <v>4213.00665375142</v>
          </cell>
          <cell r="BC239">
            <v>5076.33987220163</v>
          </cell>
          <cell r="BD239">
            <v>5492.12149993341</v>
          </cell>
          <cell r="BE239">
            <v>5860.58147053475</v>
          </cell>
          <cell r="BF239">
            <v>6168.26135569944</v>
          </cell>
          <cell r="BG239">
            <v>5951.88348654008</v>
          </cell>
          <cell r="BH239">
            <v>5840.05306687798</v>
          </cell>
          <cell r="BI239">
            <v>5993.30551610045</v>
          </cell>
          <cell r="BJ239">
            <v>6593.81835157138</v>
          </cell>
          <cell r="BK239">
            <v>7298.94714621349</v>
          </cell>
          <cell r="BL239">
            <v>7814.38443127242</v>
          </cell>
          <cell r="BM239">
            <v>7158.76668372256</v>
          </cell>
          <cell r="BN239">
            <v>7233.38885835752</v>
          </cell>
        </row>
        <row r="240">
          <cell r="A240" t="str">
            <v>Tajikistan</v>
          </cell>
          <cell r="B240" t="str">
            <v>TJK</v>
          </cell>
          <cell r="C240" t="str">
            <v>GDP per capita (current US$)</v>
          </cell>
          <cell r="D240" t="str">
            <v>NY.GDP.PCAP.CD</v>
          </cell>
        </row>
        <row r="240">
          <cell r="AI240">
            <v>498.081584119605</v>
          </cell>
          <cell r="AJ240">
            <v>250.340885777157</v>
          </cell>
          <cell r="AK240">
            <v>391.943768487842</v>
          </cell>
          <cell r="AL240">
            <v>293.98040221846</v>
          </cell>
          <cell r="AM240">
            <v>267.432962900242</v>
          </cell>
          <cell r="AN240">
            <v>213.544144308394</v>
          </cell>
          <cell r="AO240">
            <v>178.361251487267</v>
          </cell>
          <cell r="AP240">
            <v>155.18851774477</v>
          </cell>
          <cell r="AQ240">
            <v>219.040245556382</v>
          </cell>
          <cell r="AR240">
            <v>177.559628667509</v>
          </cell>
          <cell r="AS240">
            <v>138.429146735759</v>
          </cell>
          <cell r="AT240">
            <v>171.048064575398</v>
          </cell>
          <cell r="AU240">
            <v>190.002677638953</v>
          </cell>
          <cell r="AV240">
            <v>237.757335195414</v>
          </cell>
          <cell r="AW240">
            <v>311.627231254541</v>
          </cell>
          <cell r="AX240">
            <v>340.583183232527</v>
          </cell>
          <cell r="AY240">
            <v>408.838413523407</v>
          </cell>
          <cell r="AZ240">
            <v>526.643288270494</v>
          </cell>
          <cell r="BA240">
            <v>715.8657062687</v>
          </cell>
          <cell r="BB240">
            <v>676.12351106337</v>
          </cell>
          <cell r="BC240">
            <v>749.552412285997</v>
          </cell>
          <cell r="BD240">
            <v>847.382432066315</v>
          </cell>
          <cell r="BE240">
            <v>969.296103880894</v>
          </cell>
          <cell r="BF240">
            <v>1048.22560182624</v>
          </cell>
          <cell r="BG240">
            <v>1104.17235837941</v>
          </cell>
          <cell r="BH240">
            <v>978.404981180605</v>
          </cell>
          <cell r="BI240">
            <v>807.10258610434</v>
          </cell>
          <cell r="BJ240">
            <v>848.672379903239</v>
          </cell>
          <cell r="BK240">
            <v>853.218873401321</v>
          </cell>
          <cell r="BL240">
            <v>890.544402355733</v>
          </cell>
          <cell r="BM240">
            <v>852.830987774963</v>
          </cell>
          <cell r="BN240">
            <v>897.087901986119</v>
          </cell>
        </row>
        <row r="241">
          <cell r="A241" t="str">
            <v>Turkmenistan</v>
          </cell>
          <cell r="B241" t="str">
            <v>TKM</v>
          </cell>
          <cell r="C241" t="str">
            <v>GDP per capita (current US$)</v>
          </cell>
          <cell r="D241" t="str">
            <v>NY.GDP.PCAP.CD</v>
          </cell>
        </row>
        <row r="241">
          <cell r="AF241">
            <v>685.716473737594</v>
          </cell>
          <cell r="AG241">
            <v>861.513018953091</v>
          </cell>
          <cell r="AH241">
            <v>838.714541557866</v>
          </cell>
          <cell r="AI241">
            <v>865.395441648013</v>
          </cell>
          <cell r="AJ241">
            <v>846.645486846944</v>
          </cell>
          <cell r="AK241">
            <v>820.684272689977</v>
          </cell>
          <cell r="AL241">
            <v>792.668462135789</v>
          </cell>
          <cell r="AM241">
            <v>622.370172414838</v>
          </cell>
          <cell r="AN241">
            <v>589.905474021967</v>
          </cell>
          <cell r="AO241">
            <v>554.833915655583</v>
          </cell>
          <cell r="AP241">
            <v>562.635890927209</v>
          </cell>
          <cell r="AQ241">
            <v>590.393484566336</v>
          </cell>
          <cell r="AR241">
            <v>548.699393319266</v>
          </cell>
          <cell r="AS241">
            <v>643.175438078932</v>
          </cell>
          <cell r="AT241">
            <v>774.482151976644</v>
          </cell>
          <cell r="AU241">
            <v>967.887435334475</v>
          </cell>
          <cell r="AV241">
            <v>1283.90878153306</v>
          </cell>
          <cell r="AW241">
            <v>1453.91778376026</v>
          </cell>
          <cell r="AX241">
            <v>1704.41538021505</v>
          </cell>
          <cell r="AY241">
            <v>2136.47210126331</v>
          </cell>
          <cell r="AZ241">
            <v>2600.36875786979</v>
          </cell>
          <cell r="BA241">
            <v>3904.46530148983</v>
          </cell>
          <cell r="BB241">
            <v>4036.45680478876</v>
          </cell>
          <cell r="BC241">
            <v>4439.20212759739</v>
          </cell>
          <cell r="BD241">
            <v>5649.96210595541</v>
          </cell>
          <cell r="BE241">
            <v>6675.17805486958</v>
          </cell>
          <cell r="BF241">
            <v>7304.28577118881</v>
          </cell>
          <cell r="BG241">
            <v>7962.24492480061</v>
          </cell>
          <cell r="BH241">
            <v>6432.68532538494</v>
          </cell>
          <cell r="BI241">
            <v>6387.68257527254</v>
          </cell>
          <cell r="BJ241">
            <v>6587.09260439788</v>
          </cell>
          <cell r="BK241">
            <v>6967.37504258806</v>
          </cell>
          <cell r="BL241">
            <v>7612.03518009452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GDP per capita (current US$)</v>
          </cell>
          <cell r="D242" t="str">
            <v>NY.GDP.PCAP.CD</v>
          </cell>
          <cell r="E242">
            <v>379.000405390945</v>
          </cell>
          <cell r="F242">
            <v>390.205815964213</v>
          </cell>
          <cell r="G242">
            <v>415.5329984325</v>
          </cell>
          <cell r="H242">
            <v>411.190329584337</v>
          </cell>
          <cell r="I242">
            <v>443.654715072809</v>
          </cell>
          <cell r="J242">
            <v>463.690982740351</v>
          </cell>
          <cell r="K242">
            <v>497.097228142153</v>
          </cell>
          <cell r="L242">
            <v>492.736519494977</v>
          </cell>
          <cell r="M242">
            <v>514.70713676483</v>
          </cell>
          <cell r="N242">
            <v>560.323199563283</v>
          </cell>
          <cell r="O242">
            <v>595.546075772854</v>
          </cell>
          <cell r="P242">
            <v>646.090657806964</v>
          </cell>
          <cell r="Q242">
            <v>708.277779364969</v>
          </cell>
          <cell r="R242">
            <v>927.822292533225</v>
          </cell>
          <cell r="S242">
            <v>1185.1308320567</v>
          </cell>
          <cell r="T242">
            <v>1210.10134721843</v>
          </cell>
          <cell r="U242">
            <v>1298.23154647174</v>
          </cell>
          <cell r="V242">
            <v>1395.73776318037</v>
          </cell>
          <cell r="W242">
            <v>1541.48275691814</v>
          </cell>
          <cell r="X242">
            <v>1793.32309778843</v>
          </cell>
          <cell r="Y242">
            <v>2144.07852743573</v>
          </cell>
          <cell r="Z242">
            <v>2404.26102111761</v>
          </cell>
          <cell r="AA242">
            <v>2166.6207300578</v>
          </cell>
          <cell r="AB242">
            <v>1837.52092958298</v>
          </cell>
          <cell r="AC242">
            <v>1787.55379667164</v>
          </cell>
          <cell r="AD242">
            <v>1739.42727005645</v>
          </cell>
          <cell r="AE242">
            <v>1695.8704609205</v>
          </cell>
          <cell r="AF242">
            <v>1749.45500567427</v>
          </cell>
          <cell r="AG242">
            <v>1919.7827291607</v>
          </cell>
          <cell r="AH242">
            <v>2063.05714397241</v>
          </cell>
          <cell r="AI242">
            <v>2432.33166385045</v>
          </cell>
          <cell r="AJ242">
            <v>2580.48491144556</v>
          </cell>
          <cell r="AK242">
            <v>2779.50438320568</v>
          </cell>
          <cell r="AL242">
            <v>3184.64513060819</v>
          </cell>
          <cell r="AM242">
            <v>3678.75850715791</v>
          </cell>
          <cell r="AN242">
            <v>3930.93925852302</v>
          </cell>
          <cell r="AO242">
            <v>4203.06256968656</v>
          </cell>
          <cell r="AP242">
            <v>4536.37033761545</v>
          </cell>
          <cell r="AQ242">
            <v>4491.39133675209</v>
          </cell>
          <cell r="AR242">
            <v>3958.15877257306</v>
          </cell>
          <cell r="AS242">
            <v>4313.35349498814</v>
          </cell>
          <cell r="AT242">
            <v>4138.70330922981</v>
          </cell>
          <cell r="AU242">
            <v>3632.52182620168</v>
          </cell>
          <cell r="AV242">
            <v>3650.74300653787</v>
          </cell>
          <cell r="AW242">
            <v>4171.21731999563</v>
          </cell>
          <cell r="AX242">
            <v>5013.35469087782</v>
          </cell>
          <cell r="AY242">
            <v>5821.94060436732</v>
          </cell>
          <cell r="AZ242">
            <v>6810.98987710067</v>
          </cell>
          <cell r="BA242">
            <v>7862.13030912262</v>
          </cell>
          <cell r="BB242">
            <v>7277.90919500531</v>
          </cell>
          <cell r="BC242">
            <v>8988.80763441214</v>
          </cell>
          <cell r="BD242">
            <v>10137.848282808</v>
          </cell>
          <cell r="BE242">
            <v>10124.0375657864</v>
          </cell>
          <cell r="BF242">
            <v>10260.5058156794</v>
          </cell>
          <cell r="BG242">
            <v>10349.1233949743</v>
          </cell>
          <cell r="BH242">
            <v>8480.62583140115</v>
          </cell>
          <cell r="BI242">
            <v>8185.14751947639</v>
          </cell>
          <cell r="BJ242">
            <v>9037.7811708001</v>
          </cell>
          <cell r="BK242">
            <v>8740.51523365837</v>
          </cell>
          <cell r="BL242">
            <v>8519.25442463844</v>
          </cell>
          <cell r="BM242">
            <v>7062.47559044946</v>
          </cell>
          <cell r="BN242">
            <v>8100.57287507256</v>
          </cell>
        </row>
        <row r="243">
          <cell r="A243" t="str">
            <v>Timor-Leste</v>
          </cell>
          <cell r="B243" t="str">
            <v>TLS</v>
          </cell>
          <cell r="C243" t="str">
            <v>GDP per capita (current US$)</v>
          </cell>
          <cell r="D243" t="str">
            <v>NY.GDP.PCAP.CD</v>
          </cell>
        </row>
        <row r="243">
          <cell r="AS243">
            <v>415.085948577851</v>
          </cell>
          <cell r="AT243">
            <v>529.778165896224</v>
          </cell>
          <cell r="AU243">
            <v>508.84058614998</v>
          </cell>
          <cell r="AV243">
            <v>517.826968356368</v>
          </cell>
          <cell r="AW243">
            <v>453.513312734273</v>
          </cell>
          <cell r="AX243">
            <v>464.545938721574</v>
          </cell>
          <cell r="AY243">
            <v>446.466529652108</v>
          </cell>
          <cell r="AZ243">
            <v>523.73763493981</v>
          </cell>
          <cell r="BA243">
            <v>614.435754973338</v>
          </cell>
          <cell r="BB243">
            <v>676.619075367267</v>
          </cell>
          <cell r="BC243">
            <v>806.41434929681</v>
          </cell>
          <cell r="BD243">
            <v>936.448595612108</v>
          </cell>
          <cell r="BE243">
            <v>1024.1725080803</v>
          </cell>
          <cell r="BF243">
            <v>1210.03565458064</v>
          </cell>
          <cell r="BG243">
            <v>1232.45033563734</v>
          </cell>
          <cell r="BH243">
            <v>1332.79185551378</v>
          </cell>
          <cell r="BI243">
            <v>1353.75493422806</v>
          </cell>
          <cell r="BJ243">
            <v>1299.49463507231</v>
          </cell>
          <cell r="BK243">
            <v>1249.13835051953</v>
          </cell>
          <cell r="BL243">
            <v>1583.71357646622</v>
          </cell>
          <cell r="BM243">
            <v>1442.73073825015</v>
          </cell>
          <cell r="BN243">
            <v>1457.82512795863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GDP per capita (current US$)</v>
          </cell>
          <cell r="D244" t="str">
            <v>NY.GDP.PCAP.CD</v>
          </cell>
        </row>
        <row r="244">
          <cell r="J244">
            <v>212.006962243325</v>
          </cell>
          <cell r="K244">
            <v>215.099871205032</v>
          </cell>
          <cell r="L244">
            <v>226.619193224917</v>
          </cell>
          <cell r="M244">
            <v>242.639549815539</v>
          </cell>
          <cell r="N244">
            <v>262.074348487914</v>
          </cell>
          <cell r="O244">
            <v>288.300377190414</v>
          </cell>
          <cell r="P244">
            <v>322.083177871473</v>
          </cell>
          <cell r="Q244">
            <v>374.623491376407</v>
          </cell>
          <cell r="R244">
            <v>484.783590339498</v>
          </cell>
          <cell r="S244">
            <v>720.217352579859</v>
          </cell>
          <cell r="T244">
            <v>816.304927031192</v>
          </cell>
          <cell r="U244">
            <v>981.024431044122</v>
          </cell>
          <cell r="V244">
            <v>1104.89602387509</v>
          </cell>
          <cell r="W244">
            <v>1155.00244680406</v>
          </cell>
          <cell r="X244">
            <v>1399.94612910815</v>
          </cell>
          <cell r="Y244">
            <v>1627.6083075464</v>
          </cell>
          <cell r="Z244">
            <v>1540.77007136991</v>
          </cell>
          <cell r="AA244">
            <v>1713.14714944419</v>
          </cell>
          <cell r="AB244">
            <v>1865.90011848312</v>
          </cell>
          <cell r="AC244">
            <v>1914.82631718696</v>
          </cell>
          <cell r="AD244">
            <v>2024.61468440658</v>
          </cell>
          <cell r="AE244">
            <v>2207.72137256137</v>
          </cell>
          <cell r="AF244">
            <v>1874.55948375996</v>
          </cell>
          <cell r="AG244">
            <v>1672.23615123314</v>
          </cell>
          <cell r="AH244">
            <v>1635.7354454836</v>
          </cell>
          <cell r="AI244">
            <v>2240.99958108385</v>
          </cell>
          <cell r="AJ244">
            <v>1132.12434248594</v>
          </cell>
          <cell r="AK244">
            <v>1216.933432121</v>
          </cell>
          <cell r="AL244">
            <v>1220.99510653331</v>
          </cell>
          <cell r="AM244">
            <v>1280.57477914225</v>
          </cell>
          <cell r="AN244">
            <v>1461.36466720834</v>
          </cell>
          <cell r="AO244">
            <v>1652.70564015488</v>
          </cell>
          <cell r="AP244">
            <v>1713.73102766927</v>
          </cell>
          <cell r="AQ244">
            <v>1714.46899160669</v>
          </cell>
          <cell r="AR244">
            <v>1831.74444529576</v>
          </cell>
          <cell r="AS244">
            <v>1909.48379762542</v>
          </cell>
          <cell r="AT244">
            <v>1898.48398744344</v>
          </cell>
          <cell r="AU244">
            <v>1816.63740835585</v>
          </cell>
          <cell r="AV244">
            <v>1949.84805681814</v>
          </cell>
          <cell r="AW244">
            <v>2277.31471365591</v>
          </cell>
          <cell r="AX244">
            <v>2643.68966854293</v>
          </cell>
          <cell r="AY244">
            <v>3031.31579592297</v>
          </cell>
          <cell r="AZ244">
            <v>3635.59013121259</v>
          </cell>
          <cell r="BA244">
            <v>4407.19359474437</v>
          </cell>
          <cell r="BB244">
            <v>4214.73897421811</v>
          </cell>
          <cell r="BC244">
            <v>4773.52366272954</v>
          </cell>
          <cell r="BD244">
            <v>4844.53250173857</v>
          </cell>
          <cell r="BE244">
            <v>5116.59518402617</v>
          </cell>
          <cell r="BF244">
            <v>4616.20005048588</v>
          </cell>
          <cell r="BG244">
            <v>4465.58777681331</v>
          </cell>
          <cell r="BH244">
            <v>3939.38409115992</v>
          </cell>
          <cell r="BI244">
            <v>3968.09361972024</v>
          </cell>
          <cell r="BJ244">
            <v>3867.06706037686</v>
          </cell>
          <cell r="BK244">
            <v>3605.44010358655</v>
          </cell>
          <cell r="BL244">
            <v>3573.15570230824</v>
          </cell>
          <cell r="BM244">
            <v>3189.79540382642</v>
          </cell>
          <cell r="BN244">
            <v>3611.60101144752</v>
          </cell>
        </row>
        <row r="245">
          <cell r="A245" t="str">
            <v>Tonga</v>
          </cell>
          <cell r="B245" t="str">
            <v>TON</v>
          </cell>
          <cell r="C245" t="str">
            <v>GDP per capita (current US$)</v>
          </cell>
          <cell r="D245" t="str">
            <v>NY.GDP.PCAP.CD</v>
          </cell>
        </row>
        <row r="245">
          <cell r="T245">
            <v>368.052238087436</v>
          </cell>
          <cell r="U245">
            <v>336.625464674703</v>
          </cell>
          <cell r="V245">
            <v>378.238047074363</v>
          </cell>
          <cell r="W245">
            <v>455.105015242606</v>
          </cell>
          <cell r="X245">
            <v>484.084945563313</v>
          </cell>
          <cell r="Y245">
            <v>572.898451381248</v>
          </cell>
          <cell r="Z245">
            <v>666.295705510559</v>
          </cell>
          <cell r="AA245">
            <v>662.866430337718</v>
          </cell>
          <cell r="AB245">
            <v>649.312579627507</v>
          </cell>
          <cell r="AC245">
            <v>685.001594377678</v>
          </cell>
          <cell r="AD245">
            <v>639.629625484337</v>
          </cell>
          <cell r="AE245">
            <v>724.863209521298</v>
          </cell>
          <cell r="AF245">
            <v>865.870072040313</v>
          </cell>
          <cell r="AG245">
            <v>1127.55061070008</v>
          </cell>
          <cell r="AH245">
            <v>1121.21346771777</v>
          </cell>
          <cell r="AI245">
            <v>1194.54103416891</v>
          </cell>
          <cell r="AJ245">
            <v>1388.04050110623</v>
          </cell>
          <cell r="AK245">
            <v>1436.78369095862</v>
          </cell>
          <cell r="AL245">
            <v>1449.30600269019</v>
          </cell>
          <cell r="AM245">
            <v>2047.13843067308</v>
          </cell>
          <cell r="AN245">
            <v>2176.38129609347</v>
          </cell>
          <cell r="AO245">
            <v>2307.13096227661</v>
          </cell>
          <cell r="AP245">
            <v>2225.10067495677</v>
          </cell>
          <cell r="AQ245">
            <v>1973.54479534806</v>
          </cell>
          <cell r="AR245">
            <v>2043.75104613193</v>
          </cell>
          <cell r="AS245">
            <v>2091.11300904714</v>
          </cell>
          <cell r="AT245">
            <v>1839.08686653094</v>
          </cell>
          <cell r="AU245">
            <v>1845.66912653498</v>
          </cell>
          <cell r="AV245">
            <v>2030.7754685692</v>
          </cell>
          <cell r="AW245">
            <v>2301.65411507959</v>
          </cell>
          <cell r="AX245">
            <v>2594.41873934395</v>
          </cell>
          <cell r="AY245">
            <v>2873.0766372279</v>
          </cell>
          <cell r="AZ245">
            <v>2910.14512180299</v>
          </cell>
          <cell r="BA245">
            <v>3331.54655465772</v>
          </cell>
          <cell r="BB245">
            <v>3006.60634375505</v>
          </cell>
          <cell r="BC245">
            <v>3527.95234170016</v>
          </cell>
          <cell r="BD245">
            <v>4002.81377065344</v>
          </cell>
          <cell r="BE245">
            <v>4581.78324469272</v>
          </cell>
          <cell r="BF245">
            <v>4428.14652130855</v>
          </cell>
          <cell r="BG245">
            <v>4354.24436028041</v>
          </cell>
          <cell r="BH245">
            <v>4336.23960272654</v>
          </cell>
          <cell r="BI245">
            <v>4157.87724876095</v>
          </cell>
          <cell r="BJ245">
            <v>4513.4325306349</v>
          </cell>
          <cell r="BK245">
            <v>4740.70027224476</v>
          </cell>
          <cell r="BL245">
            <v>4903.01213835449</v>
          </cell>
          <cell r="BM245">
            <v>4624.82344882844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GDP per capita (current US$)</v>
          </cell>
          <cell r="D246" t="str">
            <v>NY.GDP.PCAP.CD</v>
          </cell>
          <cell r="E246">
            <v>82.3453989071595</v>
          </cell>
          <cell r="F246">
            <v>86.0460827573224</v>
          </cell>
          <cell r="G246">
            <v>89.9113280359445</v>
          </cell>
          <cell r="H246">
            <v>98.9785796342667</v>
          </cell>
          <cell r="I246">
            <v>110.874643897598</v>
          </cell>
          <cell r="J246">
            <v>116.484498536897</v>
          </cell>
          <cell r="K246">
            <v>95.7995482239185</v>
          </cell>
          <cell r="L246">
            <v>103.062636613917</v>
          </cell>
          <cell r="M246">
            <v>105.614406259748</v>
          </cell>
          <cell r="N246">
            <v>113.508382924177</v>
          </cell>
          <cell r="O246">
            <v>120.128791672938</v>
          </cell>
          <cell r="P246">
            <v>124.907441187365</v>
          </cell>
          <cell r="Q246">
            <v>122.746139972505</v>
          </cell>
          <cell r="R246">
            <v>137.15772569259</v>
          </cell>
          <cell r="S246">
            <v>162.375554725388</v>
          </cell>
          <cell r="T246">
            <v>169.813559096768</v>
          </cell>
          <cell r="U246">
            <v>161.905302837011</v>
          </cell>
          <cell r="V246">
            <v>183.114196956447</v>
          </cell>
          <cell r="W246">
            <v>203.48504985049</v>
          </cell>
          <cell r="X246">
            <v>222.568211450005</v>
          </cell>
          <cell r="Y246">
            <v>262.077252884557</v>
          </cell>
          <cell r="Z246">
            <v>271.314700745558</v>
          </cell>
          <cell r="AA246">
            <v>274.134279702133</v>
          </cell>
          <cell r="AB246">
            <v>283.432353511532</v>
          </cell>
          <cell r="AC246">
            <v>275.588605516584</v>
          </cell>
          <cell r="AD246">
            <v>292.809393059173</v>
          </cell>
          <cell r="AE246">
            <v>303.084317476103</v>
          </cell>
          <cell r="AF246">
            <v>328.986102468126</v>
          </cell>
          <cell r="AG246">
            <v>345.657361132525</v>
          </cell>
          <cell r="AH246">
            <v>341.14229239521</v>
          </cell>
          <cell r="AI246">
            <v>359.231669420333</v>
          </cell>
          <cell r="AJ246">
            <v>312.657641462301</v>
          </cell>
          <cell r="AK246">
            <v>324.907343144382</v>
          </cell>
          <cell r="AL246">
            <v>314.998535831535</v>
          </cell>
          <cell r="AM246">
            <v>349.863574500782</v>
          </cell>
          <cell r="AN246">
            <v>380.35370103308</v>
          </cell>
          <cell r="AO246">
            <v>407.751551825926</v>
          </cell>
          <cell r="AP246">
            <v>419.319788083275</v>
          </cell>
          <cell r="AQ246">
            <v>416.9828765771</v>
          </cell>
          <cell r="AR246">
            <v>438.310721012017</v>
          </cell>
          <cell r="AS246">
            <v>453.237604097344</v>
          </cell>
          <cell r="AT246">
            <v>455.858018925268</v>
          </cell>
          <cell r="AU246">
            <v>469.712186027703</v>
          </cell>
          <cell r="AV246">
            <v>538.711135990329</v>
          </cell>
          <cell r="AW246">
            <v>613.94779740106</v>
          </cell>
          <cell r="AX246">
            <v>691.692617164966</v>
          </cell>
          <cell r="AY246">
            <v>774.863798619305</v>
          </cell>
          <cell r="AZ246">
            <v>959.305126399097</v>
          </cell>
          <cell r="BA246">
            <v>959.461249363055</v>
          </cell>
          <cell r="BB246">
            <v>1041.98021072851</v>
          </cell>
          <cell r="BC246">
            <v>1257.49950821449</v>
          </cell>
          <cell r="BD246">
            <v>1368.91630437811</v>
          </cell>
          <cell r="BE246">
            <v>1366.05942528235</v>
          </cell>
          <cell r="BF246">
            <v>1383.31690853857</v>
          </cell>
          <cell r="BG246">
            <v>1496.01499570479</v>
          </cell>
          <cell r="BH246">
            <v>1543.04813072167</v>
          </cell>
          <cell r="BI246">
            <v>1696.73962856355</v>
          </cell>
          <cell r="BJ246">
            <v>1911.32975360518</v>
          </cell>
          <cell r="BK246">
            <v>1944.00663468586</v>
          </cell>
          <cell r="BL246">
            <v>1987.5683404338</v>
          </cell>
          <cell r="BM246">
            <v>1875.44139149022</v>
          </cell>
          <cell r="BN246">
            <v>2176.77667126391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GDP per capita (current US$)</v>
          </cell>
          <cell r="D247" t="str">
            <v>NY.GDP.PCAP.CD</v>
          </cell>
          <cell r="E247">
            <v>137.161909400584</v>
          </cell>
          <cell r="F247">
            <v>139.415203467847</v>
          </cell>
          <cell r="G247">
            <v>147.329089012329</v>
          </cell>
          <cell r="H247">
            <v>164.442690082503</v>
          </cell>
          <cell r="I247">
            <v>157.589644526496</v>
          </cell>
          <cell r="J247">
            <v>171.159624670163</v>
          </cell>
          <cell r="K247">
            <v>180.113634048219</v>
          </cell>
          <cell r="L247">
            <v>174.551567867846</v>
          </cell>
          <cell r="M247">
            <v>182.179906348794</v>
          </cell>
          <cell r="N247">
            <v>202.772551679692</v>
          </cell>
          <cell r="O247">
            <v>232.049936346323</v>
          </cell>
          <cell r="P247">
            <v>230.731043642863</v>
          </cell>
          <cell r="Q247">
            <v>252.664723234982</v>
          </cell>
          <cell r="R247">
            <v>314.368917826369</v>
          </cell>
          <cell r="S247">
            <v>396.825832429679</v>
          </cell>
          <cell r="T247">
            <v>425.300805108072</v>
          </cell>
          <cell r="U247">
            <v>446.075013666472</v>
          </cell>
          <cell r="V247">
            <v>476.197005330526</v>
          </cell>
          <cell r="W247">
            <v>511.339725139515</v>
          </cell>
          <cell r="X247">
            <v>596.18438697156</v>
          </cell>
          <cell r="Y247">
            <v>733.435217259915</v>
          </cell>
          <cell r="Z247">
            <v>984.3542507838</v>
          </cell>
          <cell r="AA247">
            <v>879.154368342321</v>
          </cell>
          <cell r="AB247">
            <v>752.078168013192</v>
          </cell>
          <cell r="AC247">
            <v>640.063047191097</v>
          </cell>
          <cell r="AD247">
            <v>574.064243803274</v>
          </cell>
          <cell r="AE247">
            <v>572.695364449148</v>
          </cell>
          <cell r="AF247">
            <v>633.01317792907</v>
          </cell>
          <cell r="AG247">
            <v>648.78094980945</v>
          </cell>
          <cell r="AH247">
            <v>642.630763857645</v>
          </cell>
          <cell r="AI247">
            <v>734.10364226196</v>
          </cell>
          <cell r="AJ247">
            <v>743.599426463877</v>
          </cell>
          <cell r="AK247">
            <v>660.453937429563</v>
          </cell>
          <cell r="AL247">
            <v>604.174909219853</v>
          </cell>
          <cell r="AM247">
            <v>572.124606323213</v>
          </cell>
          <cell r="AN247">
            <v>645.182908577728</v>
          </cell>
          <cell r="AO247">
            <v>655.880390605894</v>
          </cell>
          <cell r="AP247">
            <v>663.147851897064</v>
          </cell>
          <cell r="AQ247">
            <v>625.165252034473</v>
          </cell>
          <cell r="AR247">
            <v>615.001071622811</v>
          </cell>
          <cell r="AS247">
            <v>635.894299954986</v>
          </cell>
          <cell r="AT247">
            <v>594.434444321551</v>
          </cell>
          <cell r="AU247">
            <v>629.455425620411</v>
          </cell>
          <cell r="AV247">
            <v>772.769761067037</v>
          </cell>
          <cell r="AW247">
            <v>935.764934770636</v>
          </cell>
          <cell r="AX247">
            <v>1082.21416238718</v>
          </cell>
          <cell r="AY247">
            <v>1242.00009288337</v>
          </cell>
          <cell r="AZ247">
            <v>1400.86266899238</v>
          </cell>
          <cell r="BA247">
            <v>1548.95537067417</v>
          </cell>
          <cell r="BB247">
            <v>1449.79195741041</v>
          </cell>
          <cell r="BC247">
            <v>1670.55403153337</v>
          </cell>
          <cell r="BD247">
            <v>1830.88264526029</v>
          </cell>
          <cell r="BE247">
            <v>1852.84089188473</v>
          </cell>
          <cell r="BF247">
            <v>1913.7372257658</v>
          </cell>
          <cell r="BG247">
            <v>1928.53420210314</v>
          </cell>
          <cell r="BH247">
            <v>1692.67429410075</v>
          </cell>
          <cell r="BI247">
            <v>1538.24441673708</v>
          </cell>
          <cell r="BJ247">
            <v>1622.98261366666</v>
          </cell>
          <cell r="BK247">
            <v>1606.86341924427</v>
          </cell>
          <cell r="BL247">
            <v>1618.92077064803</v>
          </cell>
          <cell r="BM247">
            <v>1501.77942150021</v>
          </cell>
          <cell r="BN247">
            <v>1645.47294380133</v>
          </cell>
        </row>
        <row r="248">
          <cell r="A248" t="str">
            <v>Trinidad and Tobago</v>
          </cell>
          <cell r="B248" t="str">
            <v>TTO</v>
          </cell>
          <cell r="C248" t="str">
            <v>GDP per capita (current US$)</v>
          </cell>
          <cell r="D248" t="str">
            <v>NY.GDP.PCAP.CD</v>
          </cell>
          <cell r="E248">
            <v>631.706584701324</v>
          </cell>
          <cell r="F248">
            <v>676.401178353489</v>
          </cell>
          <cell r="G248">
            <v>704.223158183224</v>
          </cell>
          <cell r="H248">
            <v>760.39788534596</v>
          </cell>
          <cell r="I248">
            <v>788.69664704446</v>
          </cell>
          <cell r="J248">
            <v>807.869838096908</v>
          </cell>
          <cell r="K248">
            <v>787.338406706973</v>
          </cell>
          <cell r="L248">
            <v>823.55630854429</v>
          </cell>
          <cell r="M248">
            <v>815.327108526932</v>
          </cell>
          <cell r="N248">
            <v>831.426912964797</v>
          </cell>
          <cell r="O248">
            <v>869.354117016111</v>
          </cell>
          <cell r="P248">
            <v>938.269947020058</v>
          </cell>
          <cell r="Q248">
            <v>1119.0380732508</v>
          </cell>
          <cell r="R248">
            <v>1332.78152981025</v>
          </cell>
          <cell r="S248">
            <v>2049.24730116959</v>
          </cell>
          <cell r="T248">
            <v>2416.24831398312</v>
          </cell>
          <cell r="U248">
            <v>2439.17747252159</v>
          </cell>
          <cell r="V248">
            <v>3020.24294095194</v>
          </cell>
          <cell r="W248">
            <v>3381.23453655542</v>
          </cell>
          <cell r="X248">
            <v>4306.78188901075</v>
          </cell>
          <cell r="Y248">
            <v>5748.67349531948</v>
          </cell>
          <cell r="Z248">
            <v>6345.00108743359</v>
          </cell>
          <cell r="AA248">
            <v>7268.10586844211</v>
          </cell>
          <cell r="AB248">
            <v>6821.85030635171</v>
          </cell>
          <cell r="AC248">
            <v>6715.60687269515</v>
          </cell>
          <cell r="AD248">
            <v>6302.60922650931</v>
          </cell>
          <cell r="AE248">
            <v>4051.47656838151</v>
          </cell>
          <cell r="AF248">
            <v>4016.44977093772</v>
          </cell>
          <cell r="AG248">
            <v>3734.46171446162</v>
          </cell>
          <cell r="AH248">
            <v>3564.3569350488</v>
          </cell>
          <cell r="AI248">
            <v>4150.2848612054</v>
          </cell>
          <cell r="AJ248">
            <v>4318.50242806404</v>
          </cell>
          <cell r="AK248">
            <v>4398.49512299128</v>
          </cell>
          <cell r="AL248">
            <v>3754.80037180601</v>
          </cell>
          <cell r="AM248">
            <v>3959.26287308279</v>
          </cell>
          <cell r="AN248">
            <v>4249.09437348112</v>
          </cell>
          <cell r="AO248">
            <v>4579.97810520482</v>
          </cell>
          <cell r="AP248">
            <v>4554.35645824129</v>
          </cell>
          <cell r="AQ248">
            <v>4790.1237380834</v>
          </cell>
          <cell r="AR248">
            <v>5387.16438588431</v>
          </cell>
          <cell r="AS248">
            <v>6435.13421201268</v>
          </cell>
          <cell r="AT248">
            <v>6939.82847117988</v>
          </cell>
          <cell r="AU248">
            <v>7053.08737085832</v>
          </cell>
          <cell r="AV248">
            <v>8807.86606828197</v>
          </cell>
          <cell r="AW248">
            <v>10293.8692465675</v>
          </cell>
          <cell r="AX248">
            <v>12327.2807128582</v>
          </cell>
          <cell r="AY248">
            <v>14102.5932894722</v>
          </cell>
          <cell r="AZ248">
            <v>16539.8907485461</v>
          </cell>
          <cell r="BA248">
            <v>21204.0081810259</v>
          </cell>
          <cell r="BB248">
            <v>14514.2406135579</v>
          </cell>
          <cell r="BC248">
            <v>16683.3930629542</v>
          </cell>
          <cell r="BD248">
            <v>19034.1207062684</v>
          </cell>
          <cell r="BE248">
            <v>19171.2108164078</v>
          </cell>
          <cell r="BF248">
            <v>20162.7332078869</v>
          </cell>
          <cell r="BG248">
            <v>20290.5197094005</v>
          </cell>
          <cell r="BH248">
            <v>18383.5386974985</v>
          </cell>
          <cell r="BI248">
            <v>16241.4109625626</v>
          </cell>
          <cell r="BJ248">
            <v>16747.9067034094</v>
          </cell>
          <cell r="BK248">
            <v>17139.185674458</v>
          </cell>
          <cell r="BL248">
            <v>17123.1162867028</v>
          </cell>
          <cell r="BM248">
            <v>15285.9404867715</v>
          </cell>
          <cell r="BN248">
            <v>15243.1228674692</v>
          </cell>
        </row>
        <row r="249">
          <cell r="A249" t="str">
            <v>Tunisia</v>
          </cell>
          <cell r="B249" t="str">
            <v>TUN</v>
          </cell>
          <cell r="C249" t="str">
            <v>GDP per capita (current US$)</v>
          </cell>
          <cell r="D249" t="str">
            <v>NY.GDP.PCAP.CD</v>
          </cell>
        </row>
        <row r="249">
          <cell r="J249">
            <v>217.911274365173</v>
          </cell>
          <cell r="K249">
            <v>224.2950877888</v>
          </cell>
          <cell r="L249">
            <v>229.028231406027</v>
          </cell>
          <cell r="M249">
            <v>250.693810944945</v>
          </cell>
          <cell r="N249">
            <v>260.409058524446</v>
          </cell>
          <cell r="O249">
            <v>284.220678963368</v>
          </cell>
          <cell r="P249">
            <v>325.564653199692</v>
          </cell>
          <cell r="Q249">
            <v>422.856693072302</v>
          </cell>
          <cell r="R249">
            <v>504.828405302245</v>
          </cell>
          <cell r="S249">
            <v>641.104260842912</v>
          </cell>
          <cell r="T249">
            <v>765.189645814592</v>
          </cell>
          <cell r="U249">
            <v>779.044867758616</v>
          </cell>
          <cell r="V249">
            <v>863.067611176297</v>
          </cell>
          <cell r="W249">
            <v>984.800100841373</v>
          </cell>
          <cell r="X249">
            <v>1157.37792338305</v>
          </cell>
          <cell r="Y249">
            <v>1371.83550058699</v>
          </cell>
          <cell r="Z249">
            <v>1286.55397461825</v>
          </cell>
          <cell r="AA249">
            <v>1206.64296665571</v>
          </cell>
          <cell r="AB249">
            <v>1203.65823382209</v>
          </cell>
          <cell r="AC249">
            <v>1156.91454543842</v>
          </cell>
          <cell r="AD249">
            <v>1147.42922045627</v>
          </cell>
          <cell r="AE249">
            <v>1199.56253741442</v>
          </cell>
          <cell r="AF249">
            <v>1259.13614564373</v>
          </cell>
          <cell r="AG249">
            <v>1281.20129468569</v>
          </cell>
          <cell r="AH249">
            <v>1253.32639720165</v>
          </cell>
          <cell r="AI249">
            <v>1491.11977697788</v>
          </cell>
          <cell r="AJ249">
            <v>1551.37799762901</v>
          </cell>
          <cell r="AK249">
            <v>1799.11158195648</v>
          </cell>
          <cell r="AL249">
            <v>1660.87500161814</v>
          </cell>
          <cell r="AM249">
            <v>1743.15453270062</v>
          </cell>
          <cell r="AN249">
            <v>1975.89986185202</v>
          </cell>
          <cell r="AO249">
            <v>2113.58743221331</v>
          </cell>
          <cell r="AP249">
            <v>2208.20624309481</v>
          </cell>
          <cell r="AQ249">
            <v>2292.71174141326</v>
          </cell>
          <cell r="AR249">
            <v>2386.58949246551</v>
          </cell>
          <cell r="AS249">
            <v>2211.8350154787</v>
          </cell>
          <cell r="AT249">
            <v>2253.03485218065</v>
          </cell>
          <cell r="AU249">
            <v>2344.39690730329</v>
          </cell>
          <cell r="AV249">
            <v>2760.40512203819</v>
          </cell>
          <cell r="AW249">
            <v>3111.3743813976</v>
          </cell>
          <cell r="AX249">
            <v>3193.20435786446</v>
          </cell>
          <cell r="AY249">
            <v>3369.92444259929</v>
          </cell>
          <cell r="AZ249">
            <v>3776.33204636461</v>
          </cell>
          <cell r="BA249">
            <v>4307.58002263066</v>
          </cell>
          <cell r="BB249">
            <v>4128.46395929364</v>
          </cell>
          <cell r="BC249">
            <v>4344.61941760278</v>
          </cell>
          <cell r="BD249">
            <v>4479.92162893536</v>
          </cell>
          <cell r="BE249">
            <v>4361.68433825322</v>
          </cell>
          <cell r="BF249">
            <v>4444.84748811162</v>
          </cell>
          <cell r="BG249">
            <v>4543.9922759811</v>
          </cell>
          <cell r="BH249">
            <v>4094.84160230737</v>
          </cell>
          <cell r="BI249">
            <v>3924.34909212553</v>
          </cell>
          <cell r="BJ249">
            <v>3687.78031640101</v>
          </cell>
          <cell r="BK249">
            <v>3690.89693189538</v>
          </cell>
          <cell r="BL249">
            <v>3571.94504797154</v>
          </cell>
          <cell r="BM249">
            <v>3597.21852540455</v>
          </cell>
          <cell r="BN249">
            <v>3924.34392482058</v>
          </cell>
        </row>
        <row r="250">
          <cell r="A250" t="str">
            <v>Turkiye</v>
          </cell>
          <cell r="B250" t="str">
            <v>TUR</v>
          </cell>
          <cell r="C250" t="str">
            <v>GDP per capita (current US$)</v>
          </cell>
          <cell r="D250" t="str">
            <v>NY.GDP.PCAP.CD</v>
          </cell>
          <cell r="E250">
            <v>509.005545369734</v>
          </cell>
          <cell r="F250">
            <v>283.828284266983</v>
          </cell>
          <cell r="G250">
            <v>309.446624309012</v>
          </cell>
          <cell r="H250">
            <v>350.662985186919</v>
          </cell>
          <cell r="I250">
            <v>369.583468629906</v>
          </cell>
          <cell r="J250">
            <v>386.358060636648</v>
          </cell>
          <cell r="K250">
            <v>444.549482834463</v>
          </cell>
          <cell r="L250">
            <v>481.693679863493</v>
          </cell>
          <cell r="M250">
            <v>526.213474583062</v>
          </cell>
          <cell r="N250">
            <v>571.617770198753</v>
          </cell>
          <cell r="O250">
            <v>489.930367655416</v>
          </cell>
          <cell r="P250">
            <v>455.624105372323</v>
          </cell>
          <cell r="Q250">
            <v>556.454652094606</v>
          </cell>
          <cell r="R250">
            <v>684.072847911359</v>
          </cell>
          <cell r="S250">
            <v>929.601415663484</v>
          </cell>
          <cell r="T250">
            <v>1139.690024851</v>
          </cell>
          <cell r="U250">
            <v>1272.23173158345</v>
          </cell>
          <cell r="V250">
            <v>1427.53039188284</v>
          </cell>
          <cell r="W250">
            <v>1548.49647375211</v>
          </cell>
          <cell r="X250">
            <v>2077.68258213184</v>
          </cell>
          <cell r="Y250">
            <v>1565.02928941574</v>
          </cell>
          <cell r="Z250">
            <v>1579.0737783658</v>
          </cell>
          <cell r="AA250">
            <v>1402.40643545276</v>
          </cell>
          <cell r="AB250">
            <v>1310.25565176093</v>
          </cell>
          <cell r="AC250">
            <v>1246.82446812927</v>
          </cell>
          <cell r="AD250">
            <v>1368.4016524101</v>
          </cell>
          <cell r="AE250">
            <v>1510.67631088752</v>
          </cell>
          <cell r="AF250">
            <v>1705.89438447268</v>
          </cell>
          <cell r="AG250">
            <v>1745.3649270203</v>
          </cell>
          <cell r="AH250">
            <v>2021.85952967201</v>
          </cell>
          <cell r="AI250">
            <v>2794.35049380641</v>
          </cell>
          <cell r="AJ250">
            <v>2735.70761464811</v>
          </cell>
          <cell r="AK250">
            <v>2842.36997834511</v>
          </cell>
          <cell r="AL250">
            <v>3180.18757651094</v>
          </cell>
          <cell r="AM250">
            <v>2270.33732535606</v>
          </cell>
          <cell r="AN250">
            <v>2897.86664012665</v>
          </cell>
          <cell r="AO250">
            <v>3053.94723062156</v>
          </cell>
          <cell r="AP250">
            <v>3144.38570309118</v>
          </cell>
          <cell r="AQ250">
            <v>4499.73750776878</v>
          </cell>
          <cell r="AR250">
            <v>4116.1705596504</v>
          </cell>
          <cell r="AS250">
            <v>4337.47800296354</v>
          </cell>
          <cell r="AT250">
            <v>3142.92099774582</v>
          </cell>
          <cell r="AU250">
            <v>3687.95609325031</v>
          </cell>
          <cell r="AV250">
            <v>4760.1040190451</v>
          </cell>
          <cell r="AW250">
            <v>6101.63211660696</v>
          </cell>
          <cell r="AX250">
            <v>7456.2961006749</v>
          </cell>
          <cell r="AY250">
            <v>8101.85692374776</v>
          </cell>
          <cell r="AZ250">
            <v>9791.88245001167</v>
          </cell>
          <cell r="BA250">
            <v>10941.172146426</v>
          </cell>
          <cell r="BB250">
            <v>9103.47405061243</v>
          </cell>
          <cell r="BC250">
            <v>10742.7749787626</v>
          </cell>
          <cell r="BD250">
            <v>11420.5554558378</v>
          </cell>
          <cell r="BE250">
            <v>11795.6334567571</v>
          </cell>
          <cell r="BF250">
            <v>12614.7816100386</v>
          </cell>
          <cell r="BG250">
            <v>12157.9904337823</v>
          </cell>
          <cell r="BH250">
            <v>11006.2795239649</v>
          </cell>
          <cell r="BI250">
            <v>10894.6033779275</v>
          </cell>
          <cell r="BJ250">
            <v>10589.667724687</v>
          </cell>
          <cell r="BK250">
            <v>9454.34844272271</v>
          </cell>
          <cell r="BL250">
            <v>9121.51516673708</v>
          </cell>
          <cell r="BM250">
            <v>8536.43331960632</v>
          </cell>
          <cell r="BN250">
            <v>9586.61245005597</v>
          </cell>
        </row>
        <row r="251">
          <cell r="A251" t="str">
            <v>Tuvalu</v>
          </cell>
          <cell r="B251" t="str">
            <v>TUV</v>
          </cell>
          <cell r="C251" t="str">
            <v>GDP per capita (current US$)</v>
          </cell>
          <cell r="D251" t="str">
            <v>NY.GDP.PCAP.CD</v>
          </cell>
        </row>
        <row r="251">
          <cell r="AI251">
            <v>990.398175109231</v>
          </cell>
          <cell r="AJ251">
            <v>1038.95783378009</v>
          </cell>
          <cell r="AK251">
            <v>1069.47853690564</v>
          </cell>
          <cell r="AL251">
            <v>1047.50521578164</v>
          </cell>
          <cell r="AM251">
            <v>1175.81008308589</v>
          </cell>
          <cell r="AN251">
            <v>1185.84051888057</v>
          </cell>
          <cell r="AO251">
            <v>1323.90750586021</v>
          </cell>
          <cell r="AP251">
            <v>1361.58934900607</v>
          </cell>
          <cell r="AQ251">
            <v>1367.08453369597</v>
          </cell>
          <cell r="AR251">
            <v>1464.80534095439</v>
          </cell>
          <cell r="AS251">
            <v>1605.00548368643</v>
          </cell>
          <cell r="AT251">
            <v>1473.4158776561</v>
          </cell>
          <cell r="AU251">
            <v>1755.6899845215</v>
          </cell>
          <cell r="AV251">
            <v>2000.87563653523</v>
          </cell>
          <cell r="AW251">
            <v>2309.54008876591</v>
          </cell>
          <cell r="AX251">
            <v>2291.6382360298</v>
          </cell>
          <cell r="AY251">
            <v>2381.53642440884</v>
          </cell>
          <cell r="AZ251">
            <v>2783.98102883968</v>
          </cell>
          <cell r="BA251">
            <v>3090.04815026872</v>
          </cell>
          <cell r="BB251">
            <v>2696.31644077602</v>
          </cell>
          <cell r="BC251">
            <v>3051.44007832192</v>
          </cell>
          <cell r="BD251">
            <v>3688.63745324045</v>
          </cell>
          <cell r="BE251">
            <v>3662.10165778331</v>
          </cell>
          <cell r="BF251">
            <v>3559.54408006796</v>
          </cell>
          <cell r="BG251">
            <v>3532.27831244697</v>
          </cell>
          <cell r="BH251">
            <v>3316.66452200309</v>
          </cell>
          <cell r="BI251">
            <v>3706.32990317796</v>
          </cell>
          <cell r="BJ251">
            <v>3978.67645214273</v>
          </cell>
          <cell r="BK251">
            <v>4156.30512786743</v>
          </cell>
          <cell r="BL251">
            <v>4652.35084630288</v>
          </cell>
          <cell r="BM251">
            <v>4668.81874310357</v>
          </cell>
          <cell r="BN251">
            <v>5291.48524431543</v>
          </cell>
        </row>
        <row r="252">
          <cell r="A252" t="str">
            <v>Tanzania</v>
          </cell>
          <cell r="B252" t="str">
            <v>TZA</v>
          </cell>
          <cell r="C252" t="str">
            <v>GDP per capita (current US$)</v>
          </cell>
          <cell r="D252" t="str">
            <v>NY.GDP.PCAP.CD</v>
          </cell>
        </row>
        <row r="252">
          <cell r="AG252">
            <v>221.588150024414</v>
          </cell>
          <cell r="AH252">
            <v>186.218673706055</v>
          </cell>
          <cell r="AI252">
            <v>173.790618896484</v>
          </cell>
          <cell r="AJ252">
            <v>195.66145324707</v>
          </cell>
          <cell r="AK252">
            <v>175.558074951172</v>
          </cell>
          <cell r="AL252">
            <v>157.060806274414</v>
          </cell>
          <cell r="AM252">
            <v>161.176879882813</v>
          </cell>
          <cell r="AN252">
            <v>182.361923217773</v>
          </cell>
          <cell r="AO252">
            <v>219.550216674805</v>
          </cell>
          <cell r="AP252">
            <v>253.475982666016</v>
          </cell>
          <cell r="AQ252">
            <v>395.532623291016</v>
          </cell>
          <cell r="AR252">
            <v>400.263671875</v>
          </cell>
          <cell r="AS252">
            <v>410.952362060547</v>
          </cell>
          <cell r="AT252">
            <v>406.538757324219</v>
          </cell>
          <cell r="AU252">
            <v>411.972320556641</v>
          </cell>
          <cell r="AV252">
            <v>431.279724121094</v>
          </cell>
          <cell r="AW252">
            <v>459.259307861328</v>
          </cell>
          <cell r="AX252">
            <v>492.63134765625</v>
          </cell>
          <cell r="AY252">
            <v>485.497436523438</v>
          </cell>
          <cell r="AZ252">
            <v>552.839477539063</v>
          </cell>
          <cell r="BA252">
            <v>687.390441894531</v>
          </cell>
          <cell r="BB252">
            <v>695.216857910156</v>
          </cell>
          <cell r="BC252">
            <v>743.403686523438</v>
          </cell>
          <cell r="BD252">
            <v>781.433898925781</v>
          </cell>
          <cell r="BE252">
            <v>867.857482910156</v>
          </cell>
          <cell r="BF252">
            <v>970.399597167969</v>
          </cell>
          <cell r="BG252">
            <v>1030.07763671875</v>
          </cell>
          <cell r="BH252">
            <v>947.933349609375</v>
          </cell>
          <cell r="BI252">
            <v>966.502990722656</v>
          </cell>
          <cell r="BJ252">
            <v>1004.90661621094</v>
          </cell>
          <cell r="BK252">
            <v>1042.83874511719</v>
          </cell>
          <cell r="BL252">
            <v>1085.88488769531</v>
          </cell>
          <cell r="BM252">
            <v>1076.4697265625</v>
          </cell>
          <cell r="BN252">
            <v>1135.53967285156</v>
          </cell>
        </row>
        <row r="253">
          <cell r="A253" t="str">
            <v>Uganda</v>
          </cell>
          <cell r="B253" t="str">
            <v>UGA</v>
          </cell>
          <cell r="C253" t="str">
            <v>GDP per capita (current US$)</v>
          </cell>
          <cell r="D253" t="str">
            <v>NY.GDP.PCAP.CD</v>
          </cell>
          <cell r="E253">
            <v>62.5096253670313</v>
          </cell>
          <cell r="F253">
            <v>63.2209673403389</v>
          </cell>
          <cell r="G253">
            <v>62.2263145933461</v>
          </cell>
          <cell r="H253">
            <v>69.1735430061368</v>
          </cell>
          <cell r="I253">
            <v>76.3114862201157</v>
          </cell>
          <cell r="J253">
            <v>110.802288985464</v>
          </cell>
          <cell r="K253">
            <v>112.032153717601</v>
          </cell>
          <cell r="L253">
            <v>113.16921774162</v>
          </cell>
          <cell r="M253">
            <v>117.384550849507</v>
          </cell>
          <cell r="N253">
            <v>128.074735964541</v>
          </cell>
          <cell r="O253">
            <v>133.971594558973</v>
          </cell>
          <cell r="P253">
            <v>146.588939583668</v>
          </cell>
          <cell r="Q253">
            <v>150.21652726477</v>
          </cell>
          <cell r="R253">
            <v>167.13582004837</v>
          </cell>
          <cell r="S253">
            <v>200.912353094242</v>
          </cell>
          <cell r="T253">
            <v>219.751047395311</v>
          </cell>
          <cell r="U253">
            <v>221.616004745098</v>
          </cell>
          <cell r="V253">
            <v>258.296178852636</v>
          </cell>
          <cell r="W253">
            <v>206.638429372725</v>
          </cell>
          <cell r="X253">
            <v>177.201573339386</v>
          </cell>
          <cell r="Y253">
            <v>100.030275672577</v>
          </cell>
          <cell r="Z253">
            <v>104.272221530869</v>
          </cell>
          <cell r="AA253">
            <v>164.687753909377</v>
          </cell>
          <cell r="AB253">
            <v>164.262618117372</v>
          </cell>
          <cell r="AC253">
            <v>256.74081185542</v>
          </cell>
          <cell r="AD253">
            <v>241.746001456283</v>
          </cell>
          <cell r="AE253">
            <v>260.328405930083</v>
          </cell>
          <cell r="AF253">
            <v>401.563466295719</v>
          </cell>
          <cell r="AG253">
            <v>402.279342251639</v>
          </cell>
          <cell r="AH253">
            <v>314.768721617955</v>
          </cell>
          <cell r="AI253">
            <v>248.029324322898</v>
          </cell>
          <cell r="AJ253">
            <v>185.018117164128</v>
          </cell>
          <cell r="AK253">
            <v>153.944023783362</v>
          </cell>
          <cell r="AL253">
            <v>167.941249236909</v>
          </cell>
          <cell r="AM253">
            <v>201.602656478301</v>
          </cell>
          <cell r="AN253">
            <v>281.966133284589</v>
          </cell>
          <cell r="AO253">
            <v>287.388290733381</v>
          </cell>
          <cell r="AP253">
            <v>289.504494454364</v>
          </cell>
          <cell r="AQ253">
            <v>295.405265257236</v>
          </cell>
          <cell r="AR253">
            <v>261.34790653087</v>
          </cell>
          <cell r="AS253">
            <v>261.869141644962</v>
          </cell>
          <cell r="AT253">
            <v>239.473127019302</v>
          </cell>
          <cell r="AU253">
            <v>245.500040345771</v>
          </cell>
          <cell r="AV253">
            <v>254.301204311833</v>
          </cell>
          <cell r="AW253">
            <v>296.014267535995</v>
          </cell>
          <cell r="AX253">
            <v>333.731576250845</v>
          </cell>
          <cell r="AY253">
            <v>349.217100086696</v>
          </cell>
          <cell r="AZ253">
            <v>403.66374462353</v>
          </cell>
          <cell r="BA253">
            <v>474.517949634028</v>
          </cell>
          <cell r="BB253">
            <v>799.965896333293</v>
          </cell>
          <cell r="BC253">
            <v>822.539372481326</v>
          </cell>
          <cell r="BD253">
            <v>832.569078212542</v>
          </cell>
          <cell r="BE253">
            <v>790.13145058384</v>
          </cell>
          <cell r="BF253">
            <v>810.090395014199</v>
          </cell>
          <cell r="BG253">
            <v>883.528744499561</v>
          </cell>
          <cell r="BH253">
            <v>847.267628934983</v>
          </cell>
          <cell r="BI253">
            <v>736.559847412133</v>
          </cell>
          <cell r="BJ253">
            <v>746.830752928351</v>
          </cell>
          <cell r="BK253">
            <v>770.600784343292</v>
          </cell>
          <cell r="BL253">
            <v>798.585734133959</v>
          </cell>
          <cell r="BM253">
            <v>822.027681531666</v>
          </cell>
          <cell r="BN253">
            <v>858.05751272836</v>
          </cell>
        </row>
        <row r="254">
          <cell r="A254" t="str">
            <v>Ukraine</v>
          </cell>
          <cell r="B254" t="str">
            <v>UKR</v>
          </cell>
          <cell r="C254" t="str">
            <v>GDP per capita (current US$)</v>
          </cell>
          <cell r="D254" t="str">
            <v>NY.GDP.PCAP.CD</v>
          </cell>
        </row>
        <row r="254">
          <cell r="AF254">
            <v>1249.44323730469</v>
          </cell>
          <cell r="AG254">
            <v>1449.96252441406</v>
          </cell>
          <cell r="AH254">
            <v>1597.53466796875</v>
          </cell>
          <cell r="AI254">
            <v>1568.53662109375</v>
          </cell>
          <cell r="AJ254">
            <v>1487.49975585938</v>
          </cell>
          <cell r="AK254">
            <v>1417.935546875</v>
          </cell>
          <cell r="AL254">
            <v>1257.35009765625</v>
          </cell>
          <cell r="AM254">
            <v>1011.97937011719</v>
          </cell>
          <cell r="AN254">
            <v>935.976135253906</v>
          </cell>
          <cell r="AO254">
            <v>872.69873046875</v>
          </cell>
          <cell r="AP254">
            <v>991.220397949219</v>
          </cell>
          <cell r="AQ254">
            <v>835.2509765625</v>
          </cell>
          <cell r="AR254">
            <v>635.764404296875</v>
          </cell>
          <cell r="AS254">
            <v>658.3486328125</v>
          </cell>
          <cell r="AT254">
            <v>807.801940917969</v>
          </cell>
          <cell r="AU254">
            <v>911.9111328125</v>
          </cell>
          <cell r="AV254">
            <v>1087.78564453125</v>
          </cell>
          <cell r="AW254">
            <v>1416.60375976563</v>
          </cell>
          <cell r="AX254">
            <v>1894.47082519531</v>
          </cell>
          <cell r="AY254">
            <v>2391.32397460938</v>
          </cell>
          <cell r="AZ254">
            <v>3197.93432617188</v>
          </cell>
          <cell r="BA254">
            <v>4066.5478515625</v>
          </cell>
          <cell r="BB254">
            <v>2639.3916015625</v>
          </cell>
          <cell r="BC254">
            <v>3078.42993164063</v>
          </cell>
          <cell r="BD254">
            <v>3704.82495117188</v>
          </cell>
          <cell r="BE254">
            <v>4004.80444335938</v>
          </cell>
          <cell r="BF254">
            <v>4187.73974609375</v>
          </cell>
          <cell r="BG254">
            <v>3104.64331054688</v>
          </cell>
          <cell r="BH254">
            <v>2124.66235351563</v>
          </cell>
          <cell r="BI254">
            <v>2187.73046875</v>
          </cell>
          <cell r="BJ254">
            <v>2638.326171875</v>
          </cell>
          <cell r="BK254">
            <v>3096.56176757813</v>
          </cell>
          <cell r="BL254">
            <v>3661.45629882813</v>
          </cell>
          <cell r="BM254">
            <v>3751.74072265625</v>
          </cell>
          <cell r="BN254">
            <v>4835.57177734375</v>
          </cell>
        </row>
        <row r="255">
          <cell r="A255" t="str">
            <v>Upper middle income</v>
          </cell>
          <cell r="B255" t="str">
            <v>UMC</v>
          </cell>
          <cell r="C255" t="str">
            <v>GDP per capita (current US$)</v>
          </cell>
          <cell r="D255" t="str">
            <v>NY.GDP.PCAP.CD</v>
          </cell>
          <cell r="E255">
            <v>216.951074752025</v>
          </cell>
          <cell r="F255">
            <v>195.205255318658</v>
          </cell>
          <cell r="G255">
            <v>197.411311492964</v>
          </cell>
          <cell r="H255">
            <v>202.263687962644</v>
          </cell>
          <cell r="I255">
            <v>226.875185052943</v>
          </cell>
          <cell r="J255">
            <v>247.66842413712</v>
          </cell>
          <cell r="K255">
            <v>266.908669534891</v>
          </cell>
          <cell r="L255">
            <v>262.319267991769</v>
          </cell>
          <cell r="M255">
            <v>267.352038481838</v>
          </cell>
          <cell r="N255">
            <v>292.447668441366</v>
          </cell>
          <cell r="O255">
            <v>312.409895094734</v>
          </cell>
          <cell r="P255">
            <v>331.683807043054</v>
          </cell>
          <cell r="Q255">
            <v>368.769839175118</v>
          </cell>
          <cell r="R255">
            <v>469.430952026897</v>
          </cell>
          <cell r="S255">
            <v>570.494736612991</v>
          </cell>
          <cell r="T255">
            <v>617.144291822172</v>
          </cell>
          <cell r="U255">
            <v>639.171036067283</v>
          </cell>
          <cell r="V255">
            <v>695.856017427842</v>
          </cell>
          <cell r="W255">
            <v>734.456321200589</v>
          </cell>
          <cell r="X255">
            <v>877.869080222428</v>
          </cell>
          <cell r="Y255">
            <v>1005.13029086188</v>
          </cell>
          <cell r="Z255">
            <v>1070.48758549926</v>
          </cell>
          <cell r="AA255">
            <v>1005.92242512717</v>
          </cell>
          <cell r="AB255">
            <v>940.641822960937</v>
          </cell>
          <cell r="AC255">
            <v>954.221727552763</v>
          </cell>
          <cell r="AD255">
            <v>961.62089205558</v>
          </cell>
          <cell r="AE255">
            <v>958.083815377143</v>
          </cell>
          <cell r="AF255">
            <v>1005.87980311669</v>
          </cell>
          <cell r="AG255">
            <v>1097.59269526435</v>
          </cell>
          <cell r="AH255">
            <v>1143.05980189082</v>
          </cell>
          <cell r="AI255">
            <v>1335.81929969139</v>
          </cell>
          <cell r="AJ255">
            <v>1277.05666089583</v>
          </cell>
          <cell r="AK255">
            <v>1314.7470491477</v>
          </cell>
          <cell r="AL255">
            <v>1416.88727711239</v>
          </cell>
          <cell r="AM255">
            <v>1552.04224318927</v>
          </cell>
          <cell r="AN255">
            <v>1727.03801325195</v>
          </cell>
          <cell r="AO255">
            <v>1858.85926432381</v>
          </cell>
          <cell r="AP255">
            <v>1969.9554667641</v>
          </cell>
          <cell r="AQ255">
            <v>1921.92945914703</v>
          </cell>
          <cell r="AR255">
            <v>1798.97776092013</v>
          </cell>
          <cell r="AS255">
            <v>1971.42288015222</v>
          </cell>
          <cell r="AT255">
            <v>1964.54933863313</v>
          </cell>
          <cell r="AU255">
            <v>1962.96178694351</v>
          </cell>
          <cell r="AV255">
            <v>2181.08595446151</v>
          </cell>
          <cell r="AW255">
            <v>2595.0891462929</v>
          </cell>
          <cell r="AX255">
            <v>3095.98478470738</v>
          </cell>
          <cell r="AY255">
            <v>3652.25334911503</v>
          </cell>
          <cell r="AZ255">
            <v>4493.65237669287</v>
          </cell>
          <cell r="BA255">
            <v>5443.19266403504</v>
          </cell>
          <cell r="BB255">
            <v>5205.20684713872</v>
          </cell>
          <cell r="BC255">
            <v>6300.08541246828</v>
          </cell>
          <cell r="BD255">
            <v>7556.48341993734</v>
          </cell>
          <cell r="BE255">
            <v>8031.9362100123</v>
          </cell>
          <cell r="BF255">
            <v>8551.33613541085</v>
          </cell>
          <cell r="BG255">
            <v>8746.2657033762</v>
          </cell>
          <cell r="BH255">
            <v>8149.75183997257</v>
          </cell>
          <cell r="BI255">
            <v>8041.06232407942</v>
          </cell>
          <cell r="BJ255">
            <v>8834.5262262122</v>
          </cell>
          <cell r="BK255">
            <v>9448.6348536615</v>
          </cell>
          <cell r="BL255">
            <v>9548.20023835792</v>
          </cell>
          <cell r="BM255">
            <v>9166.46085400957</v>
          </cell>
          <cell r="BN255">
            <v>10835.5231684532</v>
          </cell>
        </row>
        <row r="256">
          <cell r="A256" t="str">
            <v>Uruguay</v>
          </cell>
          <cell r="B256" t="str">
            <v>URY</v>
          </cell>
          <cell r="C256" t="str">
            <v>GDP per capita (current US$)</v>
          </cell>
          <cell r="D256" t="str">
            <v>NY.GDP.PCAP.CD</v>
          </cell>
          <cell r="E256">
            <v>489.350724954753</v>
          </cell>
          <cell r="F256">
            <v>601.703002716251</v>
          </cell>
          <cell r="G256">
            <v>656.713226833868</v>
          </cell>
          <cell r="H256">
            <v>584.29163352089</v>
          </cell>
          <cell r="I256">
            <v>741.244997985711</v>
          </cell>
          <cell r="J256">
            <v>701.704718154626</v>
          </cell>
          <cell r="K256">
            <v>664.439841081964</v>
          </cell>
          <cell r="L256">
            <v>580.970258805948</v>
          </cell>
          <cell r="M256">
            <v>574.346882547604</v>
          </cell>
          <cell r="N256">
            <v>717.14094799853</v>
          </cell>
          <cell r="O256">
            <v>760.587064837573</v>
          </cell>
          <cell r="P256">
            <v>996.088066569656</v>
          </cell>
          <cell r="Q256">
            <v>775.988159802125</v>
          </cell>
          <cell r="R256">
            <v>1404.72655675056</v>
          </cell>
          <cell r="S256">
            <v>1448.32581126758</v>
          </cell>
          <cell r="T256">
            <v>1250.2008083174</v>
          </cell>
          <cell r="U256">
            <v>1290.63091074123</v>
          </cell>
          <cell r="V256">
            <v>1440.22665459176</v>
          </cell>
          <cell r="W256">
            <v>1707.48558725786</v>
          </cell>
          <cell r="X256">
            <v>2479.96250901308</v>
          </cell>
          <cell r="Y256">
            <v>3485.99110298295</v>
          </cell>
          <cell r="Z256">
            <v>3764.82150404731</v>
          </cell>
          <cell r="AA256">
            <v>3107.40083208692</v>
          </cell>
          <cell r="AB256">
            <v>1716.17856691176</v>
          </cell>
          <cell r="AC256">
            <v>1620.93456167648</v>
          </cell>
          <cell r="AD256">
            <v>1571.30599985711</v>
          </cell>
          <cell r="AE256">
            <v>1940.21442535266</v>
          </cell>
          <cell r="AF256">
            <v>2415.90371936346</v>
          </cell>
          <cell r="AG256">
            <v>2676.53338125071</v>
          </cell>
          <cell r="AH256">
            <v>2732.28753454764</v>
          </cell>
          <cell r="AI256">
            <v>2990.36713273915</v>
          </cell>
          <cell r="AJ256">
            <v>3578.28815712443</v>
          </cell>
          <cell r="AK256">
            <v>4082.53836267451</v>
          </cell>
          <cell r="AL256">
            <v>4721.00764836978</v>
          </cell>
          <cell r="AM256">
            <v>5458.867360558</v>
          </cell>
          <cell r="AN256">
            <v>5985.1169942237</v>
          </cell>
          <cell r="AO256">
            <v>6317.56187650586</v>
          </cell>
          <cell r="AP256">
            <v>7329.8669392864</v>
          </cell>
          <cell r="AQ256">
            <v>7713.61876845248</v>
          </cell>
          <cell r="AR256">
            <v>7250.27477002611</v>
          </cell>
          <cell r="AS256">
            <v>6875.02546946372</v>
          </cell>
          <cell r="AT256">
            <v>6284.45968003773</v>
          </cell>
          <cell r="AU256">
            <v>4090.89188767265</v>
          </cell>
          <cell r="AV256">
            <v>3624.2056853979</v>
          </cell>
          <cell r="AW256">
            <v>4120.54420525002</v>
          </cell>
          <cell r="AX256">
            <v>5226.94409982496</v>
          </cell>
          <cell r="AY256">
            <v>5887.84516224163</v>
          </cell>
          <cell r="AZ256">
            <v>7026.50305539297</v>
          </cell>
          <cell r="BA256">
            <v>9091.0790391692</v>
          </cell>
          <cell r="BB256">
            <v>9451.93244869934</v>
          </cell>
          <cell r="BC256">
            <v>11992.0237658273</v>
          </cell>
          <cell r="BD256">
            <v>14236.7149957359</v>
          </cell>
          <cell r="BE256">
            <v>15171.5801734227</v>
          </cell>
          <cell r="BF256">
            <v>16973.6892364718</v>
          </cell>
          <cell r="BG256">
            <v>16831.9481943721</v>
          </cell>
          <cell r="BH256">
            <v>15613.7459681824</v>
          </cell>
          <cell r="BI256">
            <v>16715.6334746253</v>
          </cell>
          <cell r="BJ256">
            <v>18690.8938401411</v>
          </cell>
          <cell r="BK256">
            <v>18703.8602924478</v>
          </cell>
          <cell r="BL256">
            <v>17688.01500769</v>
          </cell>
          <cell r="BM256">
            <v>15418.8153089096</v>
          </cell>
          <cell r="BN256">
            <v>17020.6486362969</v>
          </cell>
        </row>
        <row r="257">
          <cell r="A257" t="str">
            <v>United States</v>
          </cell>
          <cell r="B257" t="str">
            <v>USA</v>
          </cell>
          <cell r="C257" t="str">
            <v>GDP per capita (current US$)</v>
          </cell>
          <cell r="D257" t="str">
            <v>NY.GDP.PCAP.CD</v>
          </cell>
          <cell r="E257">
            <v>3007.12344537862</v>
          </cell>
          <cell r="F257">
            <v>3066.56286916615</v>
          </cell>
          <cell r="G257">
            <v>3243.84307754988</v>
          </cell>
          <cell r="H257">
            <v>3374.51517105082</v>
          </cell>
          <cell r="I257">
            <v>3573.94118474743</v>
          </cell>
          <cell r="J257">
            <v>3827.52710972039</v>
          </cell>
          <cell r="K257">
            <v>4146.31664631665</v>
          </cell>
          <cell r="L257">
            <v>4336.42658722171</v>
          </cell>
          <cell r="M257">
            <v>4695.92339043178</v>
          </cell>
          <cell r="N257">
            <v>5032.14474262003</v>
          </cell>
          <cell r="O257">
            <v>5234.2966662115</v>
          </cell>
          <cell r="P257">
            <v>5609.38259952519</v>
          </cell>
          <cell r="Q257">
            <v>6094.01798986165</v>
          </cell>
          <cell r="R257">
            <v>6726.35895596695</v>
          </cell>
          <cell r="S257">
            <v>7225.69135952566</v>
          </cell>
          <cell r="T257">
            <v>7801.45666356443</v>
          </cell>
          <cell r="U257">
            <v>8592.25353727612</v>
          </cell>
          <cell r="V257">
            <v>9452.57651914511</v>
          </cell>
          <cell r="W257">
            <v>10564.9482220275</v>
          </cell>
          <cell r="X257">
            <v>11674.1818666548</v>
          </cell>
          <cell r="Y257">
            <v>12574.7915062163</v>
          </cell>
          <cell r="Z257">
            <v>13976.10539252</v>
          </cell>
          <cell r="AA257">
            <v>14433.787727053</v>
          </cell>
          <cell r="AB257">
            <v>15543.8937174925</v>
          </cell>
          <cell r="AC257">
            <v>17121.2254849995</v>
          </cell>
          <cell r="AD257">
            <v>18236.8277265009</v>
          </cell>
          <cell r="AE257">
            <v>19071.2271949295</v>
          </cell>
          <cell r="AF257">
            <v>20038.9410992658</v>
          </cell>
          <cell r="AG257">
            <v>21417.0119305191</v>
          </cell>
          <cell r="AH257">
            <v>22857.1544330056</v>
          </cell>
          <cell r="AI257">
            <v>23888.6000088133</v>
          </cell>
          <cell r="AJ257">
            <v>24342.2589048189</v>
          </cell>
          <cell r="AK257">
            <v>25418.9907763319</v>
          </cell>
          <cell r="AL257">
            <v>26387.2937338171</v>
          </cell>
          <cell r="AM257">
            <v>27694.853416234</v>
          </cell>
          <cell r="AN257">
            <v>28690.8757013347</v>
          </cell>
          <cell r="AO257">
            <v>29967.7127181749</v>
          </cell>
          <cell r="AP257">
            <v>31459.1389804773</v>
          </cell>
          <cell r="AQ257">
            <v>32853.6769523009</v>
          </cell>
          <cell r="AR257">
            <v>34515.3902272076</v>
          </cell>
          <cell r="AS257">
            <v>36329.9560727102</v>
          </cell>
          <cell r="AT257">
            <v>37133.623113437</v>
          </cell>
          <cell r="AU257">
            <v>37997.7596573051</v>
          </cell>
          <cell r="AV257">
            <v>39490.2749557007</v>
          </cell>
          <cell r="AW257">
            <v>41724.6316287624</v>
          </cell>
          <cell r="AX257">
            <v>44123.4070679055</v>
          </cell>
          <cell r="AY257">
            <v>46302.0008800056</v>
          </cell>
          <cell r="AZ257">
            <v>48050.2237771135</v>
          </cell>
          <cell r="BA257">
            <v>48570.0459804586</v>
          </cell>
          <cell r="BB257">
            <v>47194.9433547336</v>
          </cell>
          <cell r="BC257">
            <v>48650.6431283336</v>
          </cell>
          <cell r="BD257">
            <v>50065.9665041742</v>
          </cell>
          <cell r="BE257">
            <v>51784.4185738837</v>
          </cell>
          <cell r="BF257">
            <v>53291.1276891406</v>
          </cell>
          <cell r="BG257">
            <v>55123.8497869046</v>
          </cell>
          <cell r="BH257">
            <v>56762.7294515989</v>
          </cell>
          <cell r="BI257">
            <v>57866.7449341091</v>
          </cell>
          <cell r="BJ257">
            <v>59914.777796976</v>
          </cell>
          <cell r="BK257">
            <v>62805.2537579917</v>
          </cell>
          <cell r="BL257">
            <v>65094.7994287929</v>
          </cell>
          <cell r="BM257">
            <v>63027.6795267153</v>
          </cell>
          <cell r="BN257">
            <v>69287.5365879523</v>
          </cell>
        </row>
        <row r="258">
          <cell r="A258" t="str">
            <v>Uzbekistan</v>
          </cell>
          <cell r="B258" t="str">
            <v>UZB</v>
          </cell>
          <cell r="C258" t="str">
            <v>GDP per capita (current US$)</v>
          </cell>
          <cell r="D258" t="str">
            <v>NY.GDP.PCAP.CD</v>
          </cell>
        </row>
        <row r="258">
          <cell r="AI258">
            <v>651.419206137363</v>
          </cell>
          <cell r="AJ258">
            <v>652.807475287429</v>
          </cell>
          <cell r="AK258">
            <v>603.352015296438</v>
          </cell>
          <cell r="AL258">
            <v>596.983585612576</v>
          </cell>
          <cell r="AM258">
            <v>576.447110453392</v>
          </cell>
          <cell r="AN258">
            <v>585.932364161135</v>
          </cell>
          <cell r="AO258">
            <v>600.598157828584</v>
          </cell>
          <cell r="AP258">
            <v>623.002652367639</v>
          </cell>
          <cell r="AQ258">
            <v>623.216132835985</v>
          </cell>
          <cell r="AR258">
            <v>702.480744088873</v>
          </cell>
          <cell r="AS258">
            <v>558.226802377</v>
          </cell>
          <cell r="AT258">
            <v>456.706289511583</v>
          </cell>
          <cell r="AU258">
            <v>383.343067990742</v>
          </cell>
          <cell r="AV258">
            <v>396.377979026633</v>
          </cell>
          <cell r="AW258">
            <v>465.119886944025</v>
          </cell>
          <cell r="AX258">
            <v>546.776850185552</v>
          </cell>
          <cell r="AY258">
            <v>654.283837283285</v>
          </cell>
          <cell r="AZ258">
            <v>830.407694204322</v>
          </cell>
          <cell r="BA258">
            <v>1082.28602501699</v>
          </cell>
          <cell r="BB258">
            <v>1213.26532816388</v>
          </cell>
          <cell r="BC258">
            <v>1742.34925645077</v>
          </cell>
          <cell r="BD258">
            <v>2051.12951516418</v>
          </cell>
          <cell r="BE258">
            <v>2267.62327535512</v>
          </cell>
          <cell r="BF258">
            <v>2419.71870345484</v>
          </cell>
          <cell r="BG258">
            <v>2628.46000757936</v>
          </cell>
          <cell r="BH258">
            <v>2753.97107219949</v>
          </cell>
          <cell r="BI258">
            <v>2704.67718798168</v>
          </cell>
          <cell r="BJ258">
            <v>1916.76464246779</v>
          </cell>
          <cell r="BK258">
            <v>1597.0683366109</v>
          </cell>
          <cell r="BL258">
            <v>1784.00981608195</v>
          </cell>
          <cell r="BM258">
            <v>1749.65581532206</v>
          </cell>
          <cell r="BN258">
            <v>1983.06472288992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GDP per capita (current US$)</v>
          </cell>
          <cell r="D259" t="str">
            <v>NY.GDP.PCAP.CD</v>
          </cell>
          <cell r="E259">
            <v>161.375296760346</v>
          </cell>
          <cell r="F259">
            <v>170.381210864394</v>
          </cell>
          <cell r="G259">
            <v>174.496077071349</v>
          </cell>
          <cell r="H259">
            <v>162.805452472377</v>
          </cell>
          <cell r="I259">
            <v>173.387341521049</v>
          </cell>
          <cell r="J259">
            <v>175.658447739245</v>
          </cell>
          <cell r="K259">
            <v>185.25395922597</v>
          </cell>
          <cell r="L259">
            <v>180.398249386679</v>
          </cell>
          <cell r="M259">
            <v>173.127460158127</v>
          </cell>
          <cell r="N259">
            <v>185.898509462402</v>
          </cell>
          <cell r="O259">
            <v>203.865150661319</v>
          </cell>
          <cell r="P259">
            <v>219.167648756347</v>
          </cell>
          <cell r="Q259">
            <v>298.186042652533</v>
          </cell>
          <cell r="R259">
            <v>322.420864073862</v>
          </cell>
          <cell r="S259">
            <v>347.969898520077</v>
          </cell>
          <cell r="T259">
            <v>347.432861711619</v>
          </cell>
          <cell r="U259">
            <v>339.136667972786</v>
          </cell>
          <cell r="V259">
            <v>505.108710155277</v>
          </cell>
          <cell r="W259">
            <v>616.536676003987</v>
          </cell>
          <cell r="X259">
            <v>713.467868514783</v>
          </cell>
          <cell r="Y259">
            <v>818.769162834652</v>
          </cell>
          <cell r="Z259">
            <v>1006.38353354488</v>
          </cell>
          <cell r="AA259">
            <v>1112.5050445781</v>
          </cell>
          <cell r="AB259">
            <v>1186.54194816936</v>
          </cell>
          <cell r="AC259">
            <v>1301.11960162058</v>
          </cell>
          <cell r="AD259">
            <v>1393.66051869502</v>
          </cell>
          <cell r="AE259">
            <v>1528.71357923783</v>
          </cell>
          <cell r="AF259">
            <v>1657.90706205946</v>
          </cell>
          <cell r="AG259">
            <v>1884.1740361446</v>
          </cell>
          <cell r="AH259">
            <v>2005.6317977998</v>
          </cell>
          <cell r="AI259">
            <v>2236.19781248934</v>
          </cell>
          <cell r="AJ259">
            <v>2364.52538349135</v>
          </cell>
          <cell r="AK259">
            <v>2575.06930226286</v>
          </cell>
          <cell r="AL259">
            <v>2650.11114265067</v>
          </cell>
          <cell r="AM259">
            <v>2678.50930544459</v>
          </cell>
          <cell r="AN259">
            <v>2924.82999738444</v>
          </cell>
          <cell r="AO259">
            <v>3069.82477694534</v>
          </cell>
          <cell r="AP259">
            <v>3223.22971750656</v>
          </cell>
          <cell r="AQ259">
            <v>3465.62392533433</v>
          </cell>
          <cell r="AR259">
            <v>3625.72050257063</v>
          </cell>
          <cell r="AS259">
            <v>3970.29362248818</v>
          </cell>
          <cell r="AT259">
            <v>4282.69040253454</v>
          </cell>
          <cell r="AU259">
            <v>4512.36272662558</v>
          </cell>
          <cell r="AV259">
            <v>4699.79227740892</v>
          </cell>
          <cell r="AW259">
            <v>5067.27027366224</v>
          </cell>
          <cell r="AX259">
            <v>5339.3935508934</v>
          </cell>
          <cell r="AY259">
            <v>5925.31589571019</v>
          </cell>
          <cell r="AZ259">
            <v>6575.95803522109</v>
          </cell>
          <cell r="BA259">
            <v>6758.82384406161</v>
          </cell>
          <cell r="BB259">
            <v>6595.99645203534</v>
          </cell>
          <cell r="BC259">
            <v>6654.79290746741</v>
          </cell>
          <cell r="BD259">
            <v>6590.00478882813</v>
          </cell>
          <cell r="BE259">
            <v>6732.44432252303</v>
          </cell>
          <cell r="BF259">
            <v>7040.62861533216</v>
          </cell>
          <cell r="BG259">
            <v>7081.06547783663</v>
          </cell>
          <cell r="BH259">
            <v>7207.1707591228</v>
          </cell>
          <cell r="BI259">
            <v>7438.79221202141</v>
          </cell>
          <cell r="BJ259">
            <v>7717.8465459734</v>
          </cell>
          <cell r="BK259">
            <v>8024.02849584369</v>
          </cell>
          <cell r="BL259">
            <v>8229.72248613756</v>
          </cell>
          <cell r="BM259">
            <v>7860.82135437107</v>
          </cell>
          <cell r="BN259">
            <v>7996.61400190845</v>
          </cell>
        </row>
        <row r="260">
          <cell r="A260" t="str">
            <v>Venezuela, RB</v>
          </cell>
          <cell r="B260" t="str">
            <v>VEN</v>
          </cell>
          <cell r="C260" t="str">
            <v>GDP per capita (current US$)</v>
          </cell>
          <cell r="D260" t="str">
            <v>NY.GDP.PCAP.CD</v>
          </cell>
          <cell r="E260">
            <v>955.446418074701</v>
          </cell>
          <cell r="F260">
            <v>970.356398396839</v>
          </cell>
          <cell r="G260">
            <v>1023.35523677477</v>
          </cell>
          <cell r="H260">
            <v>1077.40305066342</v>
          </cell>
          <cell r="I260">
            <v>864.471221072137</v>
          </cell>
          <cell r="J260">
            <v>869.535022537809</v>
          </cell>
          <cell r="K260">
            <v>876.153926382849</v>
          </cell>
          <cell r="L260">
            <v>892.879464843764</v>
          </cell>
          <cell r="M260">
            <v>937.598671203311</v>
          </cell>
          <cell r="N260">
            <v>930.926212346194</v>
          </cell>
          <cell r="O260">
            <v>1014.45326321682</v>
          </cell>
          <cell r="P260">
            <v>1105.62267827171</v>
          </cell>
          <cell r="Q260">
            <v>1155.40407634043</v>
          </cell>
          <cell r="R260">
            <v>1367.9122737932</v>
          </cell>
          <cell r="S260">
            <v>2036.43784884912</v>
          </cell>
          <cell r="T260">
            <v>2082.31003884759</v>
          </cell>
          <cell r="U260">
            <v>2314.99032830474</v>
          </cell>
          <cell r="V260">
            <v>2593.07648844045</v>
          </cell>
          <cell r="W260">
            <v>2737.00167130006</v>
          </cell>
          <cell r="X260">
            <v>3270.60098641201</v>
          </cell>
          <cell r="Y260">
            <v>3893.69734622195</v>
          </cell>
          <cell r="Z260">
            <v>4252.33752055665</v>
          </cell>
          <cell r="AA260">
            <v>4228.90264790767</v>
          </cell>
          <cell r="AB260">
            <v>4108.48100615451</v>
          </cell>
          <cell r="AC260">
            <v>3555.80623266794</v>
          </cell>
          <cell r="AD260">
            <v>3577.78343228627</v>
          </cell>
          <cell r="AE260">
            <v>3398.13217073327</v>
          </cell>
          <cell r="AF260">
            <v>2634.22025007214</v>
          </cell>
          <cell r="AG260">
            <v>3220.86191359915</v>
          </cell>
          <cell r="AH260">
            <v>2270.95779861781</v>
          </cell>
          <cell r="AI260">
            <v>2475.38047254573</v>
          </cell>
          <cell r="AJ260">
            <v>2661.03385083384</v>
          </cell>
          <cell r="AK260">
            <v>2938.16019664531</v>
          </cell>
          <cell r="AL260">
            <v>2857.93865951762</v>
          </cell>
          <cell r="AM260">
            <v>2720.3670626656</v>
          </cell>
          <cell r="AN260">
            <v>3529.58912817882</v>
          </cell>
          <cell r="AO260">
            <v>3151.26927826974</v>
          </cell>
          <cell r="AP260">
            <v>3758.84493439744</v>
          </cell>
          <cell r="AQ260">
            <v>3921.7184738401</v>
          </cell>
          <cell r="AR260">
            <v>4127.10898147848</v>
          </cell>
          <cell r="AS260">
            <v>4842.03660114822</v>
          </cell>
          <cell r="AT260">
            <v>4986.67578837167</v>
          </cell>
          <cell r="AU260">
            <v>3700.87974006377</v>
          </cell>
          <cell r="AV260">
            <v>3272.61502369118</v>
          </cell>
          <cell r="AW260">
            <v>4325.69675587558</v>
          </cell>
          <cell r="AX260">
            <v>5504.97724046148</v>
          </cell>
          <cell r="AY260">
            <v>6833.37891180263</v>
          </cell>
          <cell r="AZ260">
            <v>8454.46953571021</v>
          </cell>
          <cell r="BA260">
            <v>11432.7459247258</v>
          </cell>
          <cell r="BB260">
            <v>11765.0997566078</v>
          </cell>
          <cell r="BC260">
            <v>13825.3571160818</v>
          </cell>
          <cell r="BD260">
            <v>10955.5380141821</v>
          </cell>
          <cell r="BE260">
            <v>12986.2226921492</v>
          </cell>
          <cell r="BF260">
            <v>12457.7686017666</v>
          </cell>
          <cell r="BG260">
            <v>16055.6453173826</v>
          </cell>
        </row>
        <row r="261">
          <cell r="A261" t="str">
            <v>British Virgin Islands</v>
          </cell>
          <cell r="B261" t="str">
            <v>VGB</v>
          </cell>
          <cell r="C261" t="str">
            <v>GDP per capita (current US$)</v>
          </cell>
          <cell r="D261" t="str">
            <v>NY.GDP.PCAP.CD</v>
          </cell>
        </row>
        <row r="262">
          <cell r="A262" t="str">
            <v>Virgin Islands (U.S.)</v>
          </cell>
          <cell r="B262" t="str">
            <v>VIR</v>
          </cell>
          <cell r="C262" t="str">
            <v>GDP per capita (current US$)</v>
          </cell>
          <cell r="D262" t="str">
            <v>NY.GDP.PCAP.CD</v>
          </cell>
        </row>
        <row r="262">
          <cell r="AU262">
            <v>30062.0225050457</v>
          </cell>
          <cell r="AV262">
            <v>31731.2566241187</v>
          </cell>
          <cell r="AW262">
            <v>35006.3614404514</v>
          </cell>
          <cell r="AX262">
            <v>40828.7460927775</v>
          </cell>
          <cell r="AY262">
            <v>41377.1466009652</v>
          </cell>
          <cell r="AZ262">
            <v>44158.5054044325</v>
          </cell>
          <cell r="BA262">
            <v>39152.3750657306</v>
          </cell>
          <cell r="BB262">
            <v>38753.1825393897</v>
          </cell>
          <cell r="BC262">
            <v>39905.1284180994</v>
          </cell>
          <cell r="BD262">
            <v>38997.1373164651</v>
          </cell>
          <cell r="BE262">
            <v>37795.3192590675</v>
          </cell>
          <cell r="BF262">
            <v>34597.9766940328</v>
          </cell>
          <cell r="BG262">
            <v>33045.3643795999</v>
          </cell>
          <cell r="BH262">
            <v>34007.3529411765</v>
          </cell>
          <cell r="BI262">
            <v>35324.9748874586</v>
          </cell>
          <cell r="BJ262">
            <v>35365.0693039774</v>
          </cell>
          <cell r="BK262">
            <v>36653.8630480089</v>
          </cell>
          <cell r="BL262">
            <v>38596.0307118282</v>
          </cell>
          <cell r="BM262">
            <v>39552.1685953523</v>
          </cell>
        </row>
        <row r="263">
          <cell r="A263" t="str">
            <v>Vietnam</v>
          </cell>
          <cell r="B263" t="str">
            <v>VNM</v>
          </cell>
          <cell r="C263" t="str">
            <v>GDP per capita (current US$)</v>
          </cell>
          <cell r="D263" t="str">
            <v>NY.GDP.PCAP.CD</v>
          </cell>
        </row>
        <row r="263">
          <cell r="AD263">
            <v>231.452285826183</v>
          </cell>
          <cell r="AE263">
            <v>422.780297660475</v>
          </cell>
          <cell r="AF263">
            <v>575.462682684132</v>
          </cell>
          <cell r="AG263">
            <v>390.412223441548</v>
          </cell>
          <cell r="AH263">
            <v>94.5647352387706</v>
          </cell>
          <cell r="AI263">
            <v>95.1882599812843</v>
          </cell>
          <cell r="AJ263">
            <v>138.447450381017</v>
          </cell>
          <cell r="AK263">
            <v>139.200122833062</v>
          </cell>
          <cell r="AL263">
            <v>182.308401759113</v>
          </cell>
          <cell r="AM263">
            <v>221.129175230536</v>
          </cell>
          <cell r="AN263">
            <v>276.812662815382</v>
          </cell>
          <cell r="AO263">
            <v>324.147223930584</v>
          </cell>
          <cell r="AP263">
            <v>348.017407100176</v>
          </cell>
          <cell r="AQ263">
            <v>348.324317264691</v>
          </cell>
          <cell r="AR263">
            <v>362.919502801142</v>
          </cell>
          <cell r="AS263">
            <v>390.093330934266</v>
          </cell>
          <cell r="AT263">
            <v>404.807861229282</v>
          </cell>
          <cell r="AU263">
            <v>430.052872413573</v>
          </cell>
          <cell r="AV263">
            <v>480.579834256949</v>
          </cell>
          <cell r="AW263">
            <v>546.909619010829</v>
          </cell>
          <cell r="AX263">
            <v>687.479727391611</v>
          </cell>
          <cell r="AY263">
            <v>784.372375930354</v>
          </cell>
          <cell r="AZ263">
            <v>906.284229938514</v>
          </cell>
          <cell r="BA263">
            <v>1149.42449524183</v>
          </cell>
          <cell r="BB263">
            <v>1217.26858325766</v>
          </cell>
          <cell r="BC263">
            <v>1673.3292888042</v>
          </cell>
          <cell r="BD263">
            <v>1942.08701034555</v>
          </cell>
          <cell r="BE263">
            <v>2178.0431710646</v>
          </cell>
          <cell r="BF263">
            <v>2354.87411736109</v>
          </cell>
          <cell r="BG263">
            <v>2545.41676778941</v>
          </cell>
          <cell r="BH263">
            <v>2581.62244157361</v>
          </cell>
          <cell r="BI263">
            <v>2745.56558793783</v>
          </cell>
          <cell r="BJ263">
            <v>2974.11722851858</v>
          </cell>
          <cell r="BK263">
            <v>3230.92771257461</v>
          </cell>
          <cell r="BL263">
            <v>3425.08925344793</v>
          </cell>
          <cell r="BM263">
            <v>3526.27457939624</v>
          </cell>
          <cell r="BN263">
            <v>3694.01904621852</v>
          </cell>
        </row>
        <row r="264">
          <cell r="A264" t="str">
            <v>Vanuatu</v>
          </cell>
          <cell r="B264" t="str">
            <v>VUT</v>
          </cell>
          <cell r="C264" t="str">
            <v>GDP per capita (current US$)</v>
          </cell>
          <cell r="D264" t="str">
            <v>NY.GDP.PCAP.CD</v>
          </cell>
        </row>
        <row r="264">
          <cell r="X264">
            <v>1059.67350555365</v>
          </cell>
          <cell r="Y264">
            <v>1048.33559031524</v>
          </cell>
          <cell r="Z264">
            <v>959.811346005434</v>
          </cell>
          <cell r="AA264">
            <v>943.194389717023</v>
          </cell>
          <cell r="AB264">
            <v>945.066572672795</v>
          </cell>
          <cell r="AC264">
            <v>1137.13827833223</v>
          </cell>
          <cell r="AD264">
            <v>1014.36599022366</v>
          </cell>
          <cell r="AE264">
            <v>951.205637618804</v>
          </cell>
          <cell r="AF264">
            <v>1024.90665844074</v>
          </cell>
          <cell r="AG264">
            <v>1136.60999887416</v>
          </cell>
          <cell r="AH264">
            <v>1078.51627171011</v>
          </cell>
          <cell r="AI264">
            <v>1152.16924607981</v>
          </cell>
          <cell r="AJ264">
            <v>1335.83360351412</v>
          </cell>
          <cell r="AK264">
            <v>1347.43017353481</v>
          </cell>
          <cell r="AL264">
            <v>1255.09007072515</v>
          </cell>
          <cell r="AM264">
            <v>1423.89660198434</v>
          </cell>
          <cell r="AN264">
            <v>1482.70556242237</v>
          </cell>
          <cell r="AO264">
            <v>1522.0622083881</v>
          </cell>
          <cell r="AP264">
            <v>1559.43223994044</v>
          </cell>
          <cell r="AQ264">
            <v>1473.66611442596</v>
          </cell>
          <cell r="AR264">
            <v>1478.58574024074</v>
          </cell>
          <cell r="AS264">
            <v>1470.63586995743</v>
          </cell>
          <cell r="AT264">
            <v>1363.18505842973</v>
          </cell>
          <cell r="AU264">
            <v>1354.1002428918</v>
          </cell>
          <cell r="AV264">
            <v>1580.57563365273</v>
          </cell>
          <cell r="AW264">
            <v>1788.1222063639</v>
          </cell>
          <cell r="AX264">
            <v>1887.22657627559</v>
          </cell>
          <cell r="AY264">
            <v>2049.53280915594</v>
          </cell>
          <cell r="AZ264">
            <v>2352.97325535727</v>
          </cell>
          <cell r="BA264">
            <v>2629.05312426194</v>
          </cell>
          <cell r="BB264">
            <v>2573.88901496178</v>
          </cell>
          <cell r="BC264">
            <v>2839.40634031798</v>
          </cell>
          <cell r="BD264">
            <v>3173.82202175008</v>
          </cell>
          <cell r="BE264">
            <v>2997.2934319817</v>
          </cell>
          <cell r="BF264">
            <v>2954.77451125652</v>
          </cell>
          <cell r="BG264">
            <v>2926.67995992932</v>
          </cell>
          <cell r="BH264">
            <v>2695.66618597973</v>
          </cell>
          <cell r="BI264">
            <v>2805.66532016404</v>
          </cell>
          <cell r="BJ264">
            <v>3082.54005458882</v>
          </cell>
          <cell r="BK264">
            <v>3125.43601411444</v>
          </cell>
          <cell r="BL264">
            <v>3122.98259856381</v>
          </cell>
          <cell r="BM264">
            <v>2919.83679998348</v>
          </cell>
          <cell r="BN264">
            <v>3127.44624774101</v>
          </cell>
        </row>
        <row r="265">
          <cell r="A265" t="str">
            <v>World</v>
          </cell>
          <cell r="B265" t="str">
            <v>WLD</v>
          </cell>
          <cell r="C265" t="str">
            <v>GDP per capita (current US$)</v>
          </cell>
          <cell r="D265" t="str">
            <v>NY.GDP.PCAP.CD</v>
          </cell>
          <cell r="E265">
            <v>459.096735411055</v>
          </cell>
          <cell r="F265">
            <v>471.544201199668</v>
          </cell>
          <cell r="G265">
            <v>496.165532982166</v>
          </cell>
          <cell r="H265">
            <v>523.989740890207</v>
          </cell>
          <cell r="I265">
            <v>562.186363716034</v>
          </cell>
          <cell r="J265">
            <v>600.107958930595</v>
          </cell>
          <cell r="K265">
            <v>637.822013477421</v>
          </cell>
          <cell r="L265">
            <v>665.055205724996</v>
          </cell>
          <cell r="M265">
            <v>703.361656612255</v>
          </cell>
          <cell r="N265">
            <v>759.933924669863</v>
          </cell>
          <cell r="O265">
            <v>813.897741170926</v>
          </cell>
          <cell r="P265">
            <v>880.266359750724</v>
          </cell>
          <cell r="Q265">
            <v>994.694220079241</v>
          </cell>
          <cell r="R265">
            <v>1189.94666891077</v>
          </cell>
          <cell r="S265">
            <v>1345.55881642071</v>
          </cell>
          <cell r="T265">
            <v>1471.50279687515</v>
          </cell>
          <cell r="U265">
            <v>1571.38947083066</v>
          </cell>
          <cell r="V265">
            <v>1746.68085254219</v>
          </cell>
          <cell r="W265">
            <v>2021.61222779322</v>
          </cell>
          <cell r="X265">
            <v>2307.36228922239</v>
          </cell>
          <cell r="Y265">
            <v>2556.95492037378</v>
          </cell>
          <cell r="Z265">
            <v>2599.29794072475</v>
          </cell>
          <cell r="AA265">
            <v>2527.67402954952</v>
          </cell>
          <cell r="AB265">
            <v>2532.62319141341</v>
          </cell>
          <cell r="AC265">
            <v>2579.85721345502</v>
          </cell>
          <cell r="AD265">
            <v>2657.49634063887</v>
          </cell>
          <cell r="AE265">
            <v>3087.53173460906</v>
          </cell>
          <cell r="AF265">
            <v>3452.77681646874</v>
          </cell>
          <cell r="AG265">
            <v>3790.80708677881</v>
          </cell>
          <cell r="AH265">
            <v>3890.96205289059</v>
          </cell>
          <cell r="AI265">
            <v>4314.33871509001</v>
          </cell>
          <cell r="AJ265">
            <v>4426.03457717491</v>
          </cell>
          <cell r="AK265">
            <v>4659.46767190661</v>
          </cell>
          <cell r="AL265">
            <v>4662.78679477405</v>
          </cell>
          <cell r="AM265">
            <v>4957.6364782485</v>
          </cell>
          <cell r="AN265">
            <v>5439.80871761266</v>
          </cell>
          <cell r="AO265">
            <v>5481.61489324699</v>
          </cell>
          <cell r="AP265">
            <v>5384.69214446985</v>
          </cell>
          <cell r="AQ265">
            <v>5297.26820817499</v>
          </cell>
          <cell r="AR265">
            <v>5425.04926134979</v>
          </cell>
          <cell r="AS265">
            <v>5533.05296814631</v>
          </cell>
          <cell r="AT265">
            <v>5427.39118901622</v>
          </cell>
          <cell r="AU265">
            <v>5565.59251398012</v>
          </cell>
          <cell r="AV265">
            <v>6163.07895523448</v>
          </cell>
          <cell r="AW265">
            <v>6859.58398547952</v>
          </cell>
          <cell r="AX265">
            <v>7337.48982179067</v>
          </cell>
          <cell r="AY265">
            <v>7854.10439590899</v>
          </cell>
          <cell r="AZ265">
            <v>8743.39603276206</v>
          </cell>
          <cell r="BA265">
            <v>9489.96601219517</v>
          </cell>
          <cell r="BB265">
            <v>8890.80114952315</v>
          </cell>
          <cell r="BC265">
            <v>9621.12828842618</v>
          </cell>
          <cell r="BD265">
            <v>10544.875810483</v>
          </cell>
          <cell r="BE265">
            <v>10648.2372249605</v>
          </cell>
          <cell r="BF265">
            <v>10815.5800128167</v>
          </cell>
          <cell r="BG265">
            <v>10976.383454178</v>
          </cell>
          <cell r="BH265">
            <v>10231.7025852204</v>
          </cell>
          <cell r="BI265">
            <v>10286.4113296305</v>
          </cell>
          <cell r="BJ265">
            <v>10825.9023691211</v>
          </cell>
          <cell r="BK265">
            <v>11366.0736692165</v>
          </cell>
          <cell r="BL265">
            <v>11407.4793339488</v>
          </cell>
          <cell r="BM265">
            <v>10936.0574657438</v>
          </cell>
          <cell r="BN265">
            <v>12262.9346150446</v>
          </cell>
        </row>
        <row r="266">
          <cell r="A266" t="str">
            <v>Samoa</v>
          </cell>
          <cell r="B266" t="str">
            <v>WSM</v>
          </cell>
          <cell r="C266" t="str">
            <v>GDP per capita (current US$)</v>
          </cell>
          <cell r="D266" t="str">
            <v>NY.GDP.PCAP.CD</v>
          </cell>
        </row>
        <row r="266">
          <cell r="AA266">
            <v>770.321555741847</v>
          </cell>
          <cell r="AB266">
            <v>706.4499894217</v>
          </cell>
          <cell r="AC266">
            <v>685.750295639485</v>
          </cell>
          <cell r="AD266">
            <v>597.344748170666</v>
          </cell>
          <cell r="AE266">
            <v>628.754849798074</v>
          </cell>
          <cell r="AF266">
            <v>694.039103276413</v>
          </cell>
          <cell r="AG266">
            <v>824.297513252641</v>
          </cell>
          <cell r="AH266">
            <v>758.876152253947</v>
          </cell>
          <cell r="AI266">
            <v>772.534320382798</v>
          </cell>
          <cell r="AJ266">
            <v>765.836618428749</v>
          </cell>
          <cell r="AK266">
            <v>799.462453094026</v>
          </cell>
          <cell r="AL266">
            <v>796.585010479255</v>
          </cell>
          <cell r="AM266">
            <v>1310.68478981366</v>
          </cell>
          <cell r="AN266">
            <v>1322.35066969658</v>
          </cell>
          <cell r="AO266">
            <v>1460.04715133918</v>
          </cell>
          <cell r="AP266">
            <v>1659.11482228524</v>
          </cell>
          <cell r="AQ266">
            <v>1559.14766459228</v>
          </cell>
          <cell r="AR266">
            <v>1471.20505771537</v>
          </cell>
          <cell r="AS266">
            <v>1483.80741460389</v>
          </cell>
          <cell r="AT266">
            <v>1518.29369033585</v>
          </cell>
          <cell r="AU266">
            <v>1597.37891794018</v>
          </cell>
          <cell r="AV266">
            <v>1878.67272763586</v>
          </cell>
          <cell r="AW266">
            <v>2283.07069475222</v>
          </cell>
          <cell r="AX266">
            <v>2652.99624503062</v>
          </cell>
          <cell r="AY266">
            <v>2763.93368516067</v>
          </cell>
          <cell r="AZ266">
            <v>3150.58617609901</v>
          </cell>
          <cell r="BA266">
            <v>3499.46076769741</v>
          </cell>
          <cell r="BB266">
            <v>3402.84971400571</v>
          </cell>
          <cell r="BC266">
            <v>3566.45833371884</v>
          </cell>
          <cell r="BD266">
            <v>3933.45931369924</v>
          </cell>
          <cell r="BE266">
            <v>4022.17779827995</v>
          </cell>
          <cell r="BF266">
            <v>4037.81390248134</v>
          </cell>
          <cell r="BG266">
            <v>3937.18629813855</v>
          </cell>
          <cell r="BH266">
            <v>4073.72908299755</v>
          </cell>
          <cell r="BI266">
            <v>4109.66329567126</v>
          </cell>
          <cell r="BJ266">
            <v>4258.97867546454</v>
          </cell>
          <cell r="BK266">
            <v>4187.50478719379</v>
          </cell>
          <cell r="BL266">
            <v>4322.86841572276</v>
          </cell>
          <cell r="BM266">
            <v>4068.07886505264</v>
          </cell>
          <cell r="BN266">
            <v>3939.1136961541</v>
          </cell>
        </row>
        <row r="267">
          <cell r="A267" t="str">
            <v>Kosovo</v>
          </cell>
          <cell r="B267" t="str">
            <v>XKX</v>
          </cell>
          <cell r="C267" t="str">
            <v>GDP per capita (current US$)</v>
          </cell>
          <cell r="D267" t="str">
            <v>NY.GDP.PCAP.CD</v>
          </cell>
        </row>
        <row r="267">
          <cell r="BA267">
            <v>2965.44991493706</v>
          </cell>
          <cell r="BB267">
            <v>2847.55533886408</v>
          </cell>
          <cell r="BC267">
            <v>3009.55933383867</v>
          </cell>
          <cell r="BD267">
            <v>3540.89178881291</v>
          </cell>
          <cell r="BE267">
            <v>3410.85977956608</v>
          </cell>
          <cell r="BF267">
            <v>3704.78422059665</v>
          </cell>
          <cell r="BG267">
            <v>3902.67601270818</v>
          </cell>
          <cell r="BH267">
            <v>3520.7664492744</v>
          </cell>
          <cell r="BI267">
            <v>3759.56024604446</v>
          </cell>
          <cell r="BJ267">
            <v>4009.38098680368</v>
          </cell>
          <cell r="BK267">
            <v>4384.0488917319</v>
          </cell>
          <cell r="BL267">
            <v>4416.10835754636</v>
          </cell>
          <cell r="BM267">
            <v>4310.81118337317</v>
          </cell>
          <cell r="BN267">
            <v>4986.58246912142</v>
          </cell>
        </row>
        <row r="268">
          <cell r="A268" t="str">
            <v>Yemen, Rep.</v>
          </cell>
          <cell r="B268" t="str">
            <v>YEM</v>
          </cell>
          <cell r="C268" t="str">
            <v>GDP per capita (current US$)</v>
          </cell>
          <cell r="D268" t="str">
            <v>NY.GDP.PCAP.CD</v>
          </cell>
        </row>
        <row r="268">
          <cell r="AI268">
            <v>482.248121112998</v>
          </cell>
          <cell r="AJ268">
            <v>482.060571344319</v>
          </cell>
          <cell r="AK268">
            <v>498.963381794468</v>
          </cell>
          <cell r="AL268">
            <v>393.739058841424</v>
          </cell>
          <cell r="AM268">
            <v>291.472070985795</v>
          </cell>
          <cell r="AN268">
            <v>285.569593117902</v>
          </cell>
          <cell r="AO268">
            <v>374.011431361723</v>
          </cell>
          <cell r="AP268">
            <v>428.060595645754</v>
          </cell>
          <cell r="AQ268">
            <v>384.499940357942</v>
          </cell>
          <cell r="AR268">
            <v>451.570925271294</v>
          </cell>
          <cell r="AS268">
            <v>554.448665276054</v>
          </cell>
          <cell r="AT268">
            <v>550.360364536532</v>
          </cell>
          <cell r="AU268">
            <v>579.853140602094</v>
          </cell>
          <cell r="AV268">
            <v>620.382725994575</v>
          </cell>
          <cell r="AW268">
            <v>709.96537880616</v>
          </cell>
          <cell r="AX268">
            <v>832.844198687909</v>
          </cell>
          <cell r="AY268">
            <v>921.418354862175</v>
          </cell>
          <cell r="AZ268">
            <v>1017.29204849729</v>
          </cell>
          <cell r="BA268">
            <v>1229.24667476708</v>
          </cell>
          <cell r="BB268">
            <v>1116.08439603361</v>
          </cell>
          <cell r="BC268">
            <v>1334.78490225941</v>
          </cell>
          <cell r="BD268">
            <v>1374.62140060517</v>
          </cell>
          <cell r="BE268">
            <v>1446.53647172899</v>
          </cell>
          <cell r="BF268">
            <v>1607.15217325898</v>
          </cell>
          <cell r="BG268">
            <v>1674.00257166372</v>
          </cell>
          <cell r="BH268">
            <v>1601.80716299947</v>
          </cell>
          <cell r="BI268">
            <v>1152.73801930955</v>
          </cell>
          <cell r="BJ268">
            <v>964.340343636774</v>
          </cell>
          <cell r="BK268">
            <v>758.145948927092</v>
          </cell>
          <cell r="BL268">
            <v>750.554583376727</v>
          </cell>
          <cell r="BM268">
            <v>631.681490044125</v>
          </cell>
          <cell r="BN268">
            <v>690.759273019397</v>
          </cell>
        </row>
        <row r="269">
          <cell r="A269" t="str">
            <v>South Africa</v>
          </cell>
          <cell r="B269" t="str">
            <v>ZAF</v>
          </cell>
          <cell r="C269" t="str">
            <v>GDP per capita (current US$)</v>
          </cell>
          <cell r="D269" t="str">
            <v>NY.GDP.PCAP.CD</v>
          </cell>
          <cell r="E269">
            <v>511.618737409868</v>
          </cell>
          <cell r="F269">
            <v>526.461750134876</v>
          </cell>
          <cell r="G269">
            <v>546.26193534789</v>
          </cell>
          <cell r="H269">
            <v>589.160460548672</v>
          </cell>
          <cell r="I269">
            <v>632.716104447702</v>
          </cell>
          <cell r="J269">
            <v>674.186432607333</v>
          </cell>
          <cell r="K269">
            <v>714.562009747111</v>
          </cell>
          <cell r="L269">
            <v>775.297686767805</v>
          </cell>
          <cell r="M269">
            <v>817.719079007284</v>
          </cell>
          <cell r="N269">
            <v>895.837603157368</v>
          </cell>
          <cell r="O269">
            <v>961.422752618597</v>
          </cell>
          <cell r="P269">
            <v>1032.90561032563</v>
          </cell>
          <cell r="Q269">
            <v>1053.02037028707</v>
          </cell>
          <cell r="R269">
            <v>1390.98574508017</v>
          </cell>
          <cell r="S269">
            <v>1685.73947442144</v>
          </cell>
          <cell r="T269">
            <v>1702.98100899499</v>
          </cell>
          <cell r="U269">
            <v>1592.70136484934</v>
          </cell>
          <cell r="V269">
            <v>1711.73843362502</v>
          </cell>
          <cell r="W269">
            <v>1901.59787067569</v>
          </cell>
          <cell r="X269">
            <v>2265.35205568517</v>
          </cell>
          <cell r="Y269">
            <v>3131.02257117858</v>
          </cell>
          <cell r="Z269">
            <v>3175.30346643126</v>
          </cell>
          <cell r="AA269">
            <v>2849.18056984134</v>
          </cell>
          <cell r="AB269">
            <v>3103.98301951333</v>
          </cell>
          <cell r="AC269">
            <v>2665.38636889133</v>
          </cell>
          <cell r="AD269">
            <v>1972.50897197449</v>
          </cell>
          <cell r="AE269">
            <v>2189.9593523645</v>
          </cell>
          <cell r="AF269">
            <v>2814.63980442216</v>
          </cell>
          <cell r="AG269">
            <v>2962.22717728821</v>
          </cell>
          <cell r="AH269">
            <v>3007.38756103126</v>
          </cell>
          <cell r="AI269">
            <v>3425.17423097181</v>
          </cell>
          <cell r="AJ269">
            <v>3584.52251522644</v>
          </cell>
          <cell r="AK269">
            <v>3800.02457993505</v>
          </cell>
          <cell r="AL269">
            <v>3713.92120643398</v>
          </cell>
          <cell r="AM269">
            <v>3784.44914367146</v>
          </cell>
          <cell r="AN269">
            <v>4144.61372333232</v>
          </cell>
          <cell r="AO269">
            <v>3864.41511212884</v>
          </cell>
          <cell r="AP269">
            <v>3930.83656417086</v>
          </cell>
          <cell r="AQ269">
            <v>3502.16644688732</v>
          </cell>
          <cell r="AR269">
            <v>3417.26458934081</v>
          </cell>
          <cell r="AS269">
            <v>3374.71842279184</v>
          </cell>
          <cell r="AT269">
            <v>2971.81976918833</v>
          </cell>
          <cell r="AU269">
            <v>2797.08729059913</v>
          </cell>
          <cell r="AV269">
            <v>4217.11478019175</v>
          </cell>
          <cell r="AW269">
            <v>5409.1334888271</v>
          </cell>
          <cell r="AX269">
            <v>6033.10149088554</v>
          </cell>
          <cell r="AY269">
            <v>6266.53398662041</v>
          </cell>
          <cell r="AZ269">
            <v>6780.88455469658</v>
          </cell>
          <cell r="BA269">
            <v>6350.65270995806</v>
          </cell>
          <cell r="BB269">
            <v>6532.73696795513</v>
          </cell>
          <cell r="BC269">
            <v>8148.9612020223</v>
          </cell>
          <cell r="BD269">
            <v>8810.93065093576</v>
          </cell>
          <cell r="BE269">
            <v>8222.19727925886</v>
          </cell>
          <cell r="BF269">
            <v>7467.07918510394</v>
          </cell>
          <cell r="BG269">
            <v>6988.80873854682</v>
          </cell>
          <cell r="BH269">
            <v>6259.83968110571</v>
          </cell>
          <cell r="BI269">
            <v>5756.96574098804</v>
          </cell>
          <cell r="BJ269">
            <v>6690.93984735096</v>
          </cell>
          <cell r="BK269">
            <v>7005.09541266022</v>
          </cell>
          <cell r="BL269">
            <v>6624.76186493309</v>
          </cell>
          <cell r="BM269">
            <v>5655.86765390396</v>
          </cell>
          <cell r="BN269">
            <v>6994.21165355675</v>
          </cell>
        </row>
        <row r="270">
          <cell r="A270" t="str">
            <v>Zambia</v>
          </cell>
          <cell r="B270" t="str">
            <v>ZMB</v>
          </cell>
          <cell r="C270" t="str">
            <v>GDP per capita (current US$)</v>
          </cell>
          <cell r="D270" t="str">
            <v>NY.GDP.PCAP.CD</v>
          </cell>
          <cell r="E270">
            <v>232.188564468962</v>
          </cell>
          <cell r="F270">
            <v>220.04206713134</v>
          </cell>
          <cell r="G270">
            <v>212.578449093004</v>
          </cell>
          <cell r="H270">
            <v>213.896758909272</v>
          </cell>
          <cell r="I270">
            <v>242.384472510792</v>
          </cell>
          <cell r="J270">
            <v>303.281740494698</v>
          </cell>
          <cell r="K270">
            <v>343.373669975069</v>
          </cell>
          <cell r="L270">
            <v>360.201238744699</v>
          </cell>
          <cell r="M270">
            <v>409.775349349798</v>
          </cell>
          <cell r="N270">
            <v>485.87261804127</v>
          </cell>
          <cell r="O270">
            <v>436.769235365667</v>
          </cell>
          <cell r="P270">
            <v>390.579238039408</v>
          </cell>
          <cell r="Q270">
            <v>427.819425976684</v>
          </cell>
          <cell r="R270">
            <v>491.111640057132</v>
          </cell>
          <cell r="S270">
            <v>653.278691040299</v>
          </cell>
          <cell r="T270">
            <v>529.742842082485</v>
          </cell>
          <cell r="U270">
            <v>537.220687223924</v>
          </cell>
          <cell r="V270">
            <v>469.594201012795</v>
          </cell>
          <cell r="W270">
            <v>514.491906839087</v>
          </cell>
          <cell r="X270">
            <v>587.944615988451</v>
          </cell>
          <cell r="Y270">
            <v>654.412013497344</v>
          </cell>
          <cell r="Z270">
            <v>639.543483314482</v>
          </cell>
          <cell r="AA270">
            <v>637.545690434603</v>
          </cell>
          <cell r="AB270">
            <v>496.197753578953</v>
          </cell>
          <cell r="AC270">
            <v>408.777920149548</v>
          </cell>
          <cell r="AD270">
            <v>329.511670776954</v>
          </cell>
          <cell r="AE270">
            <v>232.539087283724</v>
          </cell>
          <cell r="AF270">
            <v>307.872716104742</v>
          </cell>
          <cell r="AG270">
            <v>488.744735029332</v>
          </cell>
          <cell r="AH270">
            <v>511.321729940558</v>
          </cell>
          <cell r="AI270">
            <v>408.769331277015</v>
          </cell>
          <cell r="AJ270">
            <v>409.727275465052</v>
          </cell>
          <cell r="AK270">
            <v>376.498818970315</v>
          </cell>
          <cell r="AL270">
            <v>378.125559217448</v>
          </cell>
          <cell r="AM270">
            <v>412.26075205641</v>
          </cell>
          <cell r="AN270">
            <v>418.515024706011</v>
          </cell>
          <cell r="AO270">
            <v>385.152152201257</v>
          </cell>
          <cell r="AP270">
            <v>448.370160101697</v>
          </cell>
          <cell r="AQ270">
            <v>358.555958899127</v>
          </cell>
          <cell r="AR270">
            <v>335.712291402077</v>
          </cell>
          <cell r="AS270">
            <v>345.689620749861</v>
          </cell>
          <cell r="AT270">
            <v>382.941035235257</v>
          </cell>
          <cell r="AU270">
            <v>382.241963342278</v>
          </cell>
          <cell r="AV270">
            <v>435.458199377947</v>
          </cell>
          <cell r="AW270">
            <v>538.591553038374</v>
          </cell>
          <cell r="AX270">
            <v>702.741118447779</v>
          </cell>
          <cell r="AY270">
            <v>1047.9188431217</v>
          </cell>
          <cell r="AZ270">
            <v>1124.29058597692</v>
          </cell>
          <cell r="BA270">
            <v>1394.00049997193</v>
          </cell>
          <cell r="BB270">
            <v>1159.9074988341</v>
          </cell>
          <cell r="BC270">
            <v>1489.45908689417</v>
          </cell>
          <cell r="BD270">
            <v>1672.90753526193</v>
          </cell>
          <cell r="BE270">
            <v>1763.06944249903</v>
          </cell>
          <cell r="BF270">
            <v>1878.34681050661</v>
          </cell>
          <cell r="BG270">
            <v>1762.42781692474</v>
          </cell>
          <cell r="BH270">
            <v>1338.29092708188</v>
          </cell>
          <cell r="BI270">
            <v>1280.80654257604</v>
          </cell>
          <cell r="BJ270">
            <v>1535.19657398198</v>
          </cell>
          <cell r="BK270">
            <v>1516.36837125728</v>
          </cell>
          <cell r="BL270">
            <v>1305.00103080403</v>
          </cell>
          <cell r="BM270">
            <v>985.132436038869</v>
          </cell>
          <cell r="BN270">
            <v>1120.63017052477</v>
          </cell>
        </row>
        <row r="271">
          <cell r="A271" t="str">
            <v>Zimbabwe</v>
          </cell>
          <cell r="B271" t="str">
            <v>ZWE</v>
          </cell>
          <cell r="C271" t="str">
            <v>GDP per capita (current US$)</v>
          </cell>
          <cell r="D271" t="str">
            <v>NY.GDP.PCAP.CD</v>
          </cell>
          <cell r="E271">
            <v>278.81384676855</v>
          </cell>
          <cell r="F271">
            <v>280.828662870886</v>
          </cell>
          <cell r="G271">
            <v>276.688232770327</v>
          </cell>
          <cell r="H271">
            <v>277.479715109342</v>
          </cell>
          <cell r="I271">
            <v>281.558896044141</v>
          </cell>
          <cell r="J271">
            <v>293.308787974892</v>
          </cell>
          <cell r="K271">
            <v>277.234531745448</v>
          </cell>
          <cell r="L271">
            <v>292.270532917</v>
          </cell>
          <cell r="M271">
            <v>299.398935753671</v>
          </cell>
          <cell r="N271">
            <v>341.985386962209</v>
          </cell>
          <cell r="O271">
            <v>356.228995377849</v>
          </cell>
          <cell r="P271">
            <v>397.795335310823</v>
          </cell>
          <cell r="Q271">
            <v>471.936902815235</v>
          </cell>
          <cell r="R271">
            <v>563.033078274332</v>
          </cell>
          <cell r="S271">
            <v>654.414191568292</v>
          </cell>
          <cell r="T271">
            <v>694.532493892872</v>
          </cell>
          <cell r="U271">
            <v>664.102755742887</v>
          </cell>
          <cell r="V271">
            <v>650.155798788141</v>
          </cell>
          <cell r="W271">
            <v>627.967117592876</v>
          </cell>
          <cell r="X271">
            <v>723.106733904831</v>
          </cell>
          <cell r="Y271">
            <v>901.498414686656</v>
          </cell>
          <cell r="Z271">
            <v>1043.74805715058</v>
          </cell>
          <cell r="AA271">
            <v>1073.06411632021</v>
          </cell>
          <cell r="AB271">
            <v>940.55795296427</v>
          </cell>
          <cell r="AC271">
            <v>741.875000510963</v>
          </cell>
          <cell r="AD271">
            <v>635.006058582556</v>
          </cell>
          <cell r="AE271">
            <v>675.80677488954</v>
          </cell>
          <cell r="AF271">
            <v>707.575540016891</v>
          </cell>
          <cell r="AG271">
            <v>793.449258304973</v>
          </cell>
          <cell r="AH271">
            <v>816.07676574368</v>
          </cell>
          <cell r="AI271">
            <v>841.973958267932</v>
          </cell>
          <cell r="AJ271">
            <v>809.051140117113</v>
          </cell>
          <cell r="AK271">
            <v>619.372082648236</v>
          </cell>
          <cell r="AL271">
            <v>591.71968240589</v>
          </cell>
          <cell r="AM271">
            <v>611.865276379732</v>
          </cell>
          <cell r="AN271">
            <v>623.209585091074</v>
          </cell>
          <cell r="AO271">
            <v>741.095855159097</v>
          </cell>
          <cell r="AP271">
            <v>731.947625959238</v>
          </cell>
          <cell r="AQ271">
            <v>544.983838109882</v>
          </cell>
          <cell r="AR271">
            <v>580.070570888836</v>
          </cell>
          <cell r="AS271">
            <v>563.057504105969</v>
          </cell>
          <cell r="AT271">
            <v>568.386290532649</v>
          </cell>
          <cell r="AU271">
            <v>530.53044625893</v>
          </cell>
          <cell r="AV271">
            <v>478.007604434538</v>
          </cell>
          <cell r="AW271">
            <v>482.998451486038</v>
          </cell>
          <cell r="AX271">
            <v>476.555402524382</v>
          </cell>
          <cell r="AY271">
            <v>447.854739946441</v>
          </cell>
          <cell r="AZ271">
            <v>431.787258728843</v>
          </cell>
          <cell r="BA271">
            <v>356.693234400305</v>
          </cell>
          <cell r="BB271">
            <v>771.599032295455</v>
          </cell>
          <cell r="BC271">
            <v>948.331481033457</v>
          </cell>
          <cell r="BD271">
            <v>1093.65340855817</v>
          </cell>
          <cell r="BE271">
            <v>1304.96801065699</v>
          </cell>
          <cell r="BF271">
            <v>1429.99846146678</v>
          </cell>
          <cell r="BG271">
            <v>1434.89627731806</v>
          </cell>
          <cell r="BH271">
            <v>1445.06970213198</v>
          </cell>
          <cell r="BI271">
            <v>1464.58895715841</v>
          </cell>
          <cell r="BJ271">
            <v>1235.18903192064</v>
          </cell>
          <cell r="BK271">
            <v>1254.64226494434</v>
          </cell>
          <cell r="BL271">
            <v>1316.74065692871</v>
          </cell>
          <cell r="BM271">
            <v>1214.50982023534</v>
          </cell>
          <cell r="BN271">
            <v>1737.17397698043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PI_EN.ATM.CO2E.EG.ZS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CO2 intensity (kg per kg of oil equivalent energy use)</v>
          </cell>
          <cell r="D6" t="str">
            <v>EN.ATM.CO2E.EG.ZS</v>
          </cell>
        </row>
        <row r="7">
          <cell r="A7" t="str">
            <v>Africa Eastern and Southern</v>
          </cell>
          <cell r="B7" t="str">
            <v>AFE</v>
          </cell>
          <cell r="C7" t="str">
            <v>CO2 intensity (kg per kg of oil equivalent energy use)</v>
          </cell>
          <cell r="D7" t="str">
            <v>EN.ATM.CO2E.EG.ZS</v>
          </cell>
        </row>
        <row r="7">
          <cell r="P7">
            <v>1.92760074258926</v>
          </cell>
          <cell r="Q7">
            <v>1.92353265886521</v>
          </cell>
          <cell r="R7">
            <v>1.89435722813473</v>
          </cell>
          <cell r="S7">
            <v>1.86992531376713</v>
          </cell>
          <cell r="T7">
            <v>1.85902581779334</v>
          </cell>
          <cell r="U7">
            <v>1.88092176096947</v>
          </cell>
          <cell r="V7">
            <v>1.89195734212779</v>
          </cell>
          <cell r="W7">
            <v>1.86231826241576</v>
          </cell>
          <cell r="X7">
            <v>1.9487456632821</v>
          </cell>
          <cell r="Y7">
            <v>1.95377428395063</v>
          </cell>
          <cell r="Z7">
            <v>2.04145220730872</v>
          </cell>
          <cell r="AA7">
            <v>2.06995247422147</v>
          </cell>
          <cell r="AB7">
            <v>2.11469444868719</v>
          </cell>
          <cell r="AC7">
            <v>2.1348047244633</v>
          </cell>
          <cell r="AD7">
            <v>2.1511218032194</v>
          </cell>
          <cell r="AE7">
            <v>2.1319065592294</v>
          </cell>
          <cell r="AF7">
            <v>2.07818710117446</v>
          </cell>
          <cell r="AG7">
            <v>2.09091854977815</v>
          </cell>
          <cell r="AH7">
            <v>2.10218017555661</v>
          </cell>
          <cell r="AI7">
            <v>1.60819764052278</v>
          </cell>
          <cell r="AJ7">
            <v>1.52488388734105</v>
          </cell>
          <cell r="AK7">
            <v>1.53500152966779</v>
          </cell>
          <cell r="AL7">
            <v>1.50433068134688</v>
          </cell>
          <cell r="AM7">
            <v>1.48418332412979</v>
          </cell>
          <cell r="AN7">
            <v>1.50715239986758</v>
          </cell>
          <cell r="AO7">
            <v>1.52203699573044</v>
          </cell>
          <cell r="AP7">
            <v>1.55812017549538</v>
          </cell>
          <cell r="AQ7">
            <v>1.57945506067785</v>
          </cell>
          <cell r="AR7">
            <v>1.4765123248736</v>
          </cell>
          <cell r="AS7">
            <v>1.49329174606832</v>
          </cell>
          <cell r="AT7">
            <v>1.60575973545555</v>
          </cell>
          <cell r="AU7">
            <v>1.64391666460682</v>
          </cell>
          <cell r="AV7">
            <v>1.67181413288619</v>
          </cell>
          <cell r="AW7">
            <v>1.70693439599338</v>
          </cell>
          <cell r="AX7">
            <v>1.68758596128245</v>
          </cell>
          <cell r="AY7">
            <v>1.68636533626727</v>
          </cell>
          <cell r="AZ7">
            <v>1.6935843149162</v>
          </cell>
          <cell r="BA7">
            <v>1.71066567310991</v>
          </cell>
          <cell r="BB7">
            <v>1.63806735205079</v>
          </cell>
          <cell r="BC7">
            <v>1.70646871325305</v>
          </cell>
          <cell r="BD7">
            <v>1.64604578940594</v>
          </cell>
          <cell r="BE7">
            <v>1.68557943256546</v>
          </cell>
          <cell r="BF7">
            <v>1.70786904693025</v>
          </cell>
          <cell r="BG7">
            <v>1.75083161155932</v>
          </cell>
        </row>
        <row r="8">
          <cell r="A8" t="str">
            <v>Afghanistan</v>
          </cell>
          <cell r="B8" t="str">
            <v>AFG</v>
          </cell>
          <cell r="C8" t="str">
            <v>CO2 intensity (kg per kg of oil equivalent energy use)</v>
          </cell>
          <cell r="D8" t="str">
            <v>EN.ATM.CO2E.EG.ZS</v>
          </cell>
        </row>
        <row r="9">
          <cell r="A9" t="str">
            <v>Africa Western and Central</v>
          </cell>
          <cell r="B9" t="str">
            <v>AFW</v>
          </cell>
          <cell r="C9" t="str">
            <v>CO2 intensity (kg per kg of oil equivalent energy use)</v>
          </cell>
          <cell r="D9" t="str">
            <v>EN.ATM.CO2E.EG.ZS</v>
          </cell>
        </row>
        <row r="9">
          <cell r="P9">
            <v>0.947964086253802</v>
          </cell>
          <cell r="Q9">
            <v>1.12103436753522</v>
          </cell>
          <cell r="R9">
            <v>1.30092258457152</v>
          </cell>
          <cell r="S9">
            <v>1.53755009001738</v>
          </cell>
          <cell r="T9">
            <v>1.21737311902787</v>
          </cell>
          <cell r="U9">
            <v>1.29158867854926</v>
          </cell>
          <cell r="V9">
            <v>1.17598918752388</v>
          </cell>
          <cell r="W9">
            <v>1.13145247444433</v>
          </cell>
          <cell r="X9">
            <v>1.45305595421909</v>
          </cell>
          <cell r="Y9">
            <v>1.40305412718645</v>
          </cell>
          <cell r="Z9">
            <v>1.31417109434749</v>
          </cell>
          <cell r="AA9">
            <v>1.3022898044498</v>
          </cell>
          <cell r="AB9">
            <v>1.17362270276209</v>
          </cell>
          <cell r="AC9">
            <v>1.29940421231729</v>
          </cell>
          <cell r="AD9">
            <v>1.30043323433307</v>
          </cell>
          <cell r="AE9">
            <v>1.22613311505673</v>
          </cell>
          <cell r="AF9">
            <v>1.01764474659768</v>
          </cell>
          <cell r="AG9">
            <v>1.16766851204526</v>
          </cell>
          <cell r="AH9">
            <v>0.879408696207723</v>
          </cell>
          <cell r="AI9">
            <v>0.97239120678566</v>
          </cell>
          <cell r="AJ9">
            <v>1.03620084552368</v>
          </cell>
          <cell r="AK9">
            <v>1.1175761660869</v>
          </cell>
          <cell r="AL9">
            <v>1.12016937671539</v>
          </cell>
          <cell r="AM9">
            <v>1.10482364895178</v>
          </cell>
          <cell r="AN9">
            <v>1.09239323832599</v>
          </cell>
          <cell r="AO9">
            <v>1.11069039456201</v>
          </cell>
          <cell r="AP9">
            <v>1.05924863342673</v>
          </cell>
          <cell r="AQ9">
            <v>1.00843623448926</v>
          </cell>
          <cell r="AR9">
            <v>0.972215804870569</v>
          </cell>
          <cell r="AS9">
            <v>0.951019016010306</v>
          </cell>
          <cell r="AT9">
            <v>0.994898643692471</v>
          </cell>
          <cell r="AU9">
            <v>0.980873844428102</v>
          </cell>
          <cell r="AV9">
            <v>0.953103513205732</v>
          </cell>
          <cell r="AW9">
            <v>0.968156953407103</v>
          </cell>
          <cell r="AX9">
            <v>1.03129395263278</v>
          </cell>
          <cell r="AY9">
            <v>0.99329880223571</v>
          </cell>
          <cell r="AZ9">
            <v>0.954927273090046</v>
          </cell>
          <cell r="BA9">
            <v>0.900890503179282</v>
          </cell>
          <cell r="BB9">
            <v>0.809583051584154</v>
          </cell>
          <cell r="BC9">
            <v>0.871607496468343</v>
          </cell>
          <cell r="BD9">
            <v>0.901052746889454</v>
          </cell>
          <cell r="BE9">
            <v>0.86522990737304</v>
          </cell>
          <cell r="BF9">
            <v>0.904595425611366</v>
          </cell>
          <cell r="BG9">
            <v>0.93143374650274</v>
          </cell>
        </row>
        <row r="10">
          <cell r="A10" t="str">
            <v>Angola</v>
          </cell>
          <cell r="B10" t="str">
            <v>AGO</v>
          </cell>
          <cell r="C10" t="str">
            <v>CO2 intensity (kg per kg of oil equivalent energy use)</v>
          </cell>
          <cell r="D10" t="str">
            <v>EN.ATM.CO2E.EG.ZS</v>
          </cell>
        </row>
        <row r="10">
          <cell r="P10">
            <v>0.885622741347915</v>
          </cell>
          <cell r="Q10">
            <v>1.08710978987698</v>
          </cell>
          <cell r="R10">
            <v>1.1815893623532</v>
          </cell>
          <cell r="S10">
            <v>1.15488563690312</v>
          </cell>
          <cell r="T10">
            <v>1.07138076649986</v>
          </cell>
          <cell r="U10">
            <v>0.806774323925478</v>
          </cell>
          <cell r="V10">
            <v>0.880423401658738</v>
          </cell>
          <cell r="W10">
            <v>1.22538905735576</v>
          </cell>
          <cell r="X10">
            <v>1.22909320951071</v>
          </cell>
          <cell r="Y10">
            <v>1.17168950552228</v>
          </cell>
          <cell r="Z10">
            <v>1.14963814727398</v>
          </cell>
          <cell r="AA10">
            <v>1.0262721807817</v>
          </cell>
          <cell r="AB10">
            <v>1.09851200050164</v>
          </cell>
          <cell r="AC10">
            <v>1.06469235412646</v>
          </cell>
          <cell r="AD10">
            <v>0.942062982494531</v>
          </cell>
          <cell r="AE10">
            <v>0.92334508855244</v>
          </cell>
          <cell r="AF10">
            <v>1.1250156927551</v>
          </cell>
          <cell r="AG10">
            <v>0.953646898432175</v>
          </cell>
          <cell r="AH10">
            <v>0.910853457449323</v>
          </cell>
          <cell r="AI10">
            <v>1.0759531108813</v>
          </cell>
          <cell r="AJ10">
            <v>1.08398996620375</v>
          </cell>
          <cell r="AK10">
            <v>1.05156585088598</v>
          </cell>
          <cell r="AL10">
            <v>1.09983505662078</v>
          </cell>
          <cell r="AM10">
            <v>1.05198008125249</v>
          </cell>
          <cell r="AN10">
            <v>1.69647377382165</v>
          </cell>
          <cell r="AO10">
            <v>1.74498957823709</v>
          </cell>
          <cell r="AP10">
            <v>1.75569391893783</v>
          </cell>
          <cell r="AQ10">
            <v>1.70611539582327</v>
          </cell>
          <cell r="AR10">
            <v>1.80717409543794</v>
          </cell>
          <cell r="AS10">
            <v>1.72038883291019</v>
          </cell>
          <cell r="AT10">
            <v>1.71981760075454</v>
          </cell>
          <cell r="AU10">
            <v>1.73430631058294</v>
          </cell>
          <cell r="AV10">
            <v>2.12522370310023</v>
          </cell>
          <cell r="AW10">
            <v>2.2124266811088</v>
          </cell>
          <cell r="AX10">
            <v>2.16119961888829</v>
          </cell>
          <cell r="AY10">
            <v>2.20018979611683</v>
          </cell>
          <cell r="AZ10">
            <v>2.38212632510214</v>
          </cell>
          <cell r="BA10">
            <v>2.34968129402608</v>
          </cell>
          <cell r="BB10">
            <v>2.3405690970912</v>
          </cell>
          <cell r="BC10">
            <v>2.34472754767222</v>
          </cell>
          <cell r="BD10">
            <v>2.33108846718115</v>
          </cell>
          <cell r="BE10">
            <v>2.18116929132836</v>
          </cell>
          <cell r="BF10">
            <v>2.36349604128816</v>
          </cell>
          <cell r="BG10">
            <v>2.36015839981942</v>
          </cell>
        </row>
        <row r="11">
          <cell r="A11" t="str">
            <v>Albania</v>
          </cell>
          <cell r="B11" t="str">
            <v>ALB</v>
          </cell>
          <cell r="C11" t="str">
            <v>CO2 intensity (kg per kg of oil equivalent energy use)</v>
          </cell>
          <cell r="D11" t="str">
            <v>EN.ATM.CO2E.EG.ZS</v>
          </cell>
        </row>
        <row r="11">
          <cell r="P11">
            <v>2.53387087572723</v>
          </cell>
          <cell r="Q11">
            <v>2.90658069779407</v>
          </cell>
          <cell r="R11">
            <v>3.02061204789841</v>
          </cell>
          <cell r="S11">
            <v>2.37987384802943</v>
          </cell>
          <cell r="T11">
            <v>2.3104526620673</v>
          </cell>
          <cell r="U11">
            <v>2.26003363720033</v>
          </cell>
          <cell r="V11">
            <v>2.4637926467643</v>
          </cell>
          <cell r="W11">
            <v>2.50353870096387</v>
          </cell>
          <cell r="X11">
            <v>3.35363379950485</v>
          </cell>
          <cell r="Y11">
            <v>1.68333845017364</v>
          </cell>
          <cell r="Z11">
            <v>2.7224257077855</v>
          </cell>
          <cell r="AA11">
            <v>2.71532241135569</v>
          </cell>
          <cell r="AB11">
            <v>2.68291256886124</v>
          </cell>
          <cell r="AC11">
            <v>2.64596768930773</v>
          </cell>
          <cell r="AD11">
            <v>2.90000581444986</v>
          </cell>
          <cell r="AE11">
            <v>2.76510124931356</v>
          </cell>
          <cell r="AF11">
            <v>2.61859098606492</v>
          </cell>
          <cell r="AG11">
            <v>2.51319030557904</v>
          </cell>
          <cell r="AH11">
            <v>3.10478115874415</v>
          </cell>
          <cell r="AI11">
            <v>2.2635446960284</v>
          </cell>
          <cell r="AJ11">
            <v>2.19650077652448</v>
          </cell>
          <cell r="AK11">
            <v>1.64925014338905</v>
          </cell>
          <cell r="AL11">
            <v>1.55537939610704</v>
          </cell>
          <cell r="AM11">
            <v>1.51202234401617</v>
          </cell>
          <cell r="AN11">
            <v>1.46680838292274</v>
          </cell>
          <cell r="AO11">
            <v>1.38849732168029</v>
          </cell>
          <cell r="AP11">
            <v>1.22231921857463</v>
          </cell>
          <cell r="AQ11">
            <v>1.3484257129801</v>
          </cell>
          <cell r="AR11">
            <v>1.65808130404466</v>
          </cell>
          <cell r="AS11">
            <v>1.76782491729702</v>
          </cell>
          <cell r="AT11">
            <v>1.76174335995098</v>
          </cell>
          <cell r="AU11">
            <v>1.86213913605682</v>
          </cell>
          <cell r="AV11">
            <v>2.08610063126116</v>
          </cell>
          <cell r="AW11">
            <v>1.98105209104897</v>
          </cell>
          <cell r="AX11">
            <v>1.87815612138149</v>
          </cell>
          <cell r="AY11">
            <v>1.91461298816722</v>
          </cell>
          <cell r="AZ11">
            <v>2.08993557352636</v>
          </cell>
          <cell r="BA11">
            <v>1.99064444846498</v>
          </cell>
          <cell r="BB11">
            <v>2.01504661427856</v>
          </cell>
          <cell r="BC11">
            <v>2.15626621319164</v>
          </cell>
          <cell r="BD11">
            <v>2.26783592207104</v>
          </cell>
          <cell r="BE11">
            <v>2.29553798538975</v>
          </cell>
          <cell r="BF11">
            <v>2.06472280988515</v>
          </cell>
          <cell r="BG11">
            <v>2.23486361552126</v>
          </cell>
        </row>
        <row r="12">
          <cell r="A12" t="str">
            <v>Andorra</v>
          </cell>
          <cell r="B12" t="str">
            <v>AND</v>
          </cell>
          <cell r="C12" t="str">
            <v>CO2 intensity (kg per kg of oil equivalent energy use)</v>
          </cell>
          <cell r="D12" t="str">
            <v>EN.ATM.CO2E.EG.ZS</v>
          </cell>
        </row>
        <row r="13">
          <cell r="A13" t="str">
            <v>Arab World</v>
          </cell>
          <cell r="B13" t="str">
            <v>ARB</v>
          </cell>
          <cell r="C13" t="str">
            <v>CO2 intensity (kg per kg of oil equivalent energy use)</v>
          </cell>
          <cell r="D13" t="str">
            <v>EN.ATM.CO2E.EG.ZS</v>
          </cell>
        </row>
        <row r="13">
          <cell r="P13">
            <v>4.87955053241173</v>
          </cell>
          <cell r="Q13">
            <v>5.12328042720921</v>
          </cell>
          <cell r="R13">
            <v>5.41985716731816</v>
          </cell>
          <cell r="S13">
            <v>4.97003884011688</v>
          </cell>
          <cell r="T13">
            <v>4.55230993832298</v>
          </cell>
          <cell r="U13">
            <v>4.96638475360087</v>
          </cell>
          <cell r="V13">
            <v>4.77433301157885</v>
          </cell>
          <cell r="W13">
            <v>4.48706027323007</v>
          </cell>
          <cell r="X13">
            <v>4.0249271247929</v>
          </cell>
          <cell r="Y13">
            <v>4.00582281749249</v>
          </cell>
          <cell r="Z13">
            <v>3.40382678970339</v>
          </cell>
          <cell r="AA13">
            <v>2.91656909858774</v>
          </cell>
          <cell r="AB13">
            <v>2.88604796676234</v>
          </cell>
          <cell r="AC13">
            <v>3.07782298205658</v>
          </cell>
          <cell r="AD13">
            <v>3.07647979208546</v>
          </cell>
          <cell r="AE13">
            <v>3.2546977073751</v>
          </cell>
          <cell r="AF13">
            <v>2.99806533575685</v>
          </cell>
          <cell r="AG13">
            <v>2.92503811941108</v>
          </cell>
          <cell r="AH13">
            <v>2.82742892975572</v>
          </cell>
          <cell r="AI13">
            <v>2.75175724114626</v>
          </cell>
          <cell r="AJ13">
            <v>2.77085478339836</v>
          </cell>
          <cell r="AK13">
            <v>2.5932733284551</v>
          </cell>
          <cell r="AL13">
            <v>2.59720485257758</v>
          </cell>
          <cell r="AM13">
            <v>2.58485733287901</v>
          </cell>
          <cell r="AN13">
            <v>2.5973869936464</v>
          </cell>
          <cell r="AO13">
            <v>2.58300012059991</v>
          </cell>
          <cell r="AP13">
            <v>2.55949207390626</v>
          </cell>
          <cell r="AQ13">
            <v>2.53991776783218</v>
          </cell>
          <cell r="AR13">
            <v>2.54351282689643</v>
          </cell>
          <cell r="AS13">
            <v>2.56780464985482</v>
          </cell>
          <cell r="AT13">
            <v>2.53486392653805</v>
          </cell>
          <cell r="AU13">
            <v>2.51816508528639</v>
          </cell>
          <cell r="AV13">
            <v>2.54558270424354</v>
          </cell>
          <cell r="AW13">
            <v>2.53212716738056</v>
          </cell>
          <cell r="AX13">
            <v>2.60140860775753</v>
          </cell>
          <cell r="AY13">
            <v>2.55550078180867</v>
          </cell>
          <cell r="AZ13">
            <v>2.55952685488241</v>
          </cell>
          <cell r="BA13">
            <v>2.57389491617069</v>
          </cell>
          <cell r="BB13">
            <v>2.56615961159155</v>
          </cell>
          <cell r="BC13">
            <v>2.55572236083063</v>
          </cell>
          <cell r="BD13">
            <v>2.59836420707332</v>
          </cell>
          <cell r="BE13">
            <v>2.57489131147331</v>
          </cell>
          <cell r="BF13">
            <v>2.62762348014829</v>
          </cell>
          <cell r="BG13">
            <v>2.6250303714183</v>
          </cell>
        </row>
        <row r="14">
          <cell r="A14" t="str">
            <v>United Arab Emirates</v>
          </cell>
          <cell r="B14" t="str">
            <v>ARE</v>
          </cell>
          <cell r="C14" t="str">
            <v>CO2 intensity (kg per kg of oil equivalent energy use)</v>
          </cell>
          <cell r="D14" t="str">
            <v>EN.ATM.CO2E.EG.ZS</v>
          </cell>
        </row>
        <row r="14">
          <cell r="P14">
            <v>20.933889679434</v>
          </cell>
          <cell r="Q14">
            <v>22.3137222816304</v>
          </cell>
          <cell r="R14">
            <v>23.4727970916537</v>
          </cell>
          <cell r="S14">
            <v>23.3576108822113</v>
          </cell>
          <cell r="T14">
            <v>16.037284678209</v>
          </cell>
          <cell r="U14">
            <v>16.1127895688372</v>
          </cell>
          <cell r="V14">
            <v>9.44300045333189</v>
          </cell>
          <cell r="W14">
            <v>9.39446106231032</v>
          </cell>
          <cell r="X14">
            <v>6.57317019960479</v>
          </cell>
          <cell r="Y14">
            <v>5.10291337957728</v>
          </cell>
          <cell r="Z14">
            <v>4.1547623167504</v>
          </cell>
          <cell r="AA14">
            <v>3.81423871863987</v>
          </cell>
          <cell r="AB14">
            <v>3.79445233914249</v>
          </cell>
          <cell r="AC14">
            <v>3.8414447677189</v>
          </cell>
          <cell r="AD14">
            <v>3.63962594952396</v>
          </cell>
          <cell r="AE14">
            <v>3.03091824104868</v>
          </cell>
          <cell r="AF14">
            <v>2.75682251839452</v>
          </cell>
          <cell r="AG14">
            <v>2.72574874258584</v>
          </cell>
          <cell r="AH14">
            <v>2.65966122970291</v>
          </cell>
          <cell r="AI14">
            <v>2.71248620561223</v>
          </cell>
          <cell r="AJ14">
            <v>2.61837146491114</v>
          </cell>
          <cell r="AK14">
            <v>2.66762768058227</v>
          </cell>
          <cell r="AL14">
            <v>2.64315479471257</v>
          </cell>
          <cell r="AM14">
            <v>2.62112322096395</v>
          </cell>
          <cell r="AN14">
            <v>2.62382994576684</v>
          </cell>
          <cell r="AO14">
            <v>2.59358014162638</v>
          </cell>
          <cell r="AP14">
            <v>2.63787939757895</v>
          </cell>
          <cell r="AQ14">
            <v>2.6555482224913</v>
          </cell>
          <cell r="AR14">
            <v>2.66731873305089</v>
          </cell>
          <cell r="AS14">
            <v>2.68192008982116</v>
          </cell>
          <cell r="AT14">
            <v>2.39440252070439</v>
          </cell>
          <cell r="AU14">
            <v>2.46066515651242</v>
          </cell>
          <cell r="AV14">
            <v>2.63900001552353</v>
          </cell>
          <cell r="AW14">
            <v>2.62779059390505</v>
          </cell>
          <cell r="AX14">
            <v>2.61315543980285</v>
          </cell>
          <cell r="AY14">
            <v>2.62912656631741</v>
          </cell>
          <cell r="AZ14">
            <v>2.62644720851083</v>
          </cell>
          <cell r="BA14">
            <v>2.63322873020451</v>
          </cell>
          <cell r="BB14">
            <v>2.62171391937107</v>
          </cell>
          <cell r="BC14">
            <v>2.63932416313267</v>
          </cell>
          <cell r="BD14">
            <v>2.58517749500404</v>
          </cell>
          <cell r="BE14">
            <v>2.56952575500308</v>
          </cell>
          <cell r="BF14">
            <v>2.63193142407605</v>
          </cell>
          <cell r="BG14">
            <v>2.60863290905919</v>
          </cell>
        </row>
        <row r="15">
          <cell r="A15" t="str">
            <v>Argentina</v>
          </cell>
          <cell r="B15" t="str">
            <v>ARG</v>
          </cell>
          <cell r="C15" t="str">
            <v>CO2 intensity (kg per kg of oil equivalent energy use)</v>
          </cell>
          <cell r="D15" t="str">
            <v>EN.ATM.CO2E.EG.ZS</v>
          </cell>
        </row>
        <row r="15">
          <cell r="P15">
            <v>2.6432196825637</v>
          </cell>
          <cell r="Q15">
            <v>2.63647530285868</v>
          </cell>
          <cell r="R15">
            <v>2.64314532489828</v>
          </cell>
          <cell r="S15">
            <v>2.63243896278394</v>
          </cell>
          <cell r="T15">
            <v>2.64178335334657</v>
          </cell>
          <cell r="U15">
            <v>2.68288883037829</v>
          </cell>
          <cell r="V15">
            <v>2.63969906049115</v>
          </cell>
          <cell r="W15">
            <v>2.63697496712367</v>
          </cell>
          <cell r="X15">
            <v>2.6935370986026</v>
          </cell>
          <cell r="Y15">
            <v>2.60070492793022</v>
          </cell>
          <cell r="Z15">
            <v>2.49920839238775</v>
          </cell>
          <cell r="AA15">
            <v>2.51816872980623</v>
          </cell>
          <cell r="AB15">
            <v>2.51564631904263</v>
          </cell>
          <cell r="AC15">
            <v>2.45896794091645</v>
          </cell>
          <cell r="AD15">
            <v>2.43287367814712</v>
          </cell>
          <cell r="AE15">
            <v>2.37575335081332</v>
          </cell>
          <cell r="AF15">
            <v>2.48413056846231</v>
          </cell>
          <cell r="AG15">
            <v>2.53880721601774</v>
          </cell>
          <cell r="AH15">
            <v>2.51768751567897</v>
          </cell>
          <cell r="AI15">
            <v>2.16744742751409</v>
          </cell>
          <cell r="AJ15">
            <v>2.21799173315816</v>
          </cell>
          <cell r="AK15">
            <v>2.14971633857109</v>
          </cell>
          <cell r="AL15">
            <v>2.21694837565253</v>
          </cell>
          <cell r="AM15">
            <v>2.13620275610511</v>
          </cell>
          <cell r="AN15">
            <v>2.10585943128325</v>
          </cell>
          <cell r="AO15">
            <v>2.25843393738114</v>
          </cell>
          <cell r="AP15">
            <v>2.20150656570976</v>
          </cell>
          <cell r="AQ15">
            <v>2.22651050229305</v>
          </cell>
          <cell r="AR15">
            <v>2.20578336376785</v>
          </cell>
          <cell r="AS15">
            <v>2.14290013453436</v>
          </cell>
          <cell r="AT15">
            <v>2.13248069171683</v>
          </cell>
          <cell r="AU15">
            <v>2.06409127279121</v>
          </cell>
          <cell r="AV15">
            <v>2.10790845837681</v>
          </cell>
          <cell r="AW15">
            <v>2.13236555856064</v>
          </cell>
          <cell r="AX15">
            <v>2.18642455092974</v>
          </cell>
          <cell r="AY15">
            <v>2.13403383448356</v>
          </cell>
          <cell r="AZ15">
            <v>2.21874240031914</v>
          </cell>
          <cell r="BA15">
            <v>2.16517999129035</v>
          </cell>
          <cell r="BB15">
            <v>2.08490994384846</v>
          </cell>
          <cell r="BC15">
            <v>2.1373707258719</v>
          </cell>
          <cell r="BD15">
            <v>2.20077004603726</v>
          </cell>
          <cell r="BE15">
            <v>2.20873294629721</v>
          </cell>
          <cell r="BF15">
            <v>2.21649125387007</v>
          </cell>
          <cell r="BG15">
            <v>2.07710390733366</v>
          </cell>
        </row>
        <row r="16">
          <cell r="A16" t="str">
            <v>Armenia</v>
          </cell>
          <cell r="B16" t="str">
            <v>ARM</v>
          </cell>
          <cell r="C16" t="str">
            <v>CO2 intensity (kg per kg of oil equivalent energy use)</v>
          </cell>
          <cell r="D16" t="str">
            <v>EN.ATM.CO2E.EG.ZS</v>
          </cell>
        </row>
        <row r="16">
          <cell r="AI16">
            <v>2.57522645127308</v>
          </cell>
          <cell r="AJ16">
            <v>2.54649695435764</v>
          </cell>
          <cell r="AK16">
            <v>2.63642277375401</v>
          </cell>
          <cell r="AL16">
            <v>2.29871007701591</v>
          </cell>
          <cell r="AM16">
            <v>1.98758989491888</v>
          </cell>
          <cell r="AN16">
            <v>2.13423291351979</v>
          </cell>
          <cell r="AO16">
            <v>1.44296903511973</v>
          </cell>
          <cell r="AP16">
            <v>1.79392718052117</v>
          </cell>
          <cell r="AQ16">
            <v>1.82989178325855</v>
          </cell>
          <cell r="AR16">
            <v>1.69624459083417</v>
          </cell>
          <cell r="AS16">
            <v>1.76710016876799</v>
          </cell>
          <cell r="AT16">
            <v>1.79484430972033</v>
          </cell>
          <cell r="AU16">
            <v>1.66277796904462</v>
          </cell>
          <cell r="AV16">
            <v>1.76659093880176</v>
          </cell>
          <cell r="AW16">
            <v>1.79495931505116</v>
          </cell>
          <cell r="AX16">
            <v>1.77526003977219</v>
          </cell>
          <cell r="AY16">
            <v>1.75487280103495</v>
          </cell>
          <cell r="AZ16">
            <v>1.82274122052154</v>
          </cell>
          <cell r="BA16">
            <v>1.89409763890244</v>
          </cell>
          <cell r="BB16">
            <v>1.72798921060395</v>
          </cell>
          <cell r="BC16">
            <v>1.74774414153345</v>
          </cell>
          <cell r="BD16">
            <v>1.81914059968301</v>
          </cell>
          <cell r="BE16">
            <v>1.92554146596319</v>
          </cell>
          <cell r="BF16">
            <v>1.89631566553267</v>
          </cell>
          <cell r="BG16">
            <v>1.85214038818564</v>
          </cell>
        </row>
        <row r="17">
          <cell r="A17" t="str">
            <v>American Samoa</v>
          </cell>
          <cell r="B17" t="str">
            <v>ASM</v>
          </cell>
          <cell r="C17" t="str">
            <v>CO2 intensity (kg per kg of oil equivalent energy use)</v>
          </cell>
          <cell r="D17" t="str">
            <v>EN.ATM.CO2E.EG.ZS</v>
          </cell>
        </row>
        <row r="18">
          <cell r="A18" t="str">
            <v>Antigua and Barbuda</v>
          </cell>
          <cell r="B18" t="str">
            <v>ATG</v>
          </cell>
          <cell r="C18" t="str">
            <v>CO2 intensity (kg per kg of oil equivalent energy use)</v>
          </cell>
          <cell r="D18" t="str">
            <v>EN.ATM.CO2E.EG.ZS</v>
          </cell>
        </row>
        <row r="18">
          <cell r="AI18">
            <v>2.12491436595105</v>
          </cell>
        </row>
        <row r="18">
          <cell r="AW18">
            <v>2.96296296296296</v>
          </cell>
          <cell r="AX18">
            <v>2.99270072992701</v>
          </cell>
          <cell r="AY18">
            <v>3.07692307692308</v>
          </cell>
          <cell r="AZ18">
            <v>3.15068493150685</v>
          </cell>
        </row>
        <row r="19">
          <cell r="A19" t="str">
            <v>Australia</v>
          </cell>
          <cell r="B19" t="str">
            <v>AUS</v>
          </cell>
          <cell r="C19" t="str">
            <v>CO2 intensity (kg per kg of oil equivalent energy use)</v>
          </cell>
          <cell r="D19" t="str">
            <v>EN.ATM.CO2E.EG.ZS</v>
          </cell>
          <cell r="E19">
            <v>2.80162709209182</v>
          </cell>
          <cell r="F19">
            <v>2.77347866973789</v>
          </cell>
          <cell r="G19">
            <v>2.78467004083077</v>
          </cell>
          <cell r="H19">
            <v>2.80946916601887</v>
          </cell>
          <cell r="I19">
            <v>2.91366577700322</v>
          </cell>
          <cell r="J19">
            <v>3.06718457234533</v>
          </cell>
          <cell r="K19">
            <v>2.91216180339962</v>
          </cell>
          <cell r="L19">
            <v>2.96674642915758</v>
          </cell>
          <cell r="M19">
            <v>2.97860866574995</v>
          </cell>
          <cell r="N19">
            <v>3.05846397974371</v>
          </cell>
          <cell r="O19">
            <v>2.90467527592779</v>
          </cell>
          <cell r="P19">
            <v>2.95995326059832</v>
          </cell>
          <cell r="Q19">
            <v>2.96183900771373</v>
          </cell>
          <cell r="R19">
            <v>2.99692167069204</v>
          </cell>
          <cell r="S19">
            <v>2.9248244066821</v>
          </cell>
          <cell r="T19">
            <v>2.91308658408626</v>
          </cell>
          <cell r="U19">
            <v>2.81834518043847</v>
          </cell>
          <cell r="V19">
            <v>2.83265721737973</v>
          </cell>
          <cell r="W19">
            <v>3.03909678625586</v>
          </cell>
          <cell r="X19">
            <v>3.01655313446191</v>
          </cell>
          <cell r="Y19">
            <v>3.17149825799391</v>
          </cell>
          <cell r="Z19">
            <v>3.28723418601152</v>
          </cell>
          <cell r="AA19">
            <v>3.20186099655338</v>
          </cell>
          <cell r="AB19">
            <v>3.21396580410005</v>
          </cell>
          <cell r="AC19">
            <v>3.27212301437201</v>
          </cell>
          <cell r="AD19">
            <v>3.32577770494082</v>
          </cell>
          <cell r="AE19">
            <v>3.23992615287603</v>
          </cell>
          <cell r="AF19">
            <v>3.29960926522671</v>
          </cell>
          <cell r="AG19">
            <v>3.35885600766309</v>
          </cell>
          <cell r="AH19">
            <v>3.30324381998319</v>
          </cell>
          <cell r="AI19">
            <v>3.05180374336377</v>
          </cell>
          <cell r="AJ19">
            <v>3.10795441076684</v>
          </cell>
          <cell r="AK19">
            <v>3.09307824620066</v>
          </cell>
          <cell r="AL19">
            <v>2.99489133292567</v>
          </cell>
          <cell r="AM19">
            <v>3.06641257414238</v>
          </cell>
          <cell r="AN19">
            <v>3.11784854749425</v>
          </cell>
          <cell r="AO19">
            <v>3.03345861618334</v>
          </cell>
          <cell r="AP19">
            <v>3.02891226445646</v>
          </cell>
          <cell r="AQ19">
            <v>3.15317192293157</v>
          </cell>
          <cell r="AR19">
            <v>3.13651967467292</v>
          </cell>
          <cell r="AS19">
            <v>3.13420506805613</v>
          </cell>
          <cell r="AT19">
            <v>3.26227708131855</v>
          </cell>
          <cell r="AU19">
            <v>3.22417535267279</v>
          </cell>
          <cell r="AV19">
            <v>3.17701133050101</v>
          </cell>
          <cell r="AW19">
            <v>3.24180279274117</v>
          </cell>
          <cell r="AX19">
            <v>3.25621310725574</v>
          </cell>
          <cell r="AY19">
            <v>3.17386319512298</v>
          </cell>
          <cell r="AZ19">
            <v>3.15299209106825</v>
          </cell>
          <cell r="BA19">
            <v>3.06522476389801</v>
          </cell>
          <cell r="BB19">
            <v>3.10571661184789</v>
          </cell>
          <cell r="BC19">
            <v>3.03488569571364</v>
          </cell>
          <cell r="BD19">
            <v>3.00564186020692</v>
          </cell>
          <cell r="BE19">
            <v>3.04365609742616</v>
          </cell>
          <cell r="BF19">
            <v>2.99880620993489</v>
          </cell>
          <cell r="BG19">
            <v>2.95348008555287</v>
          </cell>
          <cell r="BH19">
            <v>2.87873412328017</v>
          </cell>
        </row>
        <row r="20">
          <cell r="A20" t="str">
            <v>Austria</v>
          </cell>
          <cell r="B20" t="str">
            <v>AUT</v>
          </cell>
          <cell r="C20" t="str">
            <v>CO2 intensity (kg per kg of oil equivalent energy use)</v>
          </cell>
          <cell r="D20" t="str">
            <v>EN.ATM.CO2E.EG.ZS</v>
          </cell>
          <cell r="E20">
            <v>2.82831779651141</v>
          </cell>
          <cell r="F20">
            <v>2.89334661901595</v>
          </cell>
          <cell r="G20">
            <v>2.83754193220697</v>
          </cell>
          <cell r="H20">
            <v>2.82631976037245</v>
          </cell>
          <cell r="I20">
            <v>2.90606820535483</v>
          </cell>
          <cell r="J20">
            <v>2.83619882106708</v>
          </cell>
          <cell r="K20">
            <v>2.8178723564302</v>
          </cell>
          <cell r="L20">
            <v>2.82142616365043</v>
          </cell>
          <cell r="M20">
            <v>2.79158842342841</v>
          </cell>
          <cell r="N20">
            <v>2.75313358440858</v>
          </cell>
          <cell r="O20">
            <v>2.80736865067658</v>
          </cell>
          <cell r="P20">
            <v>2.77201272636321</v>
          </cell>
          <cell r="Q20">
            <v>2.83502190020316</v>
          </cell>
          <cell r="R20">
            <v>2.80148923294813</v>
          </cell>
          <cell r="S20">
            <v>2.76977508515354</v>
          </cell>
          <cell r="T20">
            <v>2.70329709379444</v>
          </cell>
          <cell r="U20">
            <v>2.69316876975376</v>
          </cell>
          <cell r="V20">
            <v>2.65532461317474</v>
          </cell>
          <cell r="W20">
            <v>2.62748469152708</v>
          </cell>
          <cell r="X20">
            <v>2.59925593150731</v>
          </cell>
          <cell r="Y20">
            <v>2.25903230260461</v>
          </cell>
          <cell r="Z20">
            <v>2.55993667789442</v>
          </cell>
          <cell r="AA20">
            <v>2.51292142148605</v>
          </cell>
          <cell r="AB20">
            <v>2.41765485387421</v>
          </cell>
          <cell r="AC20">
            <v>2.44246457370737</v>
          </cell>
          <cell r="AD20">
            <v>2.36950233148509</v>
          </cell>
          <cell r="AE20">
            <v>2.3335284955119</v>
          </cell>
          <cell r="AF20">
            <v>2.40126966835725</v>
          </cell>
          <cell r="AG20">
            <v>2.19438110353873</v>
          </cell>
          <cell r="AH20">
            <v>2.26265892260939</v>
          </cell>
          <cell r="AI20">
            <v>2.34231585536395</v>
          </cell>
          <cell r="AJ20">
            <v>2.35686847620448</v>
          </cell>
          <cell r="AK20">
            <v>2.26621276393745</v>
          </cell>
          <cell r="AL20">
            <v>2.24561608535579</v>
          </cell>
          <cell r="AM20">
            <v>2.27080438989458</v>
          </cell>
          <cell r="AN20">
            <v>2.28161507169727</v>
          </cell>
          <cell r="AO20">
            <v>2.27746228238216</v>
          </cell>
          <cell r="AP20">
            <v>2.27007886880365</v>
          </cell>
          <cell r="AQ20">
            <v>2.24789244875678</v>
          </cell>
          <cell r="AR20">
            <v>2.19633568996727</v>
          </cell>
          <cell r="AS20">
            <v>2.22091811209585</v>
          </cell>
          <cell r="AT20">
            <v>2.24669535462735</v>
          </cell>
          <cell r="AU20">
            <v>2.2745387632457</v>
          </cell>
          <cell r="AV20">
            <v>2.30730015390677</v>
          </cell>
          <cell r="AW20">
            <v>2.31452325172196</v>
          </cell>
          <cell r="AX20">
            <v>2.26801135385999</v>
          </cell>
          <cell r="AY20">
            <v>2.19710270645694</v>
          </cell>
          <cell r="AZ20">
            <v>2.13648696883902</v>
          </cell>
          <cell r="BA20">
            <v>2.10797637337879</v>
          </cell>
          <cell r="BB20">
            <v>2.03286911421752</v>
          </cell>
          <cell r="BC20">
            <v>2.06482603383192</v>
          </cell>
          <cell r="BD20">
            <v>2.0743705127153</v>
          </cell>
          <cell r="BE20">
            <v>1.98715615308665</v>
          </cell>
          <cell r="BF20">
            <v>1.97846687804216</v>
          </cell>
          <cell r="BG20">
            <v>1.92738553991358</v>
          </cell>
          <cell r="BH20">
            <v>1.92267620452087</v>
          </cell>
        </row>
        <row r="21">
          <cell r="A21" t="str">
            <v>Azerbaijan</v>
          </cell>
          <cell r="B21" t="str">
            <v>AZE</v>
          </cell>
          <cell r="C21" t="str">
            <v>CO2 intensity (kg per kg of oil equivalent energy use)</v>
          </cell>
          <cell r="D21" t="str">
            <v>EN.ATM.CO2E.EG.ZS</v>
          </cell>
        </row>
        <row r="21">
          <cell r="AI21">
            <v>2.53819448765229</v>
          </cell>
          <cell r="AJ21">
            <v>2.98548851263924</v>
          </cell>
          <cell r="AK21">
            <v>2.45250295460099</v>
          </cell>
          <cell r="AL21">
            <v>3.28267895553154</v>
          </cell>
          <cell r="AM21">
            <v>3.21560010748404</v>
          </cell>
          <cell r="AN21">
            <v>3.29201211995583</v>
          </cell>
          <cell r="AO21">
            <v>3.43640710786514</v>
          </cell>
          <cell r="AP21">
            <v>3.48646052884139</v>
          </cell>
          <cell r="AQ21">
            <v>3.3517644925523</v>
          </cell>
          <cell r="AR21">
            <v>3.54826732378845</v>
          </cell>
          <cell r="AS21">
            <v>3.54206429311472</v>
          </cell>
          <cell r="AT21">
            <v>3.38324818563268</v>
          </cell>
          <cell r="AU21">
            <v>3.2985989908</v>
          </cell>
          <cell r="AV21">
            <v>2.82438548436936</v>
          </cell>
          <cell r="AW21">
            <v>2.66627768785467</v>
          </cell>
          <cell r="AX21">
            <v>2.7296499568395</v>
          </cell>
          <cell r="AY21">
            <v>2.58232941530152</v>
          </cell>
          <cell r="AZ21">
            <v>2.27111424199973</v>
          </cell>
          <cell r="BA21">
            <v>2.22020084035878</v>
          </cell>
          <cell r="BB21">
            <v>2.10603756738755</v>
          </cell>
          <cell r="BC21">
            <v>2.08450325898922</v>
          </cell>
          <cell r="BD21">
            <v>2.2736737321184</v>
          </cell>
          <cell r="BE21">
            <v>2.24661065623819</v>
          </cell>
          <cell r="BF21">
            <v>2.26146269447481</v>
          </cell>
          <cell r="BG21">
            <v>2.2782440470663</v>
          </cell>
        </row>
        <row r="22">
          <cell r="A22" t="str">
            <v>Burundi</v>
          </cell>
          <cell r="B22" t="str">
            <v>BDI</v>
          </cell>
          <cell r="C22" t="str">
            <v>CO2 intensity (kg per kg of oil equivalent energy use)</v>
          </cell>
          <cell r="D22" t="str">
            <v>EN.ATM.CO2E.EG.ZS</v>
          </cell>
        </row>
        <row r="23">
          <cell r="A23" t="str">
            <v>Belgium</v>
          </cell>
          <cell r="B23" t="str">
            <v>BEL</v>
          </cell>
          <cell r="C23" t="str">
            <v>CO2 intensity (kg per kg of oil equivalent energy use)</v>
          </cell>
          <cell r="D23" t="str">
            <v>EN.ATM.CO2E.EG.ZS</v>
          </cell>
          <cell r="E23">
            <v>3.94586412019569</v>
          </cell>
          <cell r="F23">
            <v>3.93022039550048</v>
          </cell>
          <cell r="G23">
            <v>3.78681781994156</v>
          </cell>
          <cell r="H23">
            <v>3.74162999915604</v>
          </cell>
          <cell r="I23">
            <v>3.65815528474453</v>
          </cell>
          <cell r="J23">
            <v>3.57558907181446</v>
          </cell>
          <cell r="K23">
            <v>3.61879485238341</v>
          </cell>
          <cell r="L23">
            <v>3.52419934166812</v>
          </cell>
          <cell r="M23">
            <v>3.43333495987345</v>
          </cell>
          <cell r="N23">
            <v>3.30546890972572</v>
          </cell>
          <cell r="O23">
            <v>3.1462032150974</v>
          </cell>
          <cell r="P23">
            <v>3.06428343632497</v>
          </cell>
          <cell r="Q23">
            <v>3.01137852498561</v>
          </cell>
          <cell r="R23">
            <v>3.01972851637854</v>
          </cell>
          <cell r="S23">
            <v>2.9966366554516</v>
          </cell>
          <cell r="T23">
            <v>2.88524537751456</v>
          </cell>
          <cell r="U23">
            <v>2.86477973909292</v>
          </cell>
          <cell r="V23">
            <v>2.80539715388557</v>
          </cell>
          <cell r="W23">
            <v>2.86063858213583</v>
          </cell>
          <cell r="X23">
            <v>2.861135536503</v>
          </cell>
          <cell r="Y23">
            <v>2.89312148474681</v>
          </cell>
          <cell r="Z23">
            <v>2.84904493564704</v>
          </cell>
          <cell r="AA23">
            <v>2.83411457735625</v>
          </cell>
          <cell r="AB23">
            <v>2.48109739452183</v>
          </cell>
          <cell r="AC23">
            <v>2.46763717662035</v>
          </cell>
          <cell r="AD23">
            <v>2.36863903483487</v>
          </cell>
          <cell r="AE23">
            <v>2.25112683786977</v>
          </cell>
          <cell r="AF23">
            <v>2.20978548677934</v>
          </cell>
          <cell r="AG23">
            <v>2.12434572850553</v>
          </cell>
          <cell r="AH23">
            <v>2.25331958126391</v>
          </cell>
          <cell r="AI23">
            <v>2.28005766161742</v>
          </cell>
          <cell r="AJ23">
            <v>2.27544533316465</v>
          </cell>
          <cell r="AK23">
            <v>2.21845530061412</v>
          </cell>
          <cell r="AL23">
            <v>2.22728731798055</v>
          </cell>
          <cell r="AM23">
            <v>2.19018152487529</v>
          </cell>
          <cell r="AN23">
            <v>2.14561080915915</v>
          </cell>
          <cell r="AO23">
            <v>2.12423799297371</v>
          </cell>
          <cell r="AP23">
            <v>2.07412762119345</v>
          </cell>
          <cell r="AQ23">
            <v>2.08871615918176</v>
          </cell>
          <cell r="AR23">
            <v>2.0124404395333</v>
          </cell>
          <cell r="AS23">
            <v>2.01796317588862</v>
          </cell>
          <cell r="AT23">
            <v>2.041867356542</v>
          </cell>
          <cell r="AU23">
            <v>1.99008465678302</v>
          </cell>
          <cell r="AV23">
            <v>1.99128135990138</v>
          </cell>
          <cell r="AW23">
            <v>1.9562393277125</v>
          </cell>
          <cell r="AX23">
            <v>1.90002021809779</v>
          </cell>
          <cell r="AY23">
            <v>1.88293342761922</v>
          </cell>
          <cell r="AZ23">
            <v>1.84432903648224</v>
          </cell>
          <cell r="BA23">
            <v>1.83038705436888</v>
          </cell>
          <cell r="BB23">
            <v>1.77649491012909</v>
          </cell>
          <cell r="BC23">
            <v>1.76403936417308</v>
          </cell>
          <cell r="BD23">
            <v>1.70022129384403</v>
          </cell>
          <cell r="BE23">
            <v>1.76444873268414</v>
          </cell>
          <cell r="BF23">
            <v>1.73233288972151</v>
          </cell>
          <cell r="BG23">
            <v>1.70839371577907</v>
          </cell>
          <cell r="BH23">
            <v>1.80128939776576</v>
          </cell>
        </row>
        <row r="24">
          <cell r="A24" t="str">
            <v>Benin</v>
          </cell>
          <cell r="B24" t="str">
            <v>BEN</v>
          </cell>
          <cell r="C24" t="str">
            <v>CO2 intensity (kg per kg of oil equivalent energy use)</v>
          </cell>
          <cell r="D24" t="str">
            <v>EN.ATM.CO2E.EG.ZS</v>
          </cell>
        </row>
        <row r="24">
          <cell r="P24">
            <v>0.265489448658706</v>
          </cell>
          <cell r="Q24">
            <v>0.335840097044933</v>
          </cell>
          <cell r="R24">
            <v>0.32255630830648</v>
          </cell>
          <cell r="S24">
            <v>0.336911276231373</v>
          </cell>
          <cell r="T24">
            <v>0.356804427296515</v>
          </cell>
          <cell r="U24">
            <v>0.215925743777218</v>
          </cell>
          <cell r="V24">
            <v>0.237912424147278</v>
          </cell>
          <cell r="W24">
            <v>0.279804786462071</v>
          </cell>
          <cell r="X24">
            <v>0.277895451593371</v>
          </cell>
          <cell r="Y24">
            <v>0.382275701452811</v>
          </cell>
          <cell r="Z24">
            <v>0.31774241209</v>
          </cell>
          <cell r="AA24">
            <v>0.351748081548505</v>
          </cell>
          <cell r="AB24">
            <v>0.316639764018044</v>
          </cell>
          <cell r="AC24">
            <v>0.341464061172472</v>
          </cell>
          <cell r="AD24">
            <v>0.482542536806459</v>
          </cell>
          <cell r="AE24">
            <v>0.440328026332519</v>
          </cell>
          <cell r="AF24">
            <v>0.341407293544949</v>
          </cell>
          <cell r="AG24">
            <v>0.341860126268894</v>
          </cell>
          <cell r="AH24">
            <v>0.387154117322815</v>
          </cell>
          <cell r="AI24">
            <v>0.228734466371519</v>
          </cell>
          <cell r="AJ24">
            <v>0.195652251245949</v>
          </cell>
          <cell r="AK24">
            <v>0.208298375851275</v>
          </cell>
          <cell r="AL24">
            <v>0.2374334126474</v>
          </cell>
          <cell r="AM24">
            <v>0.221315933474644</v>
          </cell>
          <cell r="AN24">
            <v>0.249048472412468</v>
          </cell>
          <cell r="AO24">
            <v>0.488193391535285</v>
          </cell>
          <cell r="AP24">
            <v>0.555685265243366</v>
          </cell>
          <cell r="AQ24">
            <v>0.590588294085712</v>
          </cell>
          <cell r="AR24">
            <v>0.618414646149237</v>
          </cell>
          <cell r="AS24">
            <v>0.771686664951807</v>
          </cell>
          <cell r="AT24">
            <v>0.872639249985535</v>
          </cell>
          <cell r="AU24">
            <v>0.937280877436378</v>
          </cell>
          <cell r="AV24">
            <v>0.997691057837576</v>
          </cell>
          <cell r="AW24">
            <v>1.01585822955585</v>
          </cell>
          <cell r="AX24">
            <v>1.11231812298317</v>
          </cell>
          <cell r="AY24">
            <v>1.29873124469317</v>
          </cell>
          <cell r="AZ24">
            <v>1.36918284423253</v>
          </cell>
          <cell r="BA24">
            <v>1.32722423712829</v>
          </cell>
          <cell r="BB24">
            <v>1.36676896108402</v>
          </cell>
          <cell r="BC24">
            <v>1.39050079926424</v>
          </cell>
          <cell r="BD24">
            <v>1.32666095687419</v>
          </cell>
          <cell r="BE24">
            <v>1.21896273985792</v>
          </cell>
          <cell r="BF24">
            <v>1.23513106413676</v>
          </cell>
          <cell r="BG24">
            <v>1.28514378449888</v>
          </cell>
        </row>
        <row r="25">
          <cell r="A25" t="str">
            <v>Burkina Faso</v>
          </cell>
          <cell r="B25" t="str">
            <v>BFA</v>
          </cell>
          <cell r="C25" t="str">
            <v>CO2 intensity (kg per kg of oil equivalent energy use)</v>
          </cell>
          <cell r="D25" t="str">
            <v>EN.ATM.CO2E.EG.ZS</v>
          </cell>
        </row>
        <row r="26">
          <cell r="A26" t="str">
            <v>Bangladesh</v>
          </cell>
          <cell r="B26" t="str">
            <v>BGD</v>
          </cell>
          <cell r="C26" t="str">
            <v>CO2 intensity (kg per kg of oil equivalent energy use)</v>
          </cell>
          <cell r="D26" t="str">
            <v>EN.ATM.CO2E.EG.ZS</v>
          </cell>
        </row>
        <row r="26">
          <cell r="P26">
            <v>4.05855904498662</v>
          </cell>
          <cell r="Q26">
            <v>0.597552115038333</v>
          </cell>
          <cell r="R26">
            <v>0.716898181378586</v>
          </cell>
          <cell r="S26">
            <v>0.710292199667588</v>
          </cell>
          <cell r="T26">
            <v>0.72391034218155</v>
          </cell>
          <cell r="U26">
            <v>0.778478681876671</v>
          </cell>
          <cell r="V26">
            <v>0.793503185374255</v>
          </cell>
          <cell r="W26">
            <v>0.79426740738756</v>
          </cell>
          <cell r="X26">
            <v>0.844132382698886</v>
          </cell>
          <cell r="Y26">
            <v>0.909072094055357</v>
          </cell>
          <cell r="Z26">
            <v>0.925060468683467</v>
          </cell>
          <cell r="AA26">
            <v>0.949377514108263</v>
          </cell>
          <cell r="AB26">
            <v>0.887970523467212</v>
          </cell>
          <cell r="AC26">
            <v>0.969542525778674</v>
          </cell>
          <cell r="AD26">
            <v>1.02850534150435</v>
          </cell>
          <cell r="AE26">
            <v>1.0758701042951</v>
          </cell>
          <cell r="AF26">
            <v>1.13098073859216</v>
          </cell>
          <cell r="AG26">
            <v>1.17514860371758</v>
          </cell>
          <cell r="AH26">
            <v>1.11188507262421</v>
          </cell>
          <cell r="AI26">
            <v>0.904393799438428</v>
          </cell>
          <cell r="AJ26">
            <v>0.862566547248058</v>
          </cell>
          <cell r="AK26">
            <v>0.891906447012193</v>
          </cell>
          <cell r="AL26">
            <v>0.89834860371113</v>
          </cell>
          <cell r="AM26">
            <v>0.926491329437052</v>
          </cell>
          <cell r="AN26">
            <v>1.04087094546176</v>
          </cell>
          <cell r="AO26">
            <v>1.05162234003477</v>
          </cell>
          <cell r="AP26">
            <v>1.13535319269757</v>
          </cell>
          <cell r="AQ26">
            <v>1.10516998519072</v>
          </cell>
          <cell r="AR26">
            <v>1.13942712482478</v>
          </cell>
          <cell r="AS26">
            <v>1.18552554895172</v>
          </cell>
          <cell r="AT26">
            <v>1.29052087885573</v>
          </cell>
          <cell r="AU26">
            <v>1.34108139073318</v>
          </cell>
          <cell r="AV26">
            <v>1.32838399326519</v>
          </cell>
          <cell r="AW26">
            <v>1.39079935885653</v>
          </cell>
          <cell r="AX26">
            <v>1.43503551241275</v>
          </cell>
          <cell r="AY26">
            <v>1.46998451316037</v>
          </cell>
          <cell r="AZ26">
            <v>1.48893059079034</v>
          </cell>
          <cell r="BA26">
            <v>1.55263546240307</v>
          </cell>
          <cell r="BB26">
            <v>1.58833512486887</v>
          </cell>
          <cell r="BC26">
            <v>1.65766134005041</v>
          </cell>
          <cell r="BD26">
            <v>1.71918114283846</v>
          </cell>
          <cell r="BE26">
            <v>1.74578582685026</v>
          </cell>
          <cell r="BF26">
            <v>1.78583988745612</v>
          </cell>
          <cell r="BG26">
            <v>1.80107982357548</v>
          </cell>
        </row>
        <row r="27">
          <cell r="A27" t="str">
            <v>Bulgaria</v>
          </cell>
          <cell r="B27" t="str">
            <v>BGR</v>
          </cell>
          <cell r="C27" t="str">
            <v>CO2 intensity (kg per kg of oil equivalent energy use)</v>
          </cell>
          <cell r="D27" t="str">
            <v>EN.ATM.CO2E.EG.ZS</v>
          </cell>
        </row>
        <row r="27">
          <cell r="P27">
            <v>3.3798162339744</v>
          </cell>
          <cell r="Q27">
            <v>3.40980314962659</v>
          </cell>
          <cell r="R27">
            <v>3.35689589840864</v>
          </cell>
          <cell r="S27">
            <v>3.33339200772462</v>
          </cell>
          <cell r="T27">
            <v>3.1431269914145</v>
          </cell>
          <cell r="U27">
            <v>3.00250001940307</v>
          </cell>
          <cell r="V27">
            <v>2.92078110243002</v>
          </cell>
          <cell r="W27">
            <v>2.99454471065908</v>
          </cell>
          <cell r="X27">
            <v>2.80210431313141</v>
          </cell>
          <cell r="Y27">
            <v>2.72949528905714</v>
          </cell>
          <cell r="Z27">
            <v>2.83673033306314</v>
          </cell>
          <cell r="AA27">
            <v>3.05428976486584</v>
          </cell>
          <cell r="AB27">
            <v>2.9993886438242</v>
          </cell>
          <cell r="AC27">
            <v>2.87840925410637</v>
          </cell>
          <cell r="AD27">
            <v>2.92206501134729</v>
          </cell>
          <cell r="AE27">
            <v>2.96072805034178</v>
          </cell>
          <cell r="AF27">
            <v>2.99440464017277</v>
          </cell>
          <cell r="AG27">
            <v>2.78613183509319</v>
          </cell>
          <cell r="AH27">
            <v>2.85130629071424</v>
          </cell>
          <cell r="AI27">
            <v>2.60627626471717</v>
          </cell>
          <cell r="AJ27">
            <v>2.67659278734737</v>
          </cell>
          <cell r="AK27">
            <v>2.69422369289466</v>
          </cell>
          <cell r="AL27">
            <v>2.53698312557597</v>
          </cell>
          <cell r="AM27">
            <v>2.51543240339414</v>
          </cell>
          <cell r="AN27">
            <v>2.36869394789384</v>
          </cell>
          <cell r="AO27">
            <v>2.3978857145719</v>
          </cell>
          <cell r="AP27">
            <v>2.56408556406856</v>
          </cell>
          <cell r="AQ27">
            <v>2.5256459905008</v>
          </cell>
          <cell r="AR27">
            <v>2.4187674954558</v>
          </cell>
          <cell r="AS27">
            <v>2.32875758176395</v>
          </cell>
          <cell r="AT27">
            <v>2.38148072302745</v>
          </cell>
          <cell r="AU27">
            <v>2.30905753353174</v>
          </cell>
          <cell r="AV27">
            <v>2.47317107733584</v>
          </cell>
          <cell r="AW27">
            <v>2.50497410978115</v>
          </cell>
          <cell r="AX27">
            <v>2.40636704213967</v>
          </cell>
          <cell r="AY27">
            <v>2.39370217300449</v>
          </cell>
          <cell r="AZ27">
            <v>2.61573561325529</v>
          </cell>
          <cell r="BA27">
            <v>2.52080965403084</v>
          </cell>
          <cell r="BB27">
            <v>2.45448016029463</v>
          </cell>
          <cell r="BC27">
            <v>2.50937546875945</v>
          </cell>
          <cell r="BD27">
            <v>2.58273997564622</v>
          </cell>
          <cell r="BE27">
            <v>2.45721240036159</v>
          </cell>
          <cell r="BF27">
            <v>2.35324083280614</v>
          </cell>
          <cell r="BG27">
            <v>2.35942495288274</v>
          </cell>
        </row>
        <row r="28">
          <cell r="A28" t="str">
            <v>Bahrain</v>
          </cell>
          <cell r="B28" t="str">
            <v>BHR</v>
          </cell>
          <cell r="C28" t="str">
            <v>CO2 intensity (kg per kg of oil equivalent energy use)</v>
          </cell>
          <cell r="D28" t="str">
            <v>EN.ATM.CO2E.EG.ZS</v>
          </cell>
        </row>
        <row r="28">
          <cell r="P28">
            <v>2.15777231384251</v>
          </cell>
          <cell r="Q28">
            <v>2.69050484765707</v>
          </cell>
          <cell r="R28">
            <v>2.71394423798764</v>
          </cell>
          <cell r="S28">
            <v>2.38167035473293</v>
          </cell>
          <cell r="T28">
            <v>2.69799757657152</v>
          </cell>
          <cell r="U28">
            <v>2.41763535498797</v>
          </cell>
          <cell r="V28">
            <v>3.0087790035398</v>
          </cell>
          <cell r="W28">
            <v>3.06086009995957</v>
          </cell>
          <cell r="X28">
            <v>2.69188120437219</v>
          </cell>
          <cell r="Y28">
            <v>2.81176671052486</v>
          </cell>
          <cell r="Z28">
            <v>2.74728204916688</v>
          </cell>
          <cell r="AA28">
            <v>2.81024501265652</v>
          </cell>
          <cell r="AB28">
            <v>2.44103774424474</v>
          </cell>
          <cell r="AC28">
            <v>2.55980451954721</v>
          </cell>
          <cell r="AD28">
            <v>2.44969588644697</v>
          </cell>
          <cell r="AE28">
            <v>2.47563616334881</v>
          </cell>
          <cell r="AF28">
            <v>2.67308180724971</v>
          </cell>
          <cell r="AG28">
            <v>2.491693085622</v>
          </cell>
          <cell r="AH28">
            <v>2.38075831729336</v>
          </cell>
          <cell r="AI28">
            <v>2.05169899397977</v>
          </cell>
          <cell r="AJ28">
            <v>2.00858354106486</v>
          </cell>
          <cell r="AK28">
            <v>2.16437464037337</v>
          </cell>
          <cell r="AL28">
            <v>2.18756522316931</v>
          </cell>
          <cell r="AM28">
            <v>2.10525188701112</v>
          </cell>
          <cell r="AN28">
            <v>2.10543633302032</v>
          </cell>
          <cell r="AO28">
            <v>2.20414008126853</v>
          </cell>
          <cell r="AP28">
            <v>1.98979601693065</v>
          </cell>
          <cell r="AQ28">
            <v>2.03703088367345</v>
          </cell>
          <cell r="AR28">
            <v>2.04797700963543</v>
          </cell>
          <cell r="AS28">
            <v>1.99300390367717</v>
          </cell>
          <cell r="AT28">
            <v>2.0017264432582</v>
          </cell>
          <cell r="AU28">
            <v>2.02829411395409</v>
          </cell>
          <cell r="AV28">
            <v>1.9940132970488</v>
          </cell>
          <cell r="AW28">
            <v>1.98315194627063</v>
          </cell>
          <cell r="AX28">
            <v>1.99395110369528</v>
          </cell>
          <cell r="AY28">
            <v>2.02307655996062</v>
          </cell>
          <cell r="AZ28">
            <v>1.97724084933193</v>
          </cell>
          <cell r="BA28">
            <v>1.96341189464571</v>
          </cell>
          <cell r="BB28">
            <v>2.01832620607641</v>
          </cell>
          <cell r="BC28">
            <v>2.05107395195292</v>
          </cell>
          <cell r="BD28">
            <v>2.05446875763125</v>
          </cell>
          <cell r="BE28">
            <v>2.11596221530174</v>
          </cell>
          <cell r="BF28">
            <v>2.09890850919112</v>
          </cell>
          <cell r="BG28">
            <v>2.13451453497037</v>
          </cell>
        </row>
        <row r="29">
          <cell r="A29" t="str">
            <v>Bahamas, The</v>
          </cell>
          <cell r="B29" t="str">
            <v>BHS</v>
          </cell>
          <cell r="C29" t="str">
            <v>CO2 intensity (kg per kg of oil equivalent energy use)</v>
          </cell>
          <cell r="D29" t="str">
            <v>EN.ATM.CO2E.EG.ZS</v>
          </cell>
        </row>
        <row r="29">
          <cell r="AI29">
            <v>2.75833280990869</v>
          </cell>
        </row>
        <row r="29">
          <cell r="AW29">
            <v>3.25301204819277</v>
          </cell>
          <cell r="AX29">
            <v>2.90229885057471</v>
          </cell>
          <cell r="AY29">
            <v>2.86118980169972</v>
          </cell>
          <cell r="AZ29">
            <v>2.91960507757405</v>
          </cell>
        </row>
        <row r="30">
          <cell r="A30" t="str">
            <v>Bosnia and Herzegovina</v>
          </cell>
          <cell r="B30" t="str">
            <v>BIH</v>
          </cell>
          <cell r="C30" t="str">
            <v>CO2 intensity (kg per kg of oil equivalent energy use)</v>
          </cell>
          <cell r="D30" t="str">
            <v>EN.ATM.CO2E.EG.ZS</v>
          </cell>
        </row>
        <row r="30">
          <cell r="AI30">
            <v>3.41569962135181</v>
          </cell>
          <cell r="AJ30">
            <v>3.39422032669371</v>
          </cell>
          <cell r="AK30">
            <v>3.58966025000849</v>
          </cell>
          <cell r="AL30">
            <v>3.61530851127261</v>
          </cell>
          <cell r="AM30">
            <v>2.20199545385496</v>
          </cell>
          <cell r="AN30">
            <v>2.25540561160978</v>
          </cell>
          <cell r="AO30">
            <v>2.40082693876803</v>
          </cell>
          <cell r="AP30">
            <v>3.15098331834544</v>
          </cell>
          <cell r="AQ30">
            <v>3.21309989187142</v>
          </cell>
          <cell r="AR30">
            <v>3.17455048576356</v>
          </cell>
          <cell r="AS30">
            <v>3.20967827289398</v>
          </cell>
          <cell r="AT30">
            <v>3.27609219342467</v>
          </cell>
          <cell r="AU30">
            <v>3.30440091279536</v>
          </cell>
          <cell r="AV30">
            <v>3.37803355255695</v>
          </cell>
          <cell r="AW30">
            <v>3.23757298055086</v>
          </cell>
          <cell r="AX30">
            <v>3.22025279083615</v>
          </cell>
          <cell r="AY30">
            <v>3.37921659155724</v>
          </cell>
          <cell r="AZ30">
            <v>3.56140530149775</v>
          </cell>
          <cell r="BA30">
            <v>3.48232285024435</v>
          </cell>
          <cell r="BB30">
            <v>3.31163640516158</v>
          </cell>
          <cell r="BC30">
            <v>3.21539092226021</v>
          </cell>
          <cell r="BD30">
            <v>3.32234654509547</v>
          </cell>
          <cell r="BE30">
            <v>3.28544453815043</v>
          </cell>
          <cell r="BF30">
            <v>3.38549526774387</v>
          </cell>
          <cell r="BG30">
            <v>2.49105062264763</v>
          </cell>
        </row>
        <row r="31">
          <cell r="A31" t="str">
            <v>Belarus</v>
          </cell>
          <cell r="B31" t="str">
            <v>BLR</v>
          </cell>
          <cell r="C31" t="str">
            <v>CO2 intensity (kg per kg of oil equivalent energy use)</v>
          </cell>
          <cell r="D31" t="str">
            <v>EN.ATM.CO2E.EG.ZS</v>
          </cell>
        </row>
        <row r="31">
          <cell r="AI31">
            <v>2.1946161417457</v>
          </cell>
          <cell r="AJ31">
            <v>2.17107443956434</v>
          </cell>
          <cell r="AK31">
            <v>2.37311242534956</v>
          </cell>
          <cell r="AL31">
            <v>2.42013775548539</v>
          </cell>
          <cell r="AM31">
            <v>2.41746471910794</v>
          </cell>
          <cell r="AN31">
            <v>2.32466404301142</v>
          </cell>
          <cell r="AO31">
            <v>2.30112068669722</v>
          </cell>
          <cell r="AP31">
            <v>2.32946188996403</v>
          </cell>
          <cell r="AQ31">
            <v>2.30470448457316</v>
          </cell>
          <cell r="AR31">
            <v>2.27376399752359</v>
          </cell>
          <cell r="AS31">
            <v>2.15635270296105</v>
          </cell>
          <cell r="AT31">
            <v>2.09659959020271</v>
          </cell>
          <cell r="AU31">
            <v>2.05777666075833</v>
          </cell>
          <cell r="AV31">
            <v>2.02899333011397</v>
          </cell>
          <cell r="AW31">
            <v>2.08215519078825</v>
          </cell>
          <cell r="AX31">
            <v>2.11079774700744</v>
          </cell>
          <cell r="AY31">
            <v>2.06479619046683</v>
          </cell>
          <cell r="AZ31">
            <v>2.05570498099288</v>
          </cell>
          <cell r="BA31">
            <v>2.15735126661254</v>
          </cell>
          <cell r="BB31">
            <v>2.15644153969926</v>
          </cell>
          <cell r="BC31">
            <v>2.23339732323679</v>
          </cell>
          <cell r="BD31">
            <v>1.9884384995226</v>
          </cell>
          <cell r="BE31">
            <v>1.96040146425169</v>
          </cell>
          <cell r="BF31">
            <v>2.19714228521862</v>
          </cell>
          <cell r="BG31">
            <v>2.1433490746531</v>
          </cell>
        </row>
        <row r="32">
          <cell r="A32" t="str">
            <v>Belize</v>
          </cell>
          <cell r="B32" t="str">
            <v>BLZ</v>
          </cell>
          <cell r="C32" t="str">
            <v>CO2 intensity (kg per kg of oil equivalent energy use)</v>
          </cell>
          <cell r="D32" t="str">
            <v>EN.ATM.CO2E.EG.ZS</v>
          </cell>
        </row>
        <row r="32">
          <cell r="AI32">
            <v>3.10681805343727</v>
          </cell>
        </row>
        <row r="32">
          <cell r="AW32">
            <v>2.83870967741935</v>
          </cell>
          <cell r="AX32">
            <v>2.91925465838509</v>
          </cell>
          <cell r="AY32">
            <v>2.96511627906977</v>
          </cell>
          <cell r="AZ32">
            <v>2.97752808988764</v>
          </cell>
        </row>
        <row r="33">
          <cell r="A33" t="str">
            <v>Bermuda</v>
          </cell>
          <cell r="B33" t="str">
            <v>BMU</v>
          </cell>
          <cell r="C33" t="str">
            <v>CO2 intensity (kg per kg of oil equivalent energy use)</v>
          </cell>
          <cell r="D33" t="str">
            <v>EN.ATM.CO2E.EG.ZS</v>
          </cell>
        </row>
        <row r="34">
          <cell r="A34" t="str">
            <v>Bolivia</v>
          </cell>
          <cell r="B34" t="str">
            <v>BOL</v>
          </cell>
          <cell r="C34" t="str">
            <v>CO2 intensity (kg per kg of oil equivalent energy use)</v>
          </cell>
          <cell r="D34" t="str">
            <v>EN.ATM.CO2E.EG.ZS</v>
          </cell>
        </row>
        <row r="34">
          <cell r="P34">
            <v>3.00003625190567</v>
          </cell>
          <cell r="Q34">
            <v>3.16582741752061</v>
          </cell>
          <cell r="R34">
            <v>2.89795424090026</v>
          </cell>
          <cell r="S34">
            <v>2.7518267766567</v>
          </cell>
          <cell r="T34">
            <v>2.74156096058697</v>
          </cell>
          <cell r="U34">
            <v>2.82397113435878</v>
          </cell>
          <cell r="V34">
            <v>2.58364208528357</v>
          </cell>
          <cell r="W34">
            <v>2.67395879595033</v>
          </cell>
          <cell r="X34">
            <v>2.28853718092082</v>
          </cell>
          <cell r="Y34">
            <v>1.90963253380961</v>
          </cell>
          <cell r="Z34">
            <v>1.86777954228817</v>
          </cell>
          <cell r="AA34">
            <v>1.61191652252037</v>
          </cell>
          <cell r="AB34">
            <v>1.67630421413484</v>
          </cell>
          <cell r="AC34">
            <v>1.58323966269952</v>
          </cell>
          <cell r="AD34">
            <v>1.6370308348892</v>
          </cell>
          <cell r="AE34">
            <v>1.58551605325506</v>
          </cell>
          <cell r="AF34">
            <v>1.82596850298088</v>
          </cell>
          <cell r="AG34">
            <v>1.86827536208005</v>
          </cell>
          <cell r="AH34">
            <v>2.03294918129743</v>
          </cell>
          <cell r="AI34">
            <v>2.17575254032516</v>
          </cell>
          <cell r="AJ34">
            <v>2.14404488745622</v>
          </cell>
          <cell r="AK34">
            <v>2.39259712207753</v>
          </cell>
          <cell r="AL34">
            <v>2.56608320541201</v>
          </cell>
          <cell r="AM34">
            <v>2.69489630164237</v>
          </cell>
          <cell r="AN34">
            <v>2.21013965319934</v>
          </cell>
          <cell r="AO34">
            <v>2.00628223301189</v>
          </cell>
          <cell r="AP34">
            <v>1.87581259725964</v>
          </cell>
          <cell r="AQ34">
            <v>1.92971100504549</v>
          </cell>
          <cell r="AR34">
            <v>1.81540521851458</v>
          </cell>
          <cell r="AS34">
            <v>1.63095088106005</v>
          </cell>
          <cell r="AT34">
            <v>2.06733430996756</v>
          </cell>
          <cell r="AU34">
            <v>1.79877578336358</v>
          </cell>
          <cell r="AV34">
            <v>1.91516673302828</v>
          </cell>
          <cell r="AW34">
            <v>1.97792409936738</v>
          </cell>
          <cell r="AX34">
            <v>1.93863778256801</v>
          </cell>
          <cell r="AY34">
            <v>1.71659903584354</v>
          </cell>
          <cell r="AZ34">
            <v>2.27306967487174</v>
          </cell>
          <cell r="BA34">
            <v>2.31121771351338</v>
          </cell>
          <cell r="BB34">
            <v>2.36365969503507</v>
          </cell>
          <cell r="BC34">
            <v>2.3528333260068</v>
          </cell>
          <cell r="BD34">
            <v>2.43679407964213</v>
          </cell>
          <cell r="BE34">
            <v>2.22261048113526</v>
          </cell>
          <cell r="BF34">
            <v>2.37852692547586</v>
          </cell>
          <cell r="BG34">
            <v>2.42093928843589</v>
          </cell>
        </row>
        <row r="35">
          <cell r="A35" t="str">
            <v>Brazil</v>
          </cell>
          <cell r="B35" t="str">
            <v>BRA</v>
          </cell>
          <cell r="C35" t="str">
            <v>CO2 intensity (kg per kg of oil equivalent energy use)</v>
          </cell>
          <cell r="D35" t="str">
            <v>EN.ATM.CO2E.EG.ZS</v>
          </cell>
        </row>
        <row r="35">
          <cell r="P35">
            <v>1.47079922442729</v>
          </cell>
          <cell r="Q35">
            <v>1.52900619041542</v>
          </cell>
          <cell r="R35">
            <v>1.61581564198544</v>
          </cell>
          <cell r="S35">
            <v>1.64437469554843</v>
          </cell>
          <cell r="T35">
            <v>1.6595433766233</v>
          </cell>
          <cell r="U35">
            <v>1.62273334089088</v>
          </cell>
          <cell r="V35">
            <v>1.64920693307911</v>
          </cell>
          <cell r="W35">
            <v>1.68271210801365</v>
          </cell>
          <cell r="X35">
            <v>1.68452541502679</v>
          </cell>
          <cell r="Y35">
            <v>1.64328907967134</v>
          </cell>
          <cell r="Z35">
            <v>1.57300797271629</v>
          </cell>
          <cell r="AA35">
            <v>1.55046681233186</v>
          </cell>
          <cell r="AB35">
            <v>1.46402137178327</v>
          </cell>
          <cell r="AC35">
            <v>1.39346047463745</v>
          </cell>
          <cell r="AD35">
            <v>1.40119027663574</v>
          </cell>
          <cell r="AE35">
            <v>1.46881147768444</v>
          </cell>
          <cell r="AF35">
            <v>1.47534098184307</v>
          </cell>
          <cell r="AG35">
            <v>1.46856186268603</v>
          </cell>
          <cell r="AH35">
            <v>1.47160097178649</v>
          </cell>
          <cell r="AI35">
            <v>1.41405261466823</v>
          </cell>
          <cell r="AJ35">
            <v>1.4362494622377</v>
          </cell>
          <cell r="AK35">
            <v>1.44553769766053</v>
          </cell>
          <cell r="AL35">
            <v>1.45431220227886</v>
          </cell>
          <cell r="AM35">
            <v>1.42986530883219</v>
          </cell>
          <cell r="AN35">
            <v>1.49911793204459</v>
          </cell>
          <cell r="AO35">
            <v>1.54954144212044</v>
          </cell>
          <cell r="AP35">
            <v>1.57906749846332</v>
          </cell>
          <cell r="AQ35">
            <v>1.59274338314164</v>
          </cell>
          <cell r="AR35">
            <v>1.61025663736998</v>
          </cell>
          <cell r="AS35">
            <v>1.66809303105334</v>
          </cell>
          <cell r="AT35">
            <v>1.67561763506706</v>
          </cell>
          <cell r="AU35">
            <v>1.62077078654242</v>
          </cell>
          <cell r="AV35">
            <v>1.55470602150031</v>
          </cell>
          <cell r="AW35">
            <v>1.5556906398042</v>
          </cell>
          <cell r="AX35">
            <v>1.53488670561486</v>
          </cell>
          <cell r="AY35">
            <v>1.4988951516289</v>
          </cell>
          <cell r="AZ35">
            <v>1.49290905994916</v>
          </cell>
          <cell r="BA35">
            <v>1.49714604724459</v>
          </cell>
          <cell r="BB35">
            <v>1.45903383131525</v>
          </cell>
          <cell r="BC35">
            <v>1.49591477571212</v>
          </cell>
          <cell r="BD35">
            <v>1.54466279602334</v>
          </cell>
          <cell r="BE35">
            <v>1.6034693203994</v>
          </cell>
          <cell r="BF35">
            <v>1.6438968601284</v>
          </cell>
          <cell r="BG35">
            <v>1.67120913497858</v>
          </cell>
        </row>
        <row r="36">
          <cell r="A36" t="str">
            <v>Barbados</v>
          </cell>
          <cell r="B36" t="str">
            <v>BRB</v>
          </cell>
          <cell r="C36" t="str">
            <v>CO2 intensity (kg per kg of oil equivalent energy use)</v>
          </cell>
          <cell r="D36" t="str">
            <v>EN.ATM.CO2E.EG.ZS</v>
          </cell>
        </row>
        <row r="36">
          <cell r="AI36">
            <v>3.0435886618496</v>
          </cell>
        </row>
        <row r="36">
          <cell r="AW36">
            <v>3.62666666666667</v>
          </cell>
          <cell r="AX36">
            <v>3.64102564102564</v>
          </cell>
          <cell r="AY36">
            <v>3.69346733668342</v>
          </cell>
          <cell r="AZ36">
            <v>3.69077306733167</v>
          </cell>
        </row>
        <row r="37">
          <cell r="A37" t="str">
            <v>Brunei Darussalam</v>
          </cell>
          <cell r="B37" t="str">
            <v>BRN</v>
          </cell>
          <cell r="C37" t="str">
            <v>CO2 intensity (kg per kg of oil equivalent energy use)</v>
          </cell>
          <cell r="D37" t="str">
            <v>EN.ATM.CO2E.EG.ZS</v>
          </cell>
        </row>
        <row r="37">
          <cell r="P37">
            <v>42.4088480697736</v>
          </cell>
          <cell r="Q37">
            <v>53.9230896375626</v>
          </cell>
          <cell r="R37">
            <v>28.9783799633618</v>
          </cell>
          <cell r="S37">
            <v>13.7828356650658</v>
          </cell>
          <cell r="T37">
            <v>9.56422204843313</v>
          </cell>
          <cell r="U37">
            <v>6.17183865009747</v>
          </cell>
          <cell r="V37">
            <v>6.05965233441541</v>
          </cell>
          <cell r="W37">
            <v>9.67324490259372</v>
          </cell>
          <cell r="X37">
            <v>7.2507433131056</v>
          </cell>
          <cell r="Y37">
            <v>5.09967429461371</v>
          </cell>
          <cell r="Z37">
            <v>1.13154190954387</v>
          </cell>
          <cell r="AA37">
            <v>1.49868659135026</v>
          </cell>
          <cell r="AB37">
            <v>1.83391374883358</v>
          </cell>
          <cell r="AC37">
            <v>1.12789893469994</v>
          </cell>
          <cell r="AD37">
            <v>1.45672554946273</v>
          </cell>
          <cell r="AE37">
            <v>1.46891129642798</v>
          </cell>
          <cell r="AF37">
            <v>2.06660763203239</v>
          </cell>
          <cell r="AG37">
            <v>4.28257560434786</v>
          </cell>
          <cell r="AH37">
            <v>4.09510264567195</v>
          </cell>
          <cell r="AI37">
            <v>2.26997929222972</v>
          </cell>
          <cell r="AJ37">
            <v>1.7309180369341</v>
          </cell>
          <cell r="AK37">
            <v>1.709792491201</v>
          </cell>
          <cell r="AL37">
            <v>1.91467098086071</v>
          </cell>
          <cell r="AM37">
            <v>2.2075325917659</v>
          </cell>
          <cell r="AN37">
            <v>2.00266577065917</v>
          </cell>
          <cell r="AO37">
            <v>2.08227966740114</v>
          </cell>
          <cell r="AP37">
            <v>2.17884135295346</v>
          </cell>
          <cell r="AQ37">
            <v>1.85276573647223</v>
          </cell>
          <cell r="AR37">
            <v>1.76652821132905</v>
          </cell>
          <cell r="AS37">
            <v>1.85782715581341</v>
          </cell>
          <cell r="AT37">
            <v>1.95221644509086</v>
          </cell>
          <cell r="AU37">
            <v>2.02096425952518</v>
          </cell>
          <cell r="AV37">
            <v>2.09586276689814</v>
          </cell>
          <cell r="AW37">
            <v>2.14219470459919</v>
          </cell>
          <cell r="AX37">
            <v>2.17321712783657</v>
          </cell>
          <cell r="AY37">
            <v>2.2909572869735</v>
          </cell>
          <cell r="AZ37">
            <v>2.11946073977856</v>
          </cell>
          <cell r="BA37">
            <v>2.03801087880045</v>
          </cell>
          <cell r="BB37">
            <v>2.44182507856235</v>
          </cell>
          <cell r="BC37">
            <v>2.11706570989287</v>
          </cell>
          <cell r="BD37">
            <v>1.81002017875563</v>
          </cell>
          <cell r="BE37">
            <v>1.86159644035607</v>
          </cell>
          <cell r="BF37">
            <v>2.30757245350176</v>
          </cell>
          <cell r="BG37">
            <v>1.96119092967484</v>
          </cell>
        </row>
        <row r="38">
          <cell r="A38" t="str">
            <v>Bhutan</v>
          </cell>
          <cell r="B38" t="str">
            <v>BTN</v>
          </cell>
          <cell r="C38" t="str">
            <v>CO2 intensity (kg per kg of oil equivalent energy use)</v>
          </cell>
          <cell r="D38" t="str">
            <v>EN.ATM.CO2E.EG.ZS</v>
          </cell>
        </row>
        <row r="38">
          <cell r="AI38">
            <v>2.32246754387338</v>
          </cell>
        </row>
        <row r="38">
          <cell r="AW38">
            <v>1.72222222222222</v>
          </cell>
          <cell r="AX38">
            <v>2.00980392156863</v>
          </cell>
          <cell r="AY38">
            <v>1.8957345971564</v>
          </cell>
          <cell r="AZ38">
            <v>1.59836065573771</v>
          </cell>
        </row>
        <row r="39">
          <cell r="A39" t="str">
            <v>Botswana</v>
          </cell>
          <cell r="B39" t="str">
            <v>BWA</v>
          </cell>
          <cell r="C39" t="str">
            <v>CO2 intensity (kg per kg of oil equivalent energy use)</v>
          </cell>
          <cell r="D39" t="str">
            <v>EN.ATM.CO2E.EG.ZS</v>
          </cell>
        </row>
        <row r="39">
          <cell r="Z39">
            <v>1.33611175150315</v>
          </cell>
          <cell r="AA39">
            <v>1.39073249542996</v>
          </cell>
          <cell r="AB39">
            <v>1.29040648492415</v>
          </cell>
          <cell r="AC39">
            <v>1.28249352982539</v>
          </cell>
          <cell r="AD39">
            <v>1.3462039801573</v>
          </cell>
          <cell r="AE39">
            <v>1.13183333969733</v>
          </cell>
          <cell r="AF39">
            <v>1.3219643358053</v>
          </cell>
          <cell r="AG39">
            <v>1.17982635018172</v>
          </cell>
          <cell r="AH39">
            <v>1.21289761191144</v>
          </cell>
          <cell r="AI39">
            <v>2.30650590621468</v>
          </cell>
          <cell r="AJ39">
            <v>2.20822070601813</v>
          </cell>
          <cell r="AK39">
            <v>2.30783594223696</v>
          </cell>
          <cell r="AL39">
            <v>2.26607483764445</v>
          </cell>
          <cell r="AM39">
            <v>2.17941542134539</v>
          </cell>
          <cell r="AN39">
            <v>2.20406307627786</v>
          </cell>
          <cell r="AO39">
            <v>2.06791690656627</v>
          </cell>
          <cell r="AP39">
            <v>2.07215835879658</v>
          </cell>
          <cell r="AQ39">
            <v>2.20040946750091</v>
          </cell>
          <cell r="AR39">
            <v>2.23501210149039</v>
          </cell>
          <cell r="AS39">
            <v>2.24472642466325</v>
          </cell>
          <cell r="AT39">
            <v>2.13063489616596</v>
          </cell>
          <cell r="AU39">
            <v>2.1842143630251</v>
          </cell>
          <cell r="AV39">
            <v>2.13146924023453</v>
          </cell>
          <cell r="AW39">
            <v>2.19509956462937</v>
          </cell>
          <cell r="AX39">
            <v>2.29318351201055</v>
          </cell>
          <cell r="AY39">
            <v>2.12039488077574</v>
          </cell>
          <cell r="AZ39">
            <v>2.1670776756888</v>
          </cell>
          <cell r="BA39">
            <v>2.0809720936428</v>
          </cell>
          <cell r="BB39">
            <v>2.07851818423904</v>
          </cell>
          <cell r="BC39">
            <v>1.56464224246198</v>
          </cell>
          <cell r="BD39">
            <v>1.93304698464001</v>
          </cell>
          <cell r="BE39">
            <v>2.18596745252126</v>
          </cell>
          <cell r="BF39">
            <v>2.24021828429095</v>
          </cell>
          <cell r="BG39">
            <v>2.62467384838294</v>
          </cell>
        </row>
        <row r="40">
          <cell r="A40" t="str">
            <v>Central African Republic</v>
          </cell>
          <cell r="B40" t="str">
            <v>CAF</v>
          </cell>
          <cell r="C40" t="str">
            <v>CO2 intensity (kg per kg of oil equivalent energy use)</v>
          </cell>
          <cell r="D40" t="str">
            <v>EN.ATM.CO2E.EG.ZS</v>
          </cell>
        </row>
        <row r="41">
          <cell r="A41" t="str">
            <v>Canada</v>
          </cell>
          <cell r="B41" t="str">
            <v>CAN</v>
          </cell>
          <cell r="C41" t="str">
            <v>CO2 intensity (kg per kg of oil equivalent energy use)</v>
          </cell>
          <cell r="D41" t="str">
            <v>EN.ATM.CO2E.EG.ZS</v>
          </cell>
          <cell r="E41">
            <v>2.53346104974003</v>
          </cell>
          <cell r="F41">
            <v>2.4671169620169</v>
          </cell>
          <cell r="G41">
            <v>2.50038799758729</v>
          </cell>
          <cell r="H41">
            <v>2.37149928836213</v>
          </cell>
          <cell r="I41">
            <v>2.50945250679393</v>
          </cell>
          <cell r="J41">
            <v>2.48625718185854</v>
          </cell>
          <cell r="K41">
            <v>2.45320324178724</v>
          </cell>
          <cell r="L41">
            <v>2.48508720453755</v>
          </cell>
          <cell r="M41">
            <v>2.49213904118397</v>
          </cell>
          <cell r="N41">
            <v>2.40000141001602</v>
          </cell>
          <cell r="O41">
            <v>2.47269734976357</v>
          </cell>
          <cell r="P41">
            <v>2.49452575713726</v>
          </cell>
          <cell r="Q41">
            <v>2.49933780859597</v>
          </cell>
          <cell r="R41">
            <v>2.39492399848741</v>
          </cell>
          <cell r="S41">
            <v>2.41156638024594</v>
          </cell>
          <cell r="T41">
            <v>2.39319688356323</v>
          </cell>
          <cell r="U41">
            <v>2.33470355498373</v>
          </cell>
          <cell r="V41">
            <v>2.3148724205973</v>
          </cell>
          <cell r="W41">
            <v>2.29518842583445</v>
          </cell>
          <cell r="X41">
            <v>2.32327927373707</v>
          </cell>
          <cell r="Y41">
            <v>2.30936195034643</v>
          </cell>
          <cell r="Z41">
            <v>2.2931004138496</v>
          </cell>
          <cell r="AA41">
            <v>2.30223208058481</v>
          </cell>
          <cell r="AB41">
            <v>2.2767289559259</v>
          </cell>
          <cell r="AC41">
            <v>2.25550793225821</v>
          </cell>
          <cell r="AD41">
            <v>2.18703531740573</v>
          </cell>
          <cell r="AE41">
            <v>2.06319409125371</v>
          </cell>
          <cell r="AF41">
            <v>2.12615959643164</v>
          </cell>
          <cell r="AG41">
            <v>2.15873770072313</v>
          </cell>
          <cell r="AH41">
            <v>2.13280894024028</v>
          </cell>
          <cell r="AI41">
            <v>1.98366252853201</v>
          </cell>
          <cell r="AJ41">
            <v>1.95918188098418</v>
          </cell>
          <cell r="AK41">
            <v>1.9752452894144</v>
          </cell>
          <cell r="AL41">
            <v>1.89630791119804</v>
          </cell>
          <cell r="AM41">
            <v>1.90158490788301</v>
          </cell>
          <cell r="AN41">
            <v>1.92234113043734</v>
          </cell>
          <cell r="AO41">
            <v>1.94225930953243</v>
          </cell>
          <cell r="AP41">
            <v>1.98618183088111</v>
          </cell>
          <cell r="AQ41">
            <v>2.03082963433364</v>
          </cell>
          <cell r="AR41">
            <v>2.00885360213429</v>
          </cell>
          <cell r="AS41">
            <v>2.03059686800503</v>
          </cell>
          <cell r="AT41">
            <v>2.02844783854826</v>
          </cell>
          <cell r="AU41">
            <v>2.09610574013573</v>
          </cell>
          <cell r="AV41">
            <v>2.06611996067674</v>
          </cell>
          <cell r="AW41">
            <v>1.9892570124133</v>
          </cell>
          <cell r="AX41">
            <v>2.02523958841735</v>
          </cell>
          <cell r="AY41">
            <v>2.01602381047562</v>
          </cell>
          <cell r="AZ41">
            <v>2.11494172810052</v>
          </cell>
          <cell r="BA41">
            <v>2.01940739326555</v>
          </cell>
          <cell r="BB41">
            <v>1.98620511897231</v>
          </cell>
          <cell r="BC41">
            <v>2.02013112030246</v>
          </cell>
          <cell r="BD41">
            <v>2.01606708142613</v>
          </cell>
          <cell r="BE41">
            <v>2.03807377644548</v>
          </cell>
          <cell r="BF41">
            <v>2.047868072345</v>
          </cell>
          <cell r="BG41">
            <v>2.0073978558184</v>
          </cell>
          <cell r="BH41">
            <v>2.05093508289107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CO2 intensity (kg per kg of oil equivalent energy use)</v>
          </cell>
          <cell r="D42" t="str">
            <v>EN.ATM.CO2E.EG.ZS</v>
          </cell>
          <cell r="E42">
            <v>3.68741551744551</v>
          </cell>
          <cell r="F42">
            <v>3.65501195106131</v>
          </cell>
          <cell r="G42">
            <v>3.61867098006356</v>
          </cell>
          <cell r="H42">
            <v>3.79463599452528</v>
          </cell>
          <cell r="I42">
            <v>3.84356818169099</v>
          </cell>
          <cell r="J42">
            <v>3.84983045386503</v>
          </cell>
          <cell r="K42">
            <v>3.80815323402023</v>
          </cell>
          <cell r="L42">
            <v>3.72402087689295</v>
          </cell>
          <cell r="M42">
            <v>3.77137383614184</v>
          </cell>
          <cell r="N42">
            <v>3.71206576748294</v>
          </cell>
          <cell r="O42">
            <v>3.70079278437889</v>
          </cell>
          <cell r="P42">
            <v>3.44322292157097</v>
          </cell>
          <cell r="Q42">
            <v>3.47581231180397</v>
          </cell>
          <cell r="R42">
            <v>3.41379298856241</v>
          </cell>
          <cell r="S42">
            <v>3.41148242123338</v>
          </cell>
          <cell r="T42">
            <v>3.41426728678909</v>
          </cell>
          <cell r="U42">
            <v>3.40872772810499</v>
          </cell>
          <cell r="V42">
            <v>3.37485618284553</v>
          </cell>
          <cell r="W42">
            <v>3.28934720203395</v>
          </cell>
          <cell r="X42">
            <v>3.2703704907802</v>
          </cell>
          <cell r="Y42">
            <v>3.32101301212926</v>
          </cell>
          <cell r="Z42">
            <v>3.26047804810501</v>
          </cell>
          <cell r="AA42">
            <v>3.2305967929104</v>
          </cell>
          <cell r="AB42">
            <v>3.26580999257046</v>
          </cell>
          <cell r="AC42">
            <v>3.3063230603656</v>
          </cell>
          <cell r="AD42">
            <v>3.26308013282972</v>
          </cell>
          <cell r="AE42">
            <v>3.23196074916173</v>
          </cell>
          <cell r="AF42">
            <v>3.23354367584332</v>
          </cell>
          <cell r="AG42">
            <v>3.12357198205085</v>
          </cell>
          <cell r="AH42">
            <v>3.15925599005964</v>
          </cell>
          <cell r="AI42">
            <v>2.88978030912255</v>
          </cell>
          <cell r="AJ42">
            <v>2.91531633853973</v>
          </cell>
          <cell r="AK42">
            <v>2.93567927233445</v>
          </cell>
          <cell r="AL42">
            <v>2.87599635454543</v>
          </cell>
          <cell r="AM42">
            <v>2.91929258499357</v>
          </cell>
          <cell r="AN42">
            <v>2.82253744037109</v>
          </cell>
          <cell r="AO42">
            <v>2.8164355923272</v>
          </cell>
          <cell r="AP42">
            <v>2.79290868956266</v>
          </cell>
          <cell r="AQ42">
            <v>2.75795249022932</v>
          </cell>
          <cell r="AR42">
            <v>2.74791502349603</v>
          </cell>
          <cell r="AS42">
            <v>2.7496175391578</v>
          </cell>
          <cell r="AT42">
            <v>2.72146493152733</v>
          </cell>
          <cell r="AU42">
            <v>2.65671843645521</v>
          </cell>
          <cell r="AV42">
            <v>2.68935432135023</v>
          </cell>
          <cell r="AW42">
            <v>2.68437414170722</v>
          </cell>
          <cell r="AX42">
            <v>2.64647678334749</v>
          </cell>
          <cell r="AY42">
            <v>2.63849749987272</v>
          </cell>
          <cell r="AZ42">
            <v>2.66703585904876</v>
          </cell>
          <cell r="BA42">
            <v>2.60586299961891</v>
          </cell>
          <cell r="BB42">
            <v>2.58038321669614</v>
          </cell>
          <cell r="BC42">
            <v>2.57540614336964</v>
          </cell>
          <cell r="BD42">
            <v>2.57942441122661</v>
          </cell>
          <cell r="BE42">
            <v>2.55739245074231</v>
          </cell>
          <cell r="BF42">
            <v>2.5189755511962</v>
          </cell>
          <cell r="BG42">
            <v>2.48611710992156</v>
          </cell>
          <cell r="BH42">
            <v>2.62661519375181</v>
          </cell>
        </row>
        <row r="43">
          <cell r="A43" t="str">
            <v>Switzerland</v>
          </cell>
          <cell r="B43" t="str">
            <v>CHE</v>
          </cell>
          <cell r="C43" t="str">
            <v>CO2 intensity (kg per kg of oil equivalent energy use)</v>
          </cell>
          <cell r="D43" t="str">
            <v>EN.ATM.CO2E.EG.ZS</v>
          </cell>
          <cell r="E43">
            <v>2.61992157321643</v>
          </cell>
          <cell r="F43">
            <v>2.57900793200538</v>
          </cell>
          <cell r="G43">
            <v>2.76215279445432</v>
          </cell>
          <cell r="H43">
            <v>2.73391616842288</v>
          </cell>
          <cell r="I43">
            <v>2.67406152741361</v>
          </cell>
          <cell r="J43">
            <v>2.66810587559549</v>
          </cell>
          <cell r="K43">
            <v>2.70892425461951</v>
          </cell>
          <cell r="L43">
            <v>2.66293932664835</v>
          </cell>
          <cell r="M43">
            <v>2.7329885693709</v>
          </cell>
          <cell r="N43">
            <v>2.65942929910481</v>
          </cell>
          <cell r="O43">
            <v>2.55003549146006</v>
          </cell>
          <cell r="P43">
            <v>2.559240915544</v>
          </cell>
          <cell r="Q43">
            <v>2.51629265030773</v>
          </cell>
          <cell r="R43">
            <v>2.44654656698534</v>
          </cell>
          <cell r="S43">
            <v>2.35001872090208</v>
          </cell>
          <cell r="T43">
            <v>2.27541653785413</v>
          </cell>
          <cell r="U43">
            <v>2.27699346070701</v>
          </cell>
          <cell r="V43">
            <v>2.27291736995045</v>
          </cell>
          <cell r="W43">
            <v>2.24398696262569</v>
          </cell>
          <cell r="X43">
            <v>2.08431202178584</v>
          </cell>
          <cell r="Y43">
            <v>2.02327616669062</v>
          </cell>
          <cell r="Z43">
            <v>1.97704368893634</v>
          </cell>
          <cell r="AA43">
            <v>1.9204888792814</v>
          </cell>
          <cell r="AB43">
            <v>1.96719615610999</v>
          </cell>
          <cell r="AC43">
            <v>1.87729259889406</v>
          </cell>
          <cell r="AD43">
            <v>1.80381976588511</v>
          </cell>
          <cell r="AE43">
            <v>1.83461255397163</v>
          </cell>
          <cell r="AF43">
            <v>1.79256726459346</v>
          </cell>
          <cell r="AG43">
            <v>1.79655198754458</v>
          </cell>
          <cell r="AH43">
            <v>1.77826731140024</v>
          </cell>
          <cell r="AI43">
            <v>1.77860128791586</v>
          </cell>
          <cell r="AJ43">
            <v>1.84653278798553</v>
          </cell>
          <cell r="AK43">
            <v>1.83957867610313</v>
          </cell>
          <cell r="AL43">
            <v>1.79392037289102</v>
          </cell>
          <cell r="AM43">
            <v>1.74267445576817</v>
          </cell>
          <cell r="AN43">
            <v>1.80317992273723</v>
          </cell>
          <cell r="AO43">
            <v>1.79179263703102</v>
          </cell>
          <cell r="AP43">
            <v>1.7103617757228</v>
          </cell>
          <cell r="AQ43">
            <v>1.7491976321754</v>
          </cell>
          <cell r="AR43">
            <v>1.75713428878086</v>
          </cell>
          <cell r="AS43">
            <v>1.74801963092831</v>
          </cell>
          <cell r="AT43">
            <v>1.70046965119173</v>
          </cell>
          <cell r="AU43">
            <v>1.68301135810557</v>
          </cell>
          <cell r="AV43">
            <v>1.72493230775516</v>
          </cell>
          <cell r="AW43">
            <v>1.73555413736865</v>
          </cell>
          <cell r="AX43">
            <v>1.76738506533022</v>
          </cell>
          <cell r="AY43">
            <v>1.67912770423369</v>
          </cell>
          <cell r="AZ43">
            <v>1.69051270602396</v>
          </cell>
          <cell r="BA43">
            <v>1.67978914760564</v>
          </cell>
          <cell r="BB43">
            <v>1.61963410436867</v>
          </cell>
          <cell r="BC43">
            <v>1.72591447412348</v>
          </cell>
          <cell r="BD43">
            <v>1.62409396828691</v>
          </cell>
          <cell r="BE43">
            <v>1.65816688577089</v>
          </cell>
          <cell r="BF43">
            <v>1.62675036075284</v>
          </cell>
          <cell r="BG43">
            <v>1.58560081300255</v>
          </cell>
          <cell r="BH43">
            <v>1.59198906858646</v>
          </cell>
        </row>
        <row r="44">
          <cell r="A44" t="str">
            <v>Channel Islands</v>
          </cell>
          <cell r="B44" t="str">
            <v>CHI</v>
          </cell>
          <cell r="C44" t="str">
            <v>CO2 intensity (kg per kg of oil equivalent energy use)</v>
          </cell>
          <cell r="D44" t="str">
            <v>EN.ATM.CO2E.EG.ZS</v>
          </cell>
        </row>
        <row r="45">
          <cell r="A45" t="str">
            <v>Chile</v>
          </cell>
          <cell r="B45" t="str">
            <v>CHL</v>
          </cell>
          <cell r="C45" t="str">
            <v>CO2 intensity (kg per kg of oil equivalent energy use)</v>
          </cell>
          <cell r="D45" t="str">
            <v>EN.ATM.CO2E.EG.ZS</v>
          </cell>
        </row>
        <row r="45">
          <cell r="P45">
            <v>3.11300873040702</v>
          </cell>
          <cell r="Q45">
            <v>3.18971701679348</v>
          </cell>
          <cell r="R45">
            <v>3.25309011743564</v>
          </cell>
          <cell r="S45">
            <v>3.07551334538022</v>
          </cell>
          <cell r="T45">
            <v>3.01537094063501</v>
          </cell>
          <cell r="U45">
            <v>2.98245361568439</v>
          </cell>
          <cell r="V45">
            <v>2.75913839226763</v>
          </cell>
          <cell r="W45">
            <v>2.64553482361803</v>
          </cell>
          <cell r="X45">
            <v>2.71023564915689</v>
          </cell>
          <cell r="Y45">
            <v>2.66560579643234</v>
          </cell>
          <cell r="Z45">
            <v>2.55001551554608</v>
          </cell>
          <cell r="AA45">
            <v>2.33486515437091</v>
          </cell>
          <cell r="AB45">
            <v>2.28268906436366</v>
          </cell>
          <cell r="AC45">
            <v>2.31131900934449</v>
          </cell>
          <cell r="AD45">
            <v>2.24397621039309</v>
          </cell>
          <cell r="AE45">
            <v>2.22197632016082</v>
          </cell>
          <cell r="AF45">
            <v>2.19393074443171</v>
          </cell>
          <cell r="AG45">
            <v>2.3018686774393</v>
          </cell>
          <cell r="AH45">
            <v>2.46994180789651</v>
          </cell>
          <cell r="AI45">
            <v>2.17069236949167</v>
          </cell>
          <cell r="AJ45">
            <v>2.06351839100295</v>
          </cell>
          <cell r="AK45">
            <v>2.0328101628372</v>
          </cell>
          <cell r="AL45">
            <v>2.03451161580157</v>
          </cell>
          <cell r="AM45">
            <v>2.07272329536524</v>
          </cell>
          <cell r="AN45">
            <v>2.08540499464582</v>
          </cell>
          <cell r="AO45">
            <v>2.168732294757</v>
          </cell>
          <cell r="AP45">
            <v>2.22251322375587</v>
          </cell>
          <cell r="AQ45">
            <v>2.1824789267247</v>
          </cell>
          <cell r="AR45">
            <v>2.14840324134396</v>
          </cell>
          <cell r="AS45">
            <v>1.97951704472648</v>
          </cell>
          <cell r="AT45">
            <v>1.93826125696749</v>
          </cell>
          <cell r="AU45">
            <v>1.90436698454224</v>
          </cell>
          <cell r="AV45">
            <v>1.93199912748426</v>
          </cell>
          <cell r="AW45">
            <v>1.98935207751531</v>
          </cell>
          <cell r="AX45">
            <v>1.96446878148148</v>
          </cell>
          <cell r="AY45">
            <v>1.93235923008576</v>
          </cell>
          <cell r="AZ45">
            <v>2.11414743771633</v>
          </cell>
          <cell r="BA45">
            <v>2.25032436818393</v>
          </cell>
          <cell r="BB45">
            <v>2.21423587353417</v>
          </cell>
          <cell r="BC45">
            <v>2.26014150975508</v>
          </cell>
          <cell r="BD45">
            <v>2.27524407400378</v>
          </cell>
          <cell r="BE45">
            <v>2.10954071705195</v>
          </cell>
          <cell r="BF45">
            <v>2.14345802216817</v>
          </cell>
          <cell r="BG45">
            <v>2.11590207464489</v>
          </cell>
          <cell r="BH45">
            <v>2.27451482034954</v>
          </cell>
        </row>
        <row r="46">
          <cell r="A46" t="str">
            <v>China</v>
          </cell>
          <cell r="B46" t="str">
            <v>CHN</v>
          </cell>
          <cell r="C46" t="str">
            <v>CO2 intensity (kg per kg of oil equivalent energy use)</v>
          </cell>
          <cell r="D46" t="str">
            <v>EN.ATM.CO2E.EG.ZS</v>
          </cell>
        </row>
        <row r="46">
          <cell r="P46">
            <v>2.2416979321586</v>
          </cell>
          <cell r="Q46">
            <v>2.26476844926571</v>
          </cell>
          <cell r="R46">
            <v>2.27032508510554</v>
          </cell>
          <cell r="S46">
            <v>2.25717682500227</v>
          </cell>
          <cell r="T46">
            <v>2.36995589513117</v>
          </cell>
          <cell r="U46">
            <v>2.39267236549856</v>
          </cell>
          <cell r="V46">
            <v>2.40612682554029</v>
          </cell>
          <cell r="W46">
            <v>2.47782381204809</v>
          </cell>
          <cell r="X46">
            <v>2.49202954912523</v>
          </cell>
          <cell r="Y46">
            <v>2.45342194100935</v>
          </cell>
          <cell r="Z46">
            <v>2.44568343386552</v>
          </cell>
          <cell r="AA46">
            <v>2.58184096769319</v>
          </cell>
          <cell r="AB46">
            <v>2.61943694292607</v>
          </cell>
          <cell r="AC46">
            <v>2.6885507374131</v>
          </cell>
          <cell r="AD46">
            <v>2.84458699558173</v>
          </cell>
          <cell r="AE46">
            <v>2.88946185581421</v>
          </cell>
          <cell r="AF46">
            <v>2.93540474248334</v>
          </cell>
          <cell r="AG46">
            <v>2.98595213183608</v>
          </cell>
          <cell r="AH46">
            <v>2.97338768690684</v>
          </cell>
          <cell r="AI46">
            <v>2.49615935087306</v>
          </cell>
          <cell r="AJ46">
            <v>2.71499296195575</v>
          </cell>
          <cell r="AK46">
            <v>2.75799280984575</v>
          </cell>
          <cell r="AL46">
            <v>2.84629304868305</v>
          </cell>
          <cell r="AM46">
            <v>2.84138018115252</v>
          </cell>
          <cell r="AN46">
            <v>2.95369710889231</v>
          </cell>
          <cell r="AO46">
            <v>2.85514794685287</v>
          </cell>
          <cell r="AP46">
            <v>2.9176304519282</v>
          </cell>
          <cell r="AQ46">
            <v>2.99357161218154</v>
          </cell>
          <cell r="AR46">
            <v>2.86145642313073</v>
          </cell>
          <cell r="AS46">
            <v>2.94607047045601</v>
          </cell>
          <cell r="AT46">
            <v>2.98545980045174</v>
          </cell>
          <cell r="AU46">
            <v>3.02020306109456</v>
          </cell>
          <cell r="AV46">
            <v>3.06269139201469</v>
          </cell>
          <cell r="AW46">
            <v>3.11623538453979</v>
          </cell>
          <cell r="AX46">
            <v>3.2026272066031</v>
          </cell>
          <cell r="AY46">
            <v>3.23793573483074</v>
          </cell>
          <cell r="AZ46">
            <v>3.25278427523013</v>
          </cell>
          <cell r="BA46">
            <v>3.24681518209229</v>
          </cell>
          <cell r="BB46">
            <v>3.25867916885475</v>
          </cell>
          <cell r="BC46">
            <v>3.23941926747374</v>
          </cell>
          <cell r="BD46">
            <v>3.30833235908697</v>
          </cell>
          <cell r="BE46">
            <v>3.27492519940008</v>
          </cell>
          <cell r="BF46">
            <v>3.30681161384248</v>
          </cell>
          <cell r="BG46">
            <v>3.24264414716579</v>
          </cell>
        </row>
        <row r="47">
          <cell r="A47" t="str">
            <v>Cote d'Ivoire</v>
          </cell>
          <cell r="B47" t="str">
            <v>CIV</v>
          </cell>
          <cell r="C47" t="str">
            <v>CO2 intensity (kg per kg of oil equivalent energy use)</v>
          </cell>
          <cell r="D47" t="str">
            <v>EN.ATM.CO2E.EG.ZS</v>
          </cell>
        </row>
        <row r="47">
          <cell r="P47">
            <v>1.10237645218581</v>
          </cell>
          <cell r="Q47">
            <v>1.15707762732359</v>
          </cell>
          <cell r="R47">
            <v>1.19231869732598</v>
          </cell>
          <cell r="S47">
            <v>1.26751436814854</v>
          </cell>
          <cell r="T47">
            <v>1.3478520560533</v>
          </cell>
          <cell r="U47">
            <v>1.24229276040335</v>
          </cell>
          <cell r="V47">
            <v>1.24660876600024</v>
          </cell>
          <cell r="W47">
            <v>1.38502412792803</v>
          </cell>
          <cell r="X47">
            <v>1.54112844790107</v>
          </cell>
          <cell r="Y47">
            <v>1.7411970609303</v>
          </cell>
          <cell r="Z47">
            <v>1.25490311769843</v>
          </cell>
          <cell r="AA47">
            <v>1.72487433071435</v>
          </cell>
          <cell r="AB47">
            <v>1.40080347877021</v>
          </cell>
          <cell r="AC47">
            <v>1.53545330483524</v>
          </cell>
          <cell r="AD47">
            <v>1.98167589750858</v>
          </cell>
          <cell r="AE47">
            <v>1.45418018284591</v>
          </cell>
          <cell r="AF47">
            <v>1.83171200427268</v>
          </cell>
          <cell r="AG47">
            <v>2.14585254746266</v>
          </cell>
          <cell r="AH47">
            <v>1.92890178931553</v>
          </cell>
          <cell r="AI47">
            <v>0.623688470600798</v>
          </cell>
          <cell r="AJ47">
            <v>0.624164006139626</v>
          </cell>
          <cell r="AK47">
            <v>0.568193356404308</v>
          </cell>
          <cell r="AL47">
            <v>0.586285823846463</v>
          </cell>
          <cell r="AM47">
            <v>0.597286579260509</v>
          </cell>
          <cell r="AN47">
            <v>0.632521623120334</v>
          </cell>
          <cell r="AO47">
            <v>0.670214195620323</v>
          </cell>
          <cell r="AP47">
            <v>0.810890513529006</v>
          </cell>
          <cell r="AQ47">
            <v>0.819740296769748</v>
          </cell>
          <cell r="AR47">
            <v>0.952308015985109</v>
          </cell>
          <cell r="AS47">
            <v>0.932262238151028</v>
          </cell>
          <cell r="AT47">
            <v>0.95864224405592</v>
          </cell>
          <cell r="AU47">
            <v>0.91407206784879</v>
          </cell>
          <cell r="AV47">
            <v>0.780496262256444</v>
          </cell>
          <cell r="AW47">
            <v>0.582857368994741</v>
          </cell>
          <cell r="AX47">
            <v>0.604048748501444</v>
          </cell>
          <cell r="AY47">
            <v>0.595228340904081</v>
          </cell>
          <cell r="AZ47">
            <v>0.545163773582385</v>
          </cell>
          <cell r="BA47">
            <v>0.621560466643361</v>
          </cell>
          <cell r="BB47">
            <v>0.632404491458274</v>
          </cell>
          <cell r="BC47">
            <v>0.61203388502973</v>
          </cell>
          <cell r="BD47">
            <v>0.514107310588791</v>
          </cell>
          <cell r="BE47">
            <v>0.624576145133448</v>
          </cell>
          <cell r="BF47">
            <v>0.625292043166142</v>
          </cell>
          <cell r="BG47">
            <v>0.645771350815286</v>
          </cell>
        </row>
        <row r="48">
          <cell r="A48" t="str">
            <v>Cameroon</v>
          </cell>
          <cell r="B48" t="str">
            <v>CMR</v>
          </cell>
          <cell r="C48" t="str">
            <v>CO2 intensity (kg per kg of oil equivalent energy use)</v>
          </cell>
          <cell r="D48" t="str">
            <v>EN.ATM.CO2E.EG.ZS</v>
          </cell>
        </row>
        <row r="48">
          <cell r="P48">
            <v>0.300686965829804</v>
          </cell>
          <cell r="Q48">
            <v>0.312802981437163</v>
          </cell>
          <cell r="R48">
            <v>0.319073296489933</v>
          </cell>
          <cell r="S48">
            <v>0.337171274927349</v>
          </cell>
          <cell r="T48">
            <v>0.382933101947247</v>
          </cell>
          <cell r="U48">
            <v>0.354727817135497</v>
          </cell>
          <cell r="V48">
            <v>0.474973199871626</v>
          </cell>
          <cell r="W48">
            <v>0.587953798432403</v>
          </cell>
          <cell r="X48">
            <v>0.517839207854442</v>
          </cell>
          <cell r="Y48">
            <v>1.0683615367907</v>
          </cell>
          <cell r="Z48">
            <v>1.392315243567</v>
          </cell>
          <cell r="AA48">
            <v>1.58055146681443</v>
          </cell>
          <cell r="AB48">
            <v>1.58551511323649</v>
          </cell>
          <cell r="AC48">
            <v>1.41167396092119</v>
          </cell>
          <cell r="AD48">
            <v>1.45274375812916</v>
          </cell>
          <cell r="AE48">
            <v>0.440968498081696</v>
          </cell>
          <cell r="AF48">
            <v>0.400262617271241</v>
          </cell>
          <cell r="AG48">
            <v>0.462746021797563</v>
          </cell>
          <cell r="AH48">
            <v>1.54860659373827</v>
          </cell>
          <cell r="AI48">
            <v>0.582229940672777</v>
          </cell>
          <cell r="AJ48">
            <v>0.526925704668681</v>
          </cell>
          <cell r="AK48">
            <v>0.497653651548421</v>
          </cell>
          <cell r="AL48">
            <v>1.26618136051758</v>
          </cell>
          <cell r="AM48">
            <v>1.33947765883559</v>
          </cell>
          <cell r="AN48">
            <v>1.28397221635817</v>
          </cell>
          <cell r="AO48">
            <v>1.11732158630058</v>
          </cell>
          <cell r="AP48">
            <v>1.12922884636507</v>
          </cell>
          <cell r="AQ48">
            <v>1.12590180404112</v>
          </cell>
          <cell r="AR48">
            <v>1.07757089077761</v>
          </cell>
          <cell r="AS48">
            <v>1.06186420880498</v>
          </cell>
          <cell r="AT48">
            <v>0.9915188329839</v>
          </cell>
          <cell r="AU48">
            <v>0.951743833403822</v>
          </cell>
          <cell r="AV48">
            <v>0.896931274626094</v>
          </cell>
          <cell r="AW48">
            <v>0.93257483913084</v>
          </cell>
          <cell r="AX48">
            <v>0.936984862095248</v>
          </cell>
          <cell r="AY48">
            <v>1.03375992167818</v>
          </cell>
          <cell r="AZ48">
            <v>1.28081447181546</v>
          </cell>
          <cell r="BA48">
            <v>1.28377613446093</v>
          </cell>
          <cell r="BB48">
            <v>1.27133021638069</v>
          </cell>
          <cell r="BC48">
            <v>1.29040592524545</v>
          </cell>
          <cell r="BD48">
            <v>1.18702317078166</v>
          </cell>
          <cell r="BE48">
            <v>1.01960545312725</v>
          </cell>
          <cell r="BF48">
            <v>1.01286378232746</v>
          </cell>
          <cell r="BG48">
            <v>1.01933541172536</v>
          </cell>
        </row>
        <row r="49">
          <cell r="A49" t="str">
            <v>Congo, Dem. Rep.</v>
          </cell>
          <cell r="B49" t="str">
            <v>COD</v>
          </cell>
          <cell r="C49" t="str">
            <v>CO2 intensity (kg per kg of oil equivalent energy use)</v>
          </cell>
          <cell r="D49" t="str">
            <v>EN.ATM.CO2E.EG.ZS</v>
          </cell>
        </row>
        <row r="49">
          <cell r="P49">
            <v>0.443624153738329</v>
          </cell>
          <cell r="Q49">
            <v>0.44101311899631</v>
          </cell>
          <cell r="R49">
            <v>0.450439748782675</v>
          </cell>
          <cell r="S49">
            <v>0.462650299057078</v>
          </cell>
          <cell r="T49">
            <v>0.433412663886974</v>
          </cell>
          <cell r="U49">
            <v>0.450000566788364</v>
          </cell>
          <cell r="V49">
            <v>0.445690113390793</v>
          </cell>
          <cell r="W49">
            <v>0.439983353852971</v>
          </cell>
          <cell r="X49">
            <v>0.447330597574032</v>
          </cell>
          <cell r="Y49">
            <v>0.413649621914122</v>
          </cell>
          <cell r="Z49">
            <v>0.425304000909835</v>
          </cell>
          <cell r="AA49">
            <v>0.345522870294192</v>
          </cell>
          <cell r="AB49">
            <v>0.425045733656097</v>
          </cell>
          <cell r="AC49">
            <v>0.39821529638609</v>
          </cell>
          <cell r="AD49">
            <v>0.365850842877478</v>
          </cell>
          <cell r="AE49">
            <v>0.332679920183778</v>
          </cell>
          <cell r="AF49">
            <v>0.364815731951167</v>
          </cell>
          <cell r="AG49">
            <v>0.366877145424597</v>
          </cell>
          <cell r="AH49">
            <v>0.391051299765382</v>
          </cell>
          <cell r="AI49">
            <v>0.269529510811566</v>
          </cell>
          <cell r="AJ49">
            <v>0.14730021561704</v>
          </cell>
          <cell r="AK49">
            <v>0.123039944585469</v>
          </cell>
          <cell r="AL49">
            <v>0.116550610513289</v>
          </cell>
          <cell r="AM49">
            <v>0.103949656531656</v>
          </cell>
          <cell r="AN49">
            <v>0.096605192264199</v>
          </cell>
          <cell r="AO49">
            <v>0.0941834132310064</v>
          </cell>
          <cell r="AP49">
            <v>0.0888542423161813</v>
          </cell>
          <cell r="AQ49">
            <v>0.0961266107441074</v>
          </cell>
          <cell r="AR49">
            <v>0.0950145505426662</v>
          </cell>
          <cell r="AS49">
            <v>0.0661547772989306</v>
          </cell>
          <cell r="AT49">
            <v>0.0549613392199942</v>
          </cell>
          <cell r="AU49">
            <v>0.0591669786940382</v>
          </cell>
          <cell r="AV49">
            <v>0.0693551847537859</v>
          </cell>
          <cell r="AW49">
            <v>0.0729295442632779</v>
          </cell>
          <cell r="AX49">
            <v>0.0894171931378966</v>
          </cell>
          <cell r="AY49">
            <v>0.0925144157697298</v>
          </cell>
          <cell r="AZ49">
            <v>0.0976342060269205</v>
          </cell>
          <cell r="BA49">
            <v>0.100614420521468</v>
          </cell>
          <cell r="BB49">
            <v>0.100294903582382</v>
          </cell>
          <cell r="BC49">
            <v>0.103787660120806</v>
          </cell>
          <cell r="BD49">
            <v>0.119550008076742</v>
          </cell>
          <cell r="BE49">
            <v>0.0929142769439645</v>
          </cell>
          <cell r="BF49">
            <v>0.132798670121373</v>
          </cell>
          <cell r="BG49">
            <v>0.166782602046753</v>
          </cell>
        </row>
        <row r="50">
          <cell r="A50" t="str">
            <v>Congo, Rep.</v>
          </cell>
          <cell r="B50" t="str">
            <v>COG</v>
          </cell>
          <cell r="C50" t="str">
            <v>CO2 intensity (kg per kg of oil equivalent energy use)</v>
          </cell>
          <cell r="D50" t="str">
            <v>EN.ATM.CO2E.EG.ZS</v>
          </cell>
        </row>
        <row r="50">
          <cell r="P50">
            <v>1.34847990246205</v>
          </cell>
          <cell r="Q50">
            <v>1.26009439407056</v>
          </cell>
          <cell r="R50">
            <v>2.29289923051213</v>
          </cell>
          <cell r="S50">
            <v>2.99140777351583</v>
          </cell>
          <cell r="T50">
            <v>1.98917265172391</v>
          </cell>
          <cell r="U50">
            <v>2.03982159923543</v>
          </cell>
          <cell r="V50">
            <v>0.833419212238872</v>
          </cell>
          <cell r="W50">
            <v>0.538974682740905</v>
          </cell>
          <cell r="X50">
            <v>0.582332036160368</v>
          </cell>
          <cell r="Y50">
            <v>0.656750686540578</v>
          </cell>
          <cell r="Z50">
            <v>0.740408048270843</v>
          </cell>
          <cell r="AA50">
            <v>1.98654810458616</v>
          </cell>
          <cell r="AB50">
            <v>1.50767937315758</v>
          </cell>
          <cell r="AC50">
            <v>1.55299258662106</v>
          </cell>
          <cell r="AD50">
            <v>1.67397147749108</v>
          </cell>
          <cell r="AE50">
            <v>1.4185422645959</v>
          </cell>
          <cell r="AF50">
            <v>1.73150205812452</v>
          </cell>
          <cell r="AG50">
            <v>2.01562583995441</v>
          </cell>
          <cell r="AH50">
            <v>1.95098893331901</v>
          </cell>
          <cell r="AI50">
            <v>1.06695254220496</v>
          </cell>
          <cell r="AJ50">
            <v>3.74678542841085</v>
          </cell>
          <cell r="AK50">
            <v>3.70660896999371</v>
          </cell>
          <cell r="AL50">
            <v>3.65917535159902</v>
          </cell>
          <cell r="AM50">
            <v>3.94481235889846</v>
          </cell>
          <cell r="AN50">
            <v>3.6415112395928</v>
          </cell>
          <cell r="AO50">
            <v>3.69290342661871</v>
          </cell>
          <cell r="AP50">
            <v>4.60339796926749</v>
          </cell>
          <cell r="AQ50">
            <v>4.44790851905302</v>
          </cell>
          <cell r="AR50">
            <v>4.12654360707471</v>
          </cell>
          <cell r="AS50">
            <v>4.02889535014763</v>
          </cell>
          <cell r="AT50">
            <v>3.75748040203784</v>
          </cell>
          <cell r="AU50">
            <v>3.49318828284845</v>
          </cell>
          <cell r="AV50">
            <v>3.10801296485408</v>
          </cell>
          <cell r="AW50">
            <v>2.84725001443536</v>
          </cell>
          <cell r="AX50">
            <v>4.43511210159903</v>
          </cell>
          <cell r="AY50">
            <v>3.489451634438</v>
          </cell>
          <cell r="AZ50">
            <v>4.07160306870294</v>
          </cell>
          <cell r="BA50">
            <v>4.01269227174753</v>
          </cell>
          <cell r="BB50">
            <v>3.53366760269884</v>
          </cell>
          <cell r="BC50">
            <v>2.96981168531446</v>
          </cell>
          <cell r="BD50">
            <v>2.17669476513867</v>
          </cell>
          <cell r="BE50">
            <v>1.85625838491452</v>
          </cell>
          <cell r="BF50">
            <v>1.52376134392703</v>
          </cell>
          <cell r="BG50">
            <v>1.55244466276754</v>
          </cell>
        </row>
        <row r="51">
          <cell r="A51" t="str">
            <v>Colombia</v>
          </cell>
          <cell r="B51" t="str">
            <v>COL</v>
          </cell>
          <cell r="C51" t="str">
            <v>CO2 intensity (kg per kg of oil equivalent energy use)</v>
          </cell>
          <cell r="D51" t="str">
            <v>EN.ATM.CO2E.EG.ZS</v>
          </cell>
        </row>
        <row r="51">
          <cell r="P51">
            <v>2.18933512661049</v>
          </cell>
          <cell r="Q51">
            <v>2.27065570917322</v>
          </cell>
          <cell r="R51">
            <v>2.41644812694012</v>
          </cell>
          <cell r="S51">
            <v>2.46988826118908</v>
          </cell>
          <cell r="T51">
            <v>2.32556106924233</v>
          </cell>
          <cell r="U51">
            <v>2.37312236962279</v>
          </cell>
          <cell r="V51">
            <v>2.38104666178771</v>
          </cell>
          <cell r="W51">
            <v>2.53235378868059</v>
          </cell>
          <cell r="X51">
            <v>2.76446915214621</v>
          </cell>
          <cell r="Y51">
            <v>2.50513819535523</v>
          </cell>
          <cell r="Z51">
            <v>2.47890972530864</v>
          </cell>
          <cell r="AA51">
            <v>2.4892912700488</v>
          </cell>
          <cell r="AB51">
            <v>2.59606564726956</v>
          </cell>
          <cell r="AC51">
            <v>2.48786187432559</v>
          </cell>
          <cell r="AD51">
            <v>2.42018609207934</v>
          </cell>
          <cell r="AE51">
            <v>2.25616174147784</v>
          </cell>
          <cell r="AF51">
            <v>2.24389031104481</v>
          </cell>
          <cell r="AG51">
            <v>2.26257001581348</v>
          </cell>
          <cell r="AH51">
            <v>2.2781046834078</v>
          </cell>
          <cell r="AI51">
            <v>2.01712408719046</v>
          </cell>
          <cell r="AJ51">
            <v>2.06560741599618</v>
          </cell>
          <cell r="AK51">
            <v>2.1244969591665</v>
          </cell>
          <cell r="AL51">
            <v>2.12905200238142</v>
          </cell>
          <cell r="AM51">
            <v>2.08041253441363</v>
          </cell>
          <cell r="AN51">
            <v>2.13995656533131</v>
          </cell>
          <cell r="AO51">
            <v>2.08158548831077</v>
          </cell>
          <cell r="AP51">
            <v>2.31815058318311</v>
          </cell>
          <cell r="AQ51">
            <v>2.2310019600722</v>
          </cell>
          <cell r="AR51">
            <v>2.17474375527994</v>
          </cell>
          <cell r="AS51">
            <v>2.25540759344833</v>
          </cell>
          <cell r="AT51">
            <v>2.27794331593238</v>
          </cell>
          <cell r="AU51">
            <v>2.23892864070607</v>
          </cell>
          <cell r="AV51">
            <v>2.1769163858929</v>
          </cell>
          <cell r="AW51">
            <v>2.1624133178813</v>
          </cell>
          <cell r="AX51">
            <v>2.13818556844001</v>
          </cell>
          <cell r="AY51">
            <v>2.02769112235936</v>
          </cell>
          <cell r="AZ51">
            <v>2.09230941081465</v>
          </cell>
          <cell r="BA51">
            <v>2.02582282592493</v>
          </cell>
          <cell r="BB51">
            <v>2.05059063752296</v>
          </cell>
          <cell r="BC51">
            <v>2.07289461465312</v>
          </cell>
          <cell r="BD51">
            <v>2.23699880835256</v>
          </cell>
          <cell r="BE51">
            <v>2.22824140809894</v>
          </cell>
          <cell r="BF51">
            <v>2.3114550649748</v>
          </cell>
          <cell r="BG51">
            <v>2.34710032251311</v>
          </cell>
        </row>
        <row r="52">
          <cell r="A52" t="str">
            <v>Comoros</v>
          </cell>
          <cell r="B52" t="str">
            <v>COM</v>
          </cell>
          <cell r="C52" t="str">
            <v>CO2 intensity (kg per kg of oil equivalent energy use)</v>
          </cell>
          <cell r="D52" t="str">
            <v>EN.ATM.CO2E.EG.ZS</v>
          </cell>
        </row>
        <row r="52">
          <cell r="AI52">
            <v>3.9222762080646</v>
          </cell>
        </row>
        <row r="52">
          <cell r="AW52">
            <v>4.41176470588235</v>
          </cell>
          <cell r="AX52">
            <v>3.78378378378378</v>
          </cell>
          <cell r="AY52">
            <v>3.57142857142857</v>
          </cell>
          <cell r="AZ52">
            <v>2.92682926829268</v>
          </cell>
        </row>
        <row r="53">
          <cell r="A53" t="str">
            <v>Cabo Verde</v>
          </cell>
          <cell r="B53" t="str">
            <v>CPV</v>
          </cell>
          <cell r="C53" t="str">
            <v>CO2 intensity (kg per kg of oil equivalent energy use)</v>
          </cell>
          <cell r="D53" t="str">
            <v>EN.ATM.CO2E.EG.ZS</v>
          </cell>
        </row>
        <row r="53">
          <cell r="AI53">
            <v>3.44280038485</v>
          </cell>
        </row>
        <row r="53">
          <cell r="AW53">
            <v>3.82022471910112</v>
          </cell>
          <cell r="AX53">
            <v>4.44444444444444</v>
          </cell>
          <cell r="AY53">
            <v>4.90196078431373</v>
          </cell>
          <cell r="AZ53">
            <v>4.46601941747573</v>
          </cell>
        </row>
        <row r="54">
          <cell r="A54" t="str">
            <v>Costa Rica</v>
          </cell>
          <cell r="B54" t="str">
            <v>CRI</v>
          </cell>
          <cell r="C54" t="str">
            <v>CO2 intensity (kg per kg of oil equivalent energy use)</v>
          </cell>
          <cell r="D54" t="str">
            <v>EN.ATM.CO2E.EG.ZS</v>
          </cell>
        </row>
        <row r="54">
          <cell r="P54">
            <v>1.89246831424742</v>
          </cell>
          <cell r="Q54">
            <v>2.04402619947666</v>
          </cell>
          <cell r="R54">
            <v>2.17910950041587</v>
          </cell>
          <cell r="S54">
            <v>2.07603927712496</v>
          </cell>
          <cell r="T54">
            <v>2.04893069006443</v>
          </cell>
          <cell r="U54">
            <v>2.07912547157215</v>
          </cell>
          <cell r="V54">
            <v>2.23799288860585</v>
          </cell>
          <cell r="W54">
            <v>2.31187730734942</v>
          </cell>
          <cell r="X54">
            <v>2.13963977071027</v>
          </cell>
          <cell r="Y54">
            <v>1.96083305549433</v>
          </cell>
          <cell r="Z54">
            <v>1.90800867084842</v>
          </cell>
          <cell r="AA54">
            <v>1.81340120440148</v>
          </cell>
          <cell r="AB54">
            <v>1.85956796803978</v>
          </cell>
          <cell r="AC54">
            <v>1.63056751133027</v>
          </cell>
          <cell r="AD54">
            <v>1.79301641655597</v>
          </cell>
          <cell r="AE54">
            <v>1.96776465047616</v>
          </cell>
          <cell r="AF54">
            <v>1.95310979436133</v>
          </cell>
          <cell r="AG54">
            <v>2.03329254212211</v>
          </cell>
          <cell r="AH54">
            <v>1.84693181733495</v>
          </cell>
          <cell r="AI54">
            <v>1.7109476205607</v>
          </cell>
          <cell r="AJ54">
            <v>1.71921316220608</v>
          </cell>
          <cell r="AK54">
            <v>1.80583960663157</v>
          </cell>
          <cell r="AL54">
            <v>1.78256008037725</v>
          </cell>
          <cell r="AM54">
            <v>2.09926538696603</v>
          </cell>
          <cell r="AN54">
            <v>2.04025884564615</v>
          </cell>
          <cell r="AO54">
            <v>1.91335096600993</v>
          </cell>
          <cell r="AP54">
            <v>1.87266620538185</v>
          </cell>
          <cell r="AQ54">
            <v>2.10582924577334</v>
          </cell>
          <cell r="AR54">
            <v>1.91725157421951</v>
          </cell>
          <cell r="AS54">
            <v>1.72258754224689</v>
          </cell>
          <cell r="AT54">
            <v>1.87494400247963</v>
          </cell>
          <cell r="AU54">
            <v>1.81506583559449</v>
          </cell>
          <cell r="AV54">
            <v>1.77687477138055</v>
          </cell>
          <cell r="AW54">
            <v>1.53607209298356</v>
          </cell>
          <cell r="AX54">
            <v>1.62194420667139</v>
          </cell>
          <cell r="AY54">
            <v>1.56836268195757</v>
          </cell>
          <cell r="AZ54">
            <v>1.68572272700253</v>
          </cell>
          <cell r="BA54">
            <v>1.63982471320512</v>
          </cell>
          <cell r="BB54">
            <v>1.57863441107289</v>
          </cell>
          <cell r="BC54">
            <v>1.53031673682233</v>
          </cell>
          <cell r="BD54">
            <v>1.59613524743534</v>
          </cell>
          <cell r="BE54">
            <v>1.57427470311715</v>
          </cell>
          <cell r="BF54">
            <v>1.60646351717223</v>
          </cell>
          <cell r="BG54">
            <v>1.59609175631858</v>
          </cell>
        </row>
        <row r="55">
          <cell r="A55" t="str">
            <v>Caribbean small states</v>
          </cell>
          <cell r="B55" t="str">
            <v>CSS</v>
          </cell>
          <cell r="C55" t="str">
            <v>CO2 intensity (kg per kg of oil equivalent energy use)</v>
          </cell>
          <cell r="D55" t="str">
            <v>EN.ATM.CO2E.EG.ZS</v>
          </cell>
        </row>
        <row r="55">
          <cell r="P55">
            <v>2.98145860388423</v>
          </cell>
          <cell r="Q55">
            <v>2.76779912454002</v>
          </cell>
          <cell r="R55">
            <v>3.18557029311411</v>
          </cell>
          <cell r="S55">
            <v>3.26593938685302</v>
          </cell>
          <cell r="T55">
            <v>3.55990811319035</v>
          </cell>
          <cell r="U55">
            <v>4.63275202135081</v>
          </cell>
          <cell r="V55">
            <v>4.46078414340487</v>
          </cell>
          <cell r="W55">
            <v>4.09028874912854</v>
          </cell>
          <cell r="X55">
            <v>4.08165041619582</v>
          </cell>
          <cell r="Y55">
            <v>4.15799535633375</v>
          </cell>
          <cell r="Z55">
            <v>3.86371893260002</v>
          </cell>
          <cell r="AA55">
            <v>3.86482122821365</v>
          </cell>
          <cell r="AB55">
            <v>3.64705902152726</v>
          </cell>
          <cell r="AC55">
            <v>3.33849677527141</v>
          </cell>
          <cell r="AD55">
            <v>3.78575853501</v>
          </cell>
          <cell r="AE55">
            <v>3.10124297162382</v>
          </cell>
          <cell r="AF55">
            <v>3.36540358691024</v>
          </cell>
          <cell r="AG55">
            <v>2.78366866299011</v>
          </cell>
          <cell r="AH55">
            <v>2.99600451147912</v>
          </cell>
          <cell r="AI55">
            <v>2.53310988538904</v>
          </cell>
          <cell r="AJ55">
            <v>2.33257459865138</v>
          </cell>
          <cell r="AK55">
            <v>2.1172847088918</v>
          </cell>
          <cell r="AL55">
            <v>2.25695552657736</v>
          </cell>
          <cell r="AM55">
            <v>2.29969693433205</v>
          </cell>
          <cell r="AN55">
            <v>2.33544546430078</v>
          </cell>
          <cell r="AO55">
            <v>2.09821506140848</v>
          </cell>
          <cell r="AP55">
            <v>2.24537215797176</v>
          </cell>
          <cell r="AQ55">
            <v>2.07724581274074</v>
          </cell>
          <cell r="AR55">
            <v>1.87530849755074</v>
          </cell>
          <cell r="AS55">
            <v>1.81331698594231</v>
          </cell>
          <cell r="AT55">
            <v>1.74516283860711</v>
          </cell>
          <cell r="AU55">
            <v>1.71235563682281</v>
          </cell>
          <cell r="AV55">
            <v>1.54279721755328</v>
          </cell>
          <cell r="AW55">
            <v>1.71746518893871</v>
          </cell>
          <cell r="AX55">
            <v>1.7149333740905</v>
          </cell>
          <cell r="AY55">
            <v>1.71234031777923</v>
          </cell>
          <cell r="AZ55">
            <v>1.63898228392505</v>
          </cell>
          <cell r="BA55">
            <v>1.41997645976952</v>
          </cell>
          <cell r="BB55">
            <v>1.31821294265408</v>
          </cell>
          <cell r="BC55">
            <v>1.35733566604086</v>
          </cell>
          <cell r="BD55">
            <v>1.40548885898946</v>
          </cell>
          <cell r="BE55">
            <v>1.38923530821153</v>
          </cell>
          <cell r="BF55">
            <v>1.40699762933847</v>
          </cell>
          <cell r="BG55">
            <v>1.38554520857137</v>
          </cell>
        </row>
        <row r="56">
          <cell r="A56" t="str">
            <v>Cuba</v>
          </cell>
          <cell r="B56" t="str">
            <v>CUB</v>
          </cell>
          <cell r="C56" t="str">
            <v>CO2 intensity (kg per kg of oil equivalent energy use)</v>
          </cell>
          <cell r="D56" t="str">
            <v>EN.ATM.CO2E.EG.ZS</v>
          </cell>
        </row>
        <row r="56">
          <cell r="P56">
            <v>1.86957328898915</v>
          </cell>
          <cell r="Q56">
            <v>2.05963152807486</v>
          </cell>
          <cell r="R56">
            <v>2.07656041007506</v>
          </cell>
          <cell r="S56">
            <v>2.00550354591553</v>
          </cell>
          <cell r="T56">
            <v>2.30780702915194</v>
          </cell>
          <cell r="U56">
            <v>2.2106864674891</v>
          </cell>
          <cell r="V56">
            <v>2.19565850848489</v>
          </cell>
          <cell r="W56">
            <v>2.16299519045791</v>
          </cell>
          <cell r="X56">
            <v>2.17985915148296</v>
          </cell>
          <cell r="Y56">
            <v>2.14461302295333</v>
          </cell>
          <cell r="Z56">
            <v>2.22395379877041</v>
          </cell>
          <cell r="AA56">
            <v>2.31518315493707</v>
          </cell>
          <cell r="AB56">
            <v>1.96103874634973</v>
          </cell>
          <cell r="AC56">
            <v>2.11872656355144</v>
          </cell>
          <cell r="AD56">
            <v>2.13008760541367</v>
          </cell>
          <cell r="AE56">
            <v>2.20242812392069</v>
          </cell>
          <cell r="AF56">
            <v>2.13687174377694</v>
          </cell>
          <cell r="AG56">
            <v>2.13526082535035</v>
          </cell>
          <cell r="AH56">
            <v>1.95147002741995</v>
          </cell>
          <cell r="AI56">
            <v>2.03409863925062</v>
          </cell>
          <cell r="AJ56">
            <v>1.90424421532885</v>
          </cell>
          <cell r="AK56">
            <v>1.75027830930563</v>
          </cell>
          <cell r="AL56">
            <v>1.9057723177891</v>
          </cell>
          <cell r="AM56">
            <v>1.9891397205429</v>
          </cell>
          <cell r="AN56">
            <v>2.12497250563629</v>
          </cell>
          <cell r="AO56">
            <v>2.11044427929635</v>
          </cell>
          <cell r="AP56">
            <v>2.24861010865136</v>
          </cell>
          <cell r="AQ56">
            <v>2.35934495829431</v>
          </cell>
          <cell r="AR56">
            <v>2.34179346542855</v>
          </cell>
          <cell r="AS56">
            <v>2.2139583479066</v>
          </cell>
          <cell r="AT56">
            <v>2.18483722962639</v>
          </cell>
          <cell r="AU56">
            <v>2.23864199630296</v>
          </cell>
          <cell r="AV56">
            <v>2.18653965150562</v>
          </cell>
          <cell r="AW56">
            <v>2.21408882264652</v>
          </cell>
          <cell r="AX56">
            <v>2.42370393697245</v>
          </cell>
          <cell r="AY56">
            <v>2.46881733511539</v>
          </cell>
          <cell r="AZ56">
            <v>2.68217172288906</v>
          </cell>
          <cell r="BA56">
            <v>2.44349589871612</v>
          </cell>
          <cell r="BB56">
            <v>2.37434127362119</v>
          </cell>
          <cell r="BC56">
            <v>2.45162496716718</v>
          </cell>
          <cell r="BD56">
            <v>2.45918879685265</v>
          </cell>
          <cell r="BE56">
            <v>2.40563390287793</v>
          </cell>
          <cell r="BF56">
            <v>2.3715070237795</v>
          </cell>
          <cell r="BG56">
            <v>2.29761381522364</v>
          </cell>
        </row>
        <row r="57">
          <cell r="A57" t="str">
            <v>Curacao</v>
          </cell>
          <cell r="B57" t="str">
            <v>CUW</v>
          </cell>
          <cell r="C57" t="str">
            <v>CO2 intensity (kg per kg of oil equivalent energy use)</v>
          </cell>
          <cell r="D57" t="str">
            <v>EN.ATM.CO2E.EG.ZS</v>
          </cell>
        </row>
        <row r="58">
          <cell r="A58" t="str">
            <v>Cayman Islands</v>
          </cell>
          <cell r="B58" t="str">
            <v>CYM</v>
          </cell>
          <cell r="C58" t="str">
            <v>CO2 intensity (kg per kg of oil equivalent energy use)</v>
          </cell>
          <cell r="D58" t="str">
            <v>EN.ATM.CO2E.EG.ZS</v>
          </cell>
        </row>
        <row r="59">
          <cell r="A59" t="str">
            <v>Cyprus</v>
          </cell>
          <cell r="B59" t="str">
            <v>CYP</v>
          </cell>
          <cell r="C59" t="str">
            <v>CO2 intensity (kg per kg of oil equivalent energy use)</v>
          </cell>
          <cell r="D59" t="str">
            <v>EN.ATM.CO2E.EG.ZS</v>
          </cell>
        </row>
        <row r="59">
          <cell r="P59">
            <v>3.20975918776747</v>
          </cell>
          <cell r="Q59">
            <v>3.22253569428704</v>
          </cell>
          <cell r="R59">
            <v>3.19827866231856</v>
          </cell>
          <cell r="S59">
            <v>3.24102989725607</v>
          </cell>
          <cell r="T59">
            <v>3.50626377809847</v>
          </cell>
          <cell r="U59">
            <v>3.7535151733939</v>
          </cell>
          <cell r="V59">
            <v>3.73356307017556</v>
          </cell>
          <cell r="W59">
            <v>3.71349626987516</v>
          </cell>
          <cell r="X59">
            <v>3.65544895981928</v>
          </cell>
          <cell r="Y59">
            <v>3.71089887341569</v>
          </cell>
          <cell r="Z59">
            <v>3.58870068340456</v>
          </cell>
          <cell r="AA59">
            <v>3.59425249935409</v>
          </cell>
          <cell r="AB59">
            <v>3.45937216707081</v>
          </cell>
          <cell r="AC59">
            <v>3.43723583241003</v>
          </cell>
          <cell r="AD59">
            <v>3.37365914132846</v>
          </cell>
          <cell r="AE59">
            <v>3.40858550952552</v>
          </cell>
          <cell r="AF59">
            <v>3.48374096779128</v>
          </cell>
          <cell r="AG59">
            <v>3.41397192452131</v>
          </cell>
          <cell r="AH59">
            <v>3.44948163167048</v>
          </cell>
          <cell r="AI59">
            <v>3.3403852577664</v>
          </cell>
          <cell r="AJ59">
            <v>3.63934976950785</v>
          </cell>
          <cell r="AK59">
            <v>3.4624956878219</v>
          </cell>
          <cell r="AL59">
            <v>3.37936957237018</v>
          </cell>
          <cell r="AM59">
            <v>3.08220228290875</v>
          </cell>
          <cell r="AN59">
            <v>3.42212569467677</v>
          </cell>
          <cell r="AO59">
            <v>3.26885308362692</v>
          </cell>
          <cell r="AP59">
            <v>3.38480768335097</v>
          </cell>
          <cell r="AQ59">
            <v>3.31439489775471</v>
          </cell>
          <cell r="AR59">
            <v>3.42783969589374</v>
          </cell>
          <cell r="AS59">
            <v>3.30847531231633</v>
          </cell>
          <cell r="AT59">
            <v>3.27778132516016</v>
          </cell>
          <cell r="AU59">
            <v>3.317549697921</v>
          </cell>
          <cell r="AV59">
            <v>3.33234263687372</v>
          </cell>
          <cell r="AW59">
            <v>3.52999996337224</v>
          </cell>
          <cell r="AX59">
            <v>3.54611047553477</v>
          </cell>
          <cell r="AY59">
            <v>3.43960440217379</v>
          </cell>
          <cell r="AZ59">
            <v>3.37944664842148</v>
          </cell>
          <cell r="BA59">
            <v>3.25151640660987</v>
          </cell>
          <cell r="BB59">
            <v>3.23913316361543</v>
          </cell>
          <cell r="BC59">
            <v>3.20156033078423</v>
          </cell>
          <cell r="BD59">
            <v>3.18826111816329</v>
          </cell>
          <cell r="BE59">
            <v>3.15258087245655</v>
          </cell>
          <cell r="BF59">
            <v>3.30458482656886</v>
          </cell>
          <cell r="BG59">
            <v>3.42136635686828</v>
          </cell>
        </row>
        <row r="60">
          <cell r="A60" t="str">
            <v>Czech Republic</v>
          </cell>
          <cell r="B60" t="str">
            <v>CZE</v>
          </cell>
          <cell r="C60" t="str">
            <v>CO2 intensity (kg per kg of oil equivalent energy use)</v>
          </cell>
          <cell r="D60" t="str">
            <v>EN.ATM.CO2E.EG.ZS</v>
          </cell>
        </row>
        <row r="60">
          <cell r="AI60">
            <v>3.03015025732371</v>
          </cell>
          <cell r="AJ60">
            <v>3.05345615884895</v>
          </cell>
          <cell r="AK60">
            <v>3.07860829462543</v>
          </cell>
          <cell r="AL60">
            <v>3.10063227758201</v>
          </cell>
          <cell r="AM60">
            <v>3.04503078249966</v>
          </cell>
          <cell r="AN60">
            <v>3.01540157667105</v>
          </cell>
          <cell r="AO60">
            <v>2.95854956278992</v>
          </cell>
          <cell r="AP60">
            <v>2.89390931690846</v>
          </cell>
          <cell r="AQ60">
            <v>2.84712511110958</v>
          </cell>
          <cell r="AR60">
            <v>2.87769207193649</v>
          </cell>
          <cell r="AS60">
            <v>3.01166919729688</v>
          </cell>
          <cell r="AT60">
            <v>2.92176416939556</v>
          </cell>
          <cell r="AU60">
            <v>2.79193998278292</v>
          </cell>
          <cell r="AV60">
            <v>2.76377748252761</v>
          </cell>
          <cell r="AW60">
            <v>2.71405736823371</v>
          </cell>
          <cell r="AX60">
            <v>2.67032697285926</v>
          </cell>
          <cell r="AY60">
            <v>2.62241143691469</v>
          </cell>
          <cell r="AZ60">
            <v>2.68614568056781</v>
          </cell>
          <cell r="BA60">
            <v>2.63070520154301</v>
          </cell>
          <cell r="BB60">
            <v>2.63819851835145</v>
          </cell>
          <cell r="BC60">
            <v>2.56659980696322</v>
          </cell>
          <cell r="BD60">
            <v>2.5932155611253</v>
          </cell>
          <cell r="BE60">
            <v>2.51504190782157</v>
          </cell>
          <cell r="BF60">
            <v>2.44852104871167</v>
          </cell>
          <cell r="BG60">
            <v>2.42065064711211</v>
          </cell>
          <cell r="BH60">
            <v>2.48060452464918</v>
          </cell>
        </row>
        <row r="61">
          <cell r="A61" t="str">
            <v>Germany</v>
          </cell>
          <cell r="B61" t="str">
            <v>DEU</v>
          </cell>
          <cell r="C61" t="str">
            <v>CO2 intensity (kg per kg of oil equivalent energy use)</v>
          </cell>
          <cell r="D61" t="str">
            <v>EN.ATM.CO2E.EG.ZS</v>
          </cell>
        </row>
        <row r="61">
          <cell r="AI61">
            <v>2.72011256916977</v>
          </cell>
          <cell r="AJ61">
            <v>2.70808636995009</v>
          </cell>
          <cell r="AK61">
            <v>2.64208187019017</v>
          </cell>
          <cell r="AL61">
            <v>2.65109112300604</v>
          </cell>
          <cell r="AM61">
            <v>2.63017881302839</v>
          </cell>
          <cell r="AN61">
            <v>2.59471236557373</v>
          </cell>
          <cell r="AO61">
            <v>2.59518539939811</v>
          </cell>
          <cell r="AP61">
            <v>2.52565487810896</v>
          </cell>
          <cell r="AQ61">
            <v>2.51838688814708</v>
          </cell>
          <cell r="AR61">
            <v>2.48788286702947</v>
          </cell>
          <cell r="AS61">
            <v>2.46622726258079</v>
          </cell>
          <cell r="AT61">
            <v>2.44464295682413</v>
          </cell>
          <cell r="AU61">
            <v>2.45851350668689</v>
          </cell>
          <cell r="AV61">
            <v>2.4815259875232</v>
          </cell>
          <cell r="AW61">
            <v>2.4177324366619</v>
          </cell>
          <cell r="AX61">
            <v>2.38024466186434</v>
          </cell>
          <cell r="AY61">
            <v>2.35058710442843</v>
          </cell>
          <cell r="AZ61">
            <v>2.38976544339333</v>
          </cell>
          <cell r="BA61">
            <v>2.38200422792099</v>
          </cell>
          <cell r="BB61">
            <v>2.36642980475724</v>
          </cell>
          <cell r="BC61">
            <v>2.36461785698757</v>
          </cell>
          <cell r="BD61">
            <v>2.40264401964205</v>
          </cell>
          <cell r="BE61">
            <v>2.43747134883953</v>
          </cell>
          <cell r="BF61">
            <v>2.44764223574238</v>
          </cell>
          <cell r="BG61">
            <v>2.40954467074596</v>
          </cell>
          <cell r="BH61">
            <v>2.38039903416169</v>
          </cell>
        </row>
        <row r="62">
          <cell r="A62" t="str">
            <v>Djibouti</v>
          </cell>
          <cell r="B62" t="str">
            <v>DJI</v>
          </cell>
          <cell r="C62" t="str">
            <v>CO2 intensity (kg per kg of oil equivalent energy use)</v>
          </cell>
          <cell r="D62" t="str">
            <v>EN.ATM.CO2E.EG.ZS</v>
          </cell>
        </row>
        <row r="62">
          <cell r="AI62">
            <v>2.53735587587956</v>
          </cell>
        </row>
        <row r="62">
          <cell r="AW62">
            <v>3.00751879699248</v>
          </cell>
          <cell r="AX62">
            <v>3.09352517985611</v>
          </cell>
          <cell r="AY62">
            <v>3.00699300699301</v>
          </cell>
          <cell r="AZ62">
            <v>3.28671328671329</v>
          </cell>
        </row>
        <row r="63">
          <cell r="A63" t="str">
            <v>Dominica</v>
          </cell>
          <cell r="B63" t="str">
            <v>DMA</v>
          </cell>
          <cell r="C63" t="str">
            <v>CO2 intensity (kg per kg of oil equivalent energy use)</v>
          </cell>
          <cell r="D63" t="str">
            <v>EN.ATM.CO2E.EG.ZS</v>
          </cell>
        </row>
        <row r="63">
          <cell r="AI63">
            <v>2.83398595306523</v>
          </cell>
        </row>
        <row r="63">
          <cell r="AW63">
            <v>4.1025641025641</v>
          </cell>
          <cell r="AX63">
            <v>3.90243902439024</v>
          </cell>
          <cell r="AY63">
            <v>4.04761904761905</v>
          </cell>
          <cell r="AZ63">
            <v>4.18604651162791</v>
          </cell>
        </row>
        <row r="64">
          <cell r="A64" t="str">
            <v>Denmark</v>
          </cell>
          <cell r="B64" t="str">
            <v>DNK</v>
          </cell>
          <cell r="C64" t="str">
            <v>CO2 intensity (kg per kg of oil equivalent energy use)</v>
          </cell>
          <cell r="D64" t="str">
            <v>EN.ATM.CO2E.EG.ZS</v>
          </cell>
          <cell r="E64">
            <v>3.38157676595443</v>
          </cell>
          <cell r="F64">
            <v>3.40099422722331</v>
          </cell>
          <cell r="G64">
            <v>3.4599762549207</v>
          </cell>
          <cell r="H64">
            <v>3.47186676380448</v>
          </cell>
          <cell r="I64">
            <v>3.51763262185922</v>
          </cell>
          <cell r="J64">
            <v>3.30054947251368</v>
          </cell>
          <cell r="K64">
            <v>3.40644091108631</v>
          </cell>
          <cell r="L64">
            <v>3.31556206508359</v>
          </cell>
          <cell r="M64">
            <v>3.42139898420878</v>
          </cell>
          <cell r="N64">
            <v>3.28230164411439</v>
          </cell>
          <cell r="O64">
            <v>3.17257364624087</v>
          </cell>
          <cell r="P64">
            <v>3.08357513918787</v>
          </cell>
          <cell r="Q64">
            <v>3.09668247498654</v>
          </cell>
          <cell r="R64">
            <v>3.12066882275869</v>
          </cell>
          <cell r="S64">
            <v>3.12836669515868</v>
          </cell>
          <cell r="T64">
            <v>3.19232694426156</v>
          </cell>
          <cell r="U64">
            <v>3.16505330972737</v>
          </cell>
          <cell r="V64">
            <v>3.1734349117841</v>
          </cell>
          <cell r="W64">
            <v>3.07446467782376</v>
          </cell>
          <cell r="X64">
            <v>3.06270763826861</v>
          </cell>
          <cell r="Y64">
            <v>3.15490207493565</v>
          </cell>
          <cell r="Z64">
            <v>2.99042981223287</v>
          </cell>
          <cell r="AA64">
            <v>3.06569710507481</v>
          </cell>
          <cell r="AB64">
            <v>3.03444368035712</v>
          </cell>
          <cell r="AC64">
            <v>2.96712340306772</v>
          </cell>
          <cell r="AD64">
            <v>3.11264660741186</v>
          </cell>
          <cell r="AE64">
            <v>3.00857619870417</v>
          </cell>
          <cell r="AF64">
            <v>2.97900657621325</v>
          </cell>
          <cell r="AG64">
            <v>2.94972479582424</v>
          </cell>
          <cell r="AH64">
            <v>2.78397800654905</v>
          </cell>
          <cell r="AI64">
            <v>3.00002816846725</v>
          </cell>
          <cell r="AJ64">
            <v>3.25863917295707</v>
          </cell>
          <cell r="AK64">
            <v>3.09503012863349</v>
          </cell>
          <cell r="AL64">
            <v>3.13451234489807</v>
          </cell>
          <cell r="AM64">
            <v>3.22756251557213</v>
          </cell>
          <cell r="AN64">
            <v>3.08910819219944</v>
          </cell>
          <cell r="AO64">
            <v>3.33965955064038</v>
          </cell>
          <cell r="AP64">
            <v>3.13313323304881</v>
          </cell>
          <cell r="AQ64">
            <v>2.98579090397344</v>
          </cell>
          <cell r="AR64">
            <v>2.97089260666566</v>
          </cell>
          <cell r="AS64">
            <v>2.82882121769403</v>
          </cell>
          <cell r="AT64">
            <v>2.80386371899798</v>
          </cell>
          <cell r="AU64">
            <v>2.84038842916891</v>
          </cell>
          <cell r="AV64">
            <v>2.95294898285488</v>
          </cell>
          <cell r="AW64">
            <v>2.77197617983104</v>
          </cell>
          <cell r="AX64">
            <v>2.65964988912747</v>
          </cell>
          <cell r="AY64">
            <v>2.87157862333926</v>
          </cell>
          <cell r="AZ64">
            <v>2.69907060991111</v>
          </cell>
          <cell r="BA64">
            <v>2.60553264999618</v>
          </cell>
          <cell r="BB64">
            <v>2.60447980315375</v>
          </cell>
          <cell r="BC64">
            <v>2.47371383823657</v>
          </cell>
          <cell r="BD64">
            <v>2.39468778334105</v>
          </cell>
          <cell r="BE64">
            <v>2.21035690756202</v>
          </cell>
          <cell r="BF64">
            <v>2.27824974118958</v>
          </cell>
          <cell r="BG64">
            <v>2.20586915408434</v>
          </cell>
          <cell r="BH64">
            <v>2.09892679249441</v>
          </cell>
        </row>
        <row r="65">
          <cell r="A65" t="str">
            <v>Dominican Republic</v>
          </cell>
          <cell r="B65" t="str">
            <v>DOM</v>
          </cell>
          <cell r="C65" t="str">
            <v>CO2 intensity (kg per kg of oil equivalent energy use)</v>
          </cell>
          <cell r="D65" t="str">
            <v>EN.ATM.CO2E.EG.ZS</v>
          </cell>
        </row>
        <row r="65">
          <cell r="P65">
            <v>1.5056099558612</v>
          </cell>
          <cell r="Q65">
            <v>1.71310123013304</v>
          </cell>
          <cell r="R65">
            <v>2.0811751983954</v>
          </cell>
          <cell r="S65">
            <v>2.12743421272917</v>
          </cell>
          <cell r="T65">
            <v>2.05798257273667</v>
          </cell>
          <cell r="U65">
            <v>1.98905954418379</v>
          </cell>
          <cell r="V65">
            <v>1.72336504196387</v>
          </cell>
          <cell r="W65">
            <v>1.63115842031688</v>
          </cell>
          <cell r="X65">
            <v>1.96169242744357</v>
          </cell>
          <cell r="Y65">
            <v>1.88012518276929</v>
          </cell>
          <cell r="Z65">
            <v>1.73572902575469</v>
          </cell>
          <cell r="AA65">
            <v>1.74727322833561</v>
          </cell>
          <cell r="AB65">
            <v>2.05108090553151</v>
          </cell>
          <cell r="AC65">
            <v>1.83191579892364</v>
          </cell>
          <cell r="AD65">
            <v>2.15377716855281</v>
          </cell>
          <cell r="AE65">
            <v>2.32731544513863</v>
          </cell>
          <cell r="AF65">
            <v>2.44967591624075</v>
          </cell>
          <cell r="AG65">
            <v>2.58002058792049</v>
          </cell>
          <cell r="AH65">
            <v>2.75760051243773</v>
          </cell>
          <cell r="AI65">
            <v>1.95774167274829</v>
          </cell>
          <cell r="AJ65">
            <v>2.03366242587511</v>
          </cell>
          <cell r="AK65">
            <v>2.14356253854847</v>
          </cell>
          <cell r="AL65">
            <v>2.18864662552992</v>
          </cell>
          <cell r="AM65">
            <v>2.22970260090605</v>
          </cell>
          <cell r="AN65">
            <v>2.25826295556882</v>
          </cell>
          <cell r="AO65">
            <v>2.32428250786614</v>
          </cell>
          <cell r="AP65">
            <v>2.37253048210801</v>
          </cell>
          <cell r="AQ65">
            <v>2.57161904862171</v>
          </cell>
          <cell r="AR65">
            <v>2.6480386056938</v>
          </cell>
          <cell r="AS65">
            <v>2.58460065565196</v>
          </cell>
          <cell r="AT65">
            <v>2.70926772363813</v>
          </cell>
          <cell r="AU65">
            <v>2.80875097522337</v>
          </cell>
          <cell r="AV65">
            <v>2.66187112761383</v>
          </cell>
          <cell r="AW65">
            <v>2.71202919369721</v>
          </cell>
          <cell r="AX65">
            <v>2.69857912433566</v>
          </cell>
          <cell r="AY65">
            <v>2.83841657143584</v>
          </cell>
          <cell r="AZ65">
            <v>2.82651890025066</v>
          </cell>
          <cell r="BA65">
            <v>2.81316220249509</v>
          </cell>
          <cell r="BB65">
            <v>2.73962355367276</v>
          </cell>
          <cell r="BC65">
            <v>2.74100236756736</v>
          </cell>
          <cell r="BD65">
            <v>2.7214407805619</v>
          </cell>
          <cell r="BE65">
            <v>2.67240567019278</v>
          </cell>
          <cell r="BF65">
            <v>2.78375466278906</v>
          </cell>
          <cell r="BG65">
            <v>2.7897966719767</v>
          </cell>
        </row>
        <row r="66">
          <cell r="A66" t="str">
            <v>Algeria</v>
          </cell>
          <cell r="B66" t="str">
            <v>DZA</v>
          </cell>
          <cell r="C66" t="str">
            <v>CO2 intensity (kg per kg of oil equivalent energy use)</v>
          </cell>
          <cell r="D66" t="str">
            <v>EN.ATM.CO2E.EG.ZS</v>
          </cell>
        </row>
        <row r="66">
          <cell r="P66">
            <v>5.38862957325829</v>
          </cell>
          <cell r="Q66">
            <v>7.0511232718894</v>
          </cell>
          <cell r="R66">
            <v>7.94482207166901</v>
          </cell>
          <cell r="S66">
            <v>6.1519170267561</v>
          </cell>
          <cell r="T66">
            <v>5.80209222232869</v>
          </cell>
          <cell r="U66">
            <v>6.21701111275293</v>
          </cell>
          <cell r="V66">
            <v>5.94016250017725</v>
          </cell>
          <cell r="W66">
            <v>7.20119015441581</v>
          </cell>
          <cell r="X66">
            <v>4.14729820133417</v>
          </cell>
          <cell r="Y66">
            <v>5.9364375812843</v>
          </cell>
          <cell r="Z66">
            <v>3.81200300764717</v>
          </cell>
          <cell r="AA66">
            <v>2.47467503819308</v>
          </cell>
          <cell r="AB66">
            <v>3.06867632787817</v>
          </cell>
          <cell r="AC66">
            <v>4.18327011539257</v>
          </cell>
          <cell r="AD66">
            <v>4.10198573524875</v>
          </cell>
          <cell r="AE66">
            <v>3.80556683374575</v>
          </cell>
          <cell r="AF66">
            <v>4.24997053297152</v>
          </cell>
          <cell r="AG66">
            <v>4.01753324126276</v>
          </cell>
          <cell r="AH66">
            <v>3.8634311097863</v>
          </cell>
          <cell r="AI66">
            <v>3.06016158680895</v>
          </cell>
          <cell r="AJ66">
            <v>2.85254863331216</v>
          </cell>
          <cell r="AK66">
            <v>2.75425359623467</v>
          </cell>
          <cell r="AL66">
            <v>3.04770397174691</v>
          </cell>
          <cell r="AM66">
            <v>3.07924677191221</v>
          </cell>
          <cell r="AN66">
            <v>3.01311378891201</v>
          </cell>
          <cell r="AO66">
            <v>3.04201538268924</v>
          </cell>
          <cell r="AP66">
            <v>3.02765618214094</v>
          </cell>
          <cell r="AQ66">
            <v>2.99418215224014</v>
          </cell>
          <cell r="AR66">
            <v>2.91778612657796</v>
          </cell>
          <cell r="AS66">
            <v>2.91131944635069</v>
          </cell>
          <cell r="AT66">
            <v>2.76418094697431</v>
          </cell>
          <cell r="AU66">
            <v>2.77909207569941</v>
          </cell>
          <cell r="AV66">
            <v>2.72653758150263</v>
          </cell>
          <cell r="AW66">
            <v>2.72680267145073</v>
          </cell>
          <cell r="AX66">
            <v>2.74500300873799</v>
          </cell>
          <cell r="AY66">
            <v>2.70057766436472</v>
          </cell>
          <cell r="AZ66">
            <v>2.72868405601023</v>
          </cell>
          <cell r="BA66">
            <v>2.78994890790362</v>
          </cell>
          <cell r="BB66">
            <v>2.7664502905288</v>
          </cell>
          <cell r="BC66">
            <v>2.82238297881045</v>
          </cell>
          <cell r="BD66">
            <v>2.82512565460163</v>
          </cell>
          <cell r="BE66">
            <v>2.75512407609033</v>
          </cell>
          <cell r="BF66">
            <v>2.73037034801408</v>
          </cell>
          <cell r="BG66">
            <v>2.68633780958248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CO2 intensity (kg per kg of oil equivalent energy use)</v>
          </cell>
          <cell r="D67" t="str">
            <v>EN.ATM.CO2E.EG.ZS</v>
          </cell>
        </row>
        <row r="67">
          <cell r="P67">
            <v>2.22502531845555</v>
          </cell>
          <cell r="Q67">
            <v>2.20586000509463</v>
          </cell>
          <cell r="R67">
            <v>2.23015461533254</v>
          </cell>
          <cell r="S67">
            <v>2.21120556927755</v>
          </cell>
          <cell r="T67">
            <v>2.3044986010776</v>
          </cell>
          <cell r="U67">
            <v>2.32786258482044</v>
          </cell>
          <cell r="V67">
            <v>2.35605118024073</v>
          </cell>
          <cell r="W67">
            <v>2.40160982385901</v>
          </cell>
          <cell r="X67">
            <v>2.39911218095067</v>
          </cell>
          <cell r="Y67">
            <v>2.36047130439733</v>
          </cell>
          <cell r="Z67">
            <v>2.34466130274978</v>
          </cell>
          <cell r="AA67">
            <v>2.44972237023226</v>
          </cell>
          <cell r="AB67">
            <v>2.49332614684644</v>
          </cell>
          <cell r="AC67">
            <v>2.55560897755122</v>
          </cell>
          <cell r="AD67">
            <v>2.68522264273912</v>
          </cell>
          <cell r="AE67">
            <v>2.71704684404093</v>
          </cell>
          <cell r="AF67">
            <v>2.77839840490455</v>
          </cell>
          <cell r="AG67">
            <v>2.84682126164718</v>
          </cell>
          <cell r="AH67">
            <v>2.83389455141853</v>
          </cell>
          <cell r="AI67">
            <v>2.36543826300402</v>
          </cell>
          <cell r="AJ67">
            <v>2.52519645360917</v>
          </cell>
          <cell r="AK67">
            <v>2.55737520140081</v>
          </cell>
          <cell r="AL67">
            <v>2.62815650653887</v>
          </cell>
          <cell r="AM67">
            <v>2.64335614732191</v>
          </cell>
          <cell r="AN67">
            <v>2.73720034563208</v>
          </cell>
          <cell r="AO67">
            <v>2.66647164586252</v>
          </cell>
          <cell r="AP67">
            <v>2.71345305272775</v>
          </cell>
          <cell r="AQ67">
            <v>2.77334294206904</v>
          </cell>
          <cell r="AR67">
            <v>2.67526770043558</v>
          </cell>
          <cell r="AS67">
            <v>2.71550909366388</v>
          </cell>
          <cell r="AT67">
            <v>2.76361069928598</v>
          </cell>
          <cell r="AU67">
            <v>2.78890877673357</v>
          </cell>
          <cell r="AV67">
            <v>2.85170068540264</v>
          </cell>
          <cell r="AW67">
            <v>2.90454201131794</v>
          </cell>
          <cell r="AX67">
            <v>2.98494391929254</v>
          </cell>
          <cell r="AY67">
            <v>3.0294027314452</v>
          </cell>
          <cell r="AZ67">
            <v>3.05710766781813</v>
          </cell>
          <cell r="BA67">
            <v>3.05184327479322</v>
          </cell>
          <cell r="BB67">
            <v>3.052930555122</v>
          </cell>
          <cell r="BC67">
            <v>3.04916192302039</v>
          </cell>
          <cell r="BD67">
            <v>3.1414950214494</v>
          </cell>
          <cell r="BE67">
            <v>3.10705134230581</v>
          </cell>
          <cell r="BF67">
            <v>3.11757282849152</v>
          </cell>
          <cell r="BG67">
            <v>3.07700705754529</v>
          </cell>
        </row>
        <row r="68">
          <cell r="A68" t="str">
            <v>Early-demographic dividend</v>
          </cell>
          <cell r="B68" t="str">
            <v>EAR</v>
          </cell>
          <cell r="C68" t="str">
            <v>CO2 intensity (kg per kg of oil equivalent energy use)</v>
          </cell>
          <cell r="D68" t="str">
            <v>EN.ATM.CO2E.EG.ZS</v>
          </cell>
          <cell r="E68">
            <v>1.57350217734234</v>
          </cell>
          <cell r="F68">
            <v>1.60032607001574</v>
          </cell>
          <cell r="G68">
            <v>1.82488077164611</v>
          </cell>
          <cell r="H68">
            <v>1.82093197580979</v>
          </cell>
          <cell r="I68">
            <v>2.00684829784304</v>
          </cell>
          <cell r="J68">
            <v>1.98313236873221</v>
          </cell>
          <cell r="K68">
            <v>2.07971376644133</v>
          </cell>
          <cell r="L68">
            <v>2.13285162863227</v>
          </cell>
          <cell r="M68">
            <v>2.1974667800347</v>
          </cell>
          <cell r="N68">
            <v>2.22759152456019</v>
          </cell>
          <cell r="O68">
            <v>2.34125763127841</v>
          </cell>
          <cell r="P68">
            <v>2.2881184634001</v>
          </cell>
          <cell r="Q68">
            <v>2.27987358622937</v>
          </cell>
          <cell r="R68">
            <v>2.34635716184156</v>
          </cell>
          <cell r="S68">
            <v>2.32352711090658</v>
          </cell>
          <cell r="T68">
            <v>2.27475481103747</v>
          </cell>
          <cell r="U68">
            <v>2.34894326784709</v>
          </cell>
          <cell r="V68">
            <v>2.38830093577675</v>
          </cell>
          <cell r="W68">
            <v>2.39499247827996</v>
          </cell>
          <cell r="X68">
            <v>2.38398885339979</v>
          </cell>
          <cell r="Y68">
            <v>2.35692696476442</v>
          </cell>
          <cell r="Z68">
            <v>2.29223383854951</v>
          </cell>
          <cell r="AA68">
            <v>2.26239286342316</v>
          </cell>
          <cell r="AB68">
            <v>2.28958805730296</v>
          </cell>
          <cell r="AC68">
            <v>2.2889253141263</v>
          </cell>
          <cell r="AD68">
            <v>2.33158483113973</v>
          </cell>
          <cell r="AE68">
            <v>2.37023483713603</v>
          </cell>
          <cell r="AF68">
            <v>2.34725650462309</v>
          </cell>
          <cell r="AG68">
            <v>2.37102682478743</v>
          </cell>
          <cell r="AH68">
            <v>2.39780108430893</v>
          </cell>
          <cell r="AI68">
            <v>2.09411240853484</v>
          </cell>
          <cell r="AJ68">
            <v>2.11407429946261</v>
          </cell>
          <cell r="AK68">
            <v>2.11467428933127</v>
          </cell>
          <cell r="AL68">
            <v>2.11596453295485</v>
          </cell>
          <cell r="AM68">
            <v>2.13024752784539</v>
          </cell>
          <cell r="AN68">
            <v>2.14513526838047</v>
          </cell>
          <cell r="AO68">
            <v>2.18929963009742</v>
          </cell>
          <cell r="AP68">
            <v>2.20305402789455</v>
          </cell>
          <cell r="AQ68">
            <v>2.21326336553233</v>
          </cell>
          <cell r="AR68">
            <v>2.19632441559652</v>
          </cell>
          <cell r="AS68">
            <v>2.22886787581532</v>
          </cell>
          <cell r="AT68">
            <v>2.23318992673501</v>
          </cell>
          <cell r="AU68">
            <v>2.24033949420627</v>
          </cell>
          <cell r="AV68">
            <v>2.26730493259826</v>
          </cell>
          <cell r="AW68">
            <v>2.27478146844499</v>
          </cell>
          <cell r="AX68">
            <v>2.28133991939991</v>
          </cell>
          <cell r="AY68">
            <v>2.29238651417585</v>
          </cell>
          <cell r="AZ68">
            <v>2.35642473507418</v>
          </cell>
          <cell r="BA68">
            <v>2.3547878350068</v>
          </cell>
          <cell r="BB68">
            <v>2.34076181692107</v>
          </cell>
          <cell r="BC68">
            <v>2.36199139825844</v>
          </cell>
          <cell r="BD68">
            <v>2.4143348039339</v>
          </cell>
          <cell r="BE68">
            <v>2.42009551710648</v>
          </cell>
          <cell r="BF68">
            <v>2.42559001368853</v>
          </cell>
          <cell r="BG68">
            <v>2.42928820474422</v>
          </cell>
          <cell r="BH68">
            <v>2.6163774040829</v>
          </cell>
        </row>
        <row r="69">
          <cell r="A69" t="str">
            <v>East Asia &amp; Pacific</v>
          </cell>
          <cell r="B69" t="str">
            <v>EAS</v>
          </cell>
          <cell r="C69" t="str">
            <v>CO2 intensity (kg per kg of oil equivalent energy use)</v>
          </cell>
          <cell r="D69" t="str">
            <v>EN.ATM.CO2E.EG.ZS</v>
          </cell>
          <cell r="E69">
            <v>2.85877452677142</v>
          </cell>
          <cell r="F69">
            <v>3.00329645399681</v>
          </cell>
          <cell r="G69">
            <v>2.96420310109651</v>
          </cell>
          <cell r="H69">
            <v>2.90659425245391</v>
          </cell>
          <cell r="I69">
            <v>2.89415835352124</v>
          </cell>
          <cell r="J69">
            <v>2.8982150836625</v>
          </cell>
          <cell r="K69">
            <v>2.84400074486206</v>
          </cell>
          <cell r="L69">
            <v>2.83970464579351</v>
          </cell>
          <cell r="M69">
            <v>2.87173416609129</v>
          </cell>
          <cell r="N69">
            <v>2.90065743890693</v>
          </cell>
          <cell r="O69">
            <v>2.96148659951532</v>
          </cell>
          <cell r="P69">
            <v>2.5624011460233</v>
          </cell>
          <cell r="Q69">
            <v>2.55673031538518</v>
          </cell>
          <cell r="R69">
            <v>2.54454253597539</v>
          </cell>
          <cell r="S69">
            <v>2.51578564529774</v>
          </cell>
          <cell r="T69">
            <v>2.55858783694825</v>
          </cell>
          <cell r="U69">
            <v>2.56310701803835</v>
          </cell>
          <cell r="V69">
            <v>2.58124965573402</v>
          </cell>
          <cell r="W69">
            <v>2.58132943971692</v>
          </cell>
          <cell r="X69">
            <v>2.58321252727809</v>
          </cell>
          <cell r="Y69">
            <v>2.57431484486388</v>
          </cell>
          <cell r="Z69">
            <v>2.56675965052278</v>
          </cell>
          <cell r="AA69">
            <v>2.59955530882123</v>
          </cell>
          <cell r="AB69">
            <v>2.61033527094461</v>
          </cell>
          <cell r="AC69">
            <v>2.63864832438412</v>
          </cell>
          <cell r="AD69">
            <v>2.70539998174246</v>
          </cell>
          <cell r="AE69">
            <v>2.70504040230935</v>
          </cell>
          <cell r="AF69">
            <v>2.72831883339862</v>
          </cell>
          <cell r="AG69">
            <v>2.79131468148249</v>
          </cell>
          <cell r="AH69">
            <v>2.78516688116611</v>
          </cell>
          <cell r="AI69">
            <v>2.44324488915457</v>
          </cell>
          <cell r="AJ69">
            <v>2.55029767743625</v>
          </cell>
          <cell r="AK69">
            <v>2.55710688769022</v>
          </cell>
          <cell r="AL69">
            <v>2.58567252480988</v>
          </cell>
          <cell r="AM69">
            <v>2.59317145662568</v>
          </cell>
          <cell r="AN69">
            <v>2.65002947553162</v>
          </cell>
          <cell r="AO69">
            <v>2.59324262866885</v>
          </cell>
          <cell r="AP69">
            <v>2.60307555284705</v>
          </cell>
          <cell r="AQ69">
            <v>2.62937289461636</v>
          </cell>
          <cell r="AR69">
            <v>2.57310385792402</v>
          </cell>
          <cell r="AS69">
            <v>2.60555027603273</v>
          </cell>
          <cell r="AT69">
            <v>2.64937398145242</v>
          </cell>
          <cell r="AU69">
            <v>2.67349927481476</v>
          </cell>
          <cell r="AV69">
            <v>2.72243200303093</v>
          </cell>
          <cell r="AW69">
            <v>2.75292460846918</v>
          </cell>
          <cell r="AX69">
            <v>2.82773180343269</v>
          </cell>
          <cell r="AY69">
            <v>2.85785945105173</v>
          </cell>
          <cell r="AZ69">
            <v>2.89887723436185</v>
          </cell>
          <cell r="BA69">
            <v>2.88965162934261</v>
          </cell>
          <cell r="BB69">
            <v>2.90511805448132</v>
          </cell>
          <cell r="BC69">
            <v>2.89799101862145</v>
          </cell>
          <cell r="BD69">
            <v>3.01259342283321</v>
          </cell>
          <cell r="BE69">
            <v>3.00437027863284</v>
          </cell>
          <cell r="BF69">
            <v>3.01367222733007</v>
          </cell>
          <cell r="BG69">
            <v>2.97164066108569</v>
          </cell>
          <cell r="BH69">
            <v>2.54451096897389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CO2 intensity (kg per kg of oil equivalent energy use)</v>
          </cell>
          <cell r="D70" t="str">
            <v>EN.ATM.CO2E.EG.ZS</v>
          </cell>
          <cell r="E70">
            <v>1.57350217734234</v>
          </cell>
          <cell r="F70">
            <v>1.60032607001574</v>
          </cell>
          <cell r="G70">
            <v>1.82488077164611</v>
          </cell>
          <cell r="H70">
            <v>1.82093197580979</v>
          </cell>
          <cell r="I70">
            <v>2.00684829784304</v>
          </cell>
          <cell r="J70">
            <v>1.98313236873221</v>
          </cell>
          <cell r="K70">
            <v>2.07971376644133</v>
          </cell>
          <cell r="L70">
            <v>2.13285162863227</v>
          </cell>
          <cell r="M70">
            <v>2.1974667800347</v>
          </cell>
          <cell r="N70">
            <v>2.22759152456019</v>
          </cell>
          <cell r="O70">
            <v>2.34125763127841</v>
          </cell>
          <cell r="P70">
            <v>2.88898143439511</v>
          </cell>
          <cell r="Q70">
            <v>2.89430808084263</v>
          </cell>
          <cell r="R70">
            <v>2.86644263368844</v>
          </cell>
          <cell r="S70">
            <v>2.82483846194018</v>
          </cell>
          <cell r="T70">
            <v>2.7573501607941</v>
          </cell>
          <cell r="U70">
            <v>2.72710735508239</v>
          </cell>
          <cell r="V70">
            <v>2.70915127698624</v>
          </cell>
          <cell r="W70">
            <v>2.68197278754151</v>
          </cell>
          <cell r="X70">
            <v>2.67151241629803</v>
          </cell>
          <cell r="Y70">
            <v>2.51823637320707</v>
          </cell>
          <cell r="Z70">
            <v>2.67126569112482</v>
          </cell>
          <cell r="AA70">
            <v>2.7985134509843</v>
          </cell>
          <cell r="AB70">
            <v>2.74630322068656</v>
          </cell>
          <cell r="AC70">
            <v>2.71204852130601</v>
          </cell>
          <cell r="AD70">
            <v>2.80867839647971</v>
          </cell>
          <cell r="AE70">
            <v>2.84139428847485</v>
          </cell>
          <cell r="AF70">
            <v>2.84749814941569</v>
          </cell>
          <cell r="AG70">
            <v>2.70970349719642</v>
          </cell>
          <cell r="AH70">
            <v>2.85184062663608</v>
          </cell>
          <cell r="AI70">
            <v>2.5743844749614</v>
          </cell>
          <cell r="AJ70">
            <v>2.55491294896483</v>
          </cell>
          <cell r="AK70">
            <v>2.60028962917559</v>
          </cell>
          <cell r="AL70">
            <v>2.5348949964034</v>
          </cell>
          <cell r="AM70">
            <v>2.5371429287034</v>
          </cell>
          <cell r="AN70">
            <v>2.51620678377025</v>
          </cell>
          <cell r="AO70">
            <v>2.47934314914037</v>
          </cell>
          <cell r="AP70">
            <v>2.44035241570569</v>
          </cell>
          <cell r="AQ70">
            <v>2.46798822101496</v>
          </cell>
          <cell r="AR70">
            <v>2.4403867005403</v>
          </cell>
          <cell r="AS70">
            <v>2.45652499023023</v>
          </cell>
          <cell r="AT70">
            <v>2.43648869504268</v>
          </cell>
          <cell r="AU70">
            <v>2.43726641687193</v>
          </cell>
          <cell r="AV70">
            <v>2.42429076360124</v>
          </cell>
          <cell r="AW70">
            <v>2.41058541932135</v>
          </cell>
          <cell r="AX70">
            <v>2.40283554833023</v>
          </cell>
          <cell r="AY70">
            <v>2.43283177123271</v>
          </cell>
          <cell r="AZ70">
            <v>2.44030051486481</v>
          </cell>
          <cell r="BA70">
            <v>2.45636672488124</v>
          </cell>
          <cell r="BB70">
            <v>2.43441092311419</v>
          </cell>
          <cell r="BC70">
            <v>2.40474329801257</v>
          </cell>
          <cell r="BD70">
            <v>2.4247448020329</v>
          </cell>
          <cell r="BE70">
            <v>2.38517130497454</v>
          </cell>
          <cell r="BF70">
            <v>2.38427410093444</v>
          </cell>
          <cell r="BG70">
            <v>2.35955191267538</v>
          </cell>
          <cell r="BH70">
            <v>2.71120303656591</v>
          </cell>
        </row>
        <row r="71">
          <cell r="A71" t="str">
            <v>Europe &amp; Central Asia</v>
          </cell>
          <cell r="B71" t="str">
            <v>ECS</v>
          </cell>
          <cell r="C71" t="str">
            <v>CO2 intensity (kg per kg of oil equivalent energy use)</v>
          </cell>
          <cell r="D71" t="str">
            <v>EN.ATM.CO2E.EG.ZS</v>
          </cell>
          <cell r="E71">
            <v>3.32083664262951</v>
          </cell>
          <cell r="F71">
            <v>3.31959092561984</v>
          </cell>
          <cell r="G71">
            <v>3.27748620099151</v>
          </cell>
          <cell r="H71">
            <v>3.27862151365244</v>
          </cell>
          <cell r="I71">
            <v>3.25228990841842</v>
          </cell>
          <cell r="J71">
            <v>3.22502957125766</v>
          </cell>
          <cell r="K71">
            <v>3.21232055532758</v>
          </cell>
          <cell r="L71">
            <v>3.12197688732471</v>
          </cell>
          <cell r="M71">
            <v>3.09842854903336</v>
          </cell>
          <cell r="N71">
            <v>3.04673778468853</v>
          </cell>
          <cell r="O71">
            <v>2.9962894745938</v>
          </cell>
          <cell r="P71">
            <v>3.01275633443264</v>
          </cell>
          <cell r="Q71">
            <v>2.9947738741984</v>
          </cell>
          <cell r="R71">
            <v>2.95928298072005</v>
          </cell>
          <cell r="S71">
            <v>2.93290639824723</v>
          </cell>
          <cell r="T71">
            <v>2.92402683073084</v>
          </cell>
          <cell r="U71">
            <v>2.93221501186375</v>
          </cell>
          <cell r="V71">
            <v>2.90497046519582</v>
          </cell>
          <cell r="W71">
            <v>2.87945128279087</v>
          </cell>
          <cell r="X71">
            <v>2.88896514203426</v>
          </cell>
          <cell r="Y71">
            <v>2.86847252948417</v>
          </cell>
          <cell r="Z71">
            <v>2.8015879995475</v>
          </cell>
          <cell r="AA71">
            <v>2.77573259579018</v>
          </cell>
          <cell r="AB71">
            <v>2.71525025875928</v>
          </cell>
          <cell r="AC71">
            <v>2.65509174683349</v>
          </cell>
          <cell r="AD71">
            <v>2.62294140965627</v>
          </cell>
          <cell r="AE71">
            <v>2.5700601693311</v>
          </cell>
          <cell r="AF71">
            <v>2.55199053263344</v>
          </cell>
          <cell r="AG71">
            <v>2.49935329149394</v>
          </cell>
          <cell r="AH71">
            <v>2.54672227802727</v>
          </cell>
          <cell r="AI71">
            <v>2.5220597514131</v>
          </cell>
          <cell r="AJ71">
            <v>2.50162108358146</v>
          </cell>
          <cell r="AK71">
            <v>2.50860411972485</v>
          </cell>
          <cell r="AL71">
            <v>2.45398749688142</v>
          </cell>
          <cell r="AM71">
            <v>2.45096999697623</v>
          </cell>
          <cell r="AN71">
            <v>2.41497796583565</v>
          </cell>
          <cell r="AO71">
            <v>2.39337524119384</v>
          </cell>
          <cell r="AP71">
            <v>2.35665163357292</v>
          </cell>
          <cell r="AQ71">
            <v>2.35605157841001</v>
          </cell>
          <cell r="AR71">
            <v>2.33769118778574</v>
          </cell>
          <cell r="AS71">
            <v>2.33913852204117</v>
          </cell>
          <cell r="AT71">
            <v>2.32205437887976</v>
          </cell>
          <cell r="AU71">
            <v>2.31935313829106</v>
          </cell>
          <cell r="AV71">
            <v>2.32135171927063</v>
          </cell>
          <cell r="AW71">
            <v>2.30453948509164</v>
          </cell>
          <cell r="AX71">
            <v>2.29019990301433</v>
          </cell>
          <cell r="AY71">
            <v>2.29919627299573</v>
          </cell>
          <cell r="AZ71">
            <v>2.30697406823329</v>
          </cell>
          <cell r="BA71">
            <v>2.28479011553296</v>
          </cell>
          <cell r="BB71">
            <v>2.24795325504623</v>
          </cell>
          <cell r="BC71">
            <v>2.22655641646654</v>
          </cell>
          <cell r="BD71">
            <v>2.24536596184032</v>
          </cell>
          <cell r="BE71">
            <v>2.22661811721051</v>
          </cell>
          <cell r="BF71">
            <v>2.20671769648671</v>
          </cell>
          <cell r="BG71">
            <v>2.17782809053593</v>
          </cell>
          <cell r="BH71">
            <v>2.0935519998051</v>
          </cell>
        </row>
        <row r="72">
          <cell r="A72" t="str">
            <v>Ecuador</v>
          </cell>
          <cell r="B72" t="str">
            <v>ECU</v>
          </cell>
          <cell r="C72" t="str">
            <v>CO2 intensity (kg per kg of oil equivalent energy use)</v>
          </cell>
          <cell r="D72" t="str">
            <v>EN.ATM.CO2E.EG.ZS</v>
          </cell>
        </row>
        <row r="72">
          <cell r="P72">
            <v>1.88847646794017</v>
          </cell>
          <cell r="Q72">
            <v>1.98203732557558</v>
          </cell>
          <cell r="R72">
            <v>2.23752630466683</v>
          </cell>
          <cell r="S72">
            <v>2.13765061837192</v>
          </cell>
          <cell r="T72">
            <v>2.34354935885542</v>
          </cell>
          <cell r="U72">
            <v>2.32095115629744</v>
          </cell>
          <cell r="V72">
            <v>1.78662025743422</v>
          </cell>
          <cell r="W72">
            <v>2.41624343952543</v>
          </cell>
          <cell r="X72">
            <v>2.67104893133728</v>
          </cell>
          <cell r="Y72">
            <v>2.69065539584285</v>
          </cell>
          <cell r="Z72">
            <v>3.2118346296685</v>
          </cell>
          <cell r="AA72">
            <v>3.44741968364429</v>
          </cell>
          <cell r="AB72">
            <v>3.76996972821711</v>
          </cell>
          <cell r="AC72">
            <v>3.82709496804393</v>
          </cell>
          <cell r="AD72">
            <v>3.46037222168897</v>
          </cell>
          <cell r="AE72">
            <v>2.73200553457131</v>
          </cell>
          <cell r="AF72">
            <v>2.6397996491415</v>
          </cell>
          <cell r="AG72">
            <v>2.88023097119164</v>
          </cell>
          <cell r="AH72">
            <v>3.53503577766828</v>
          </cell>
          <cell r="AI72">
            <v>2.46444407512889</v>
          </cell>
          <cell r="AJ72">
            <v>2.42889397847723</v>
          </cell>
          <cell r="AK72">
            <v>2.55484150630249</v>
          </cell>
          <cell r="AL72">
            <v>2.5699085994651</v>
          </cell>
          <cell r="AM72">
            <v>2.53380916771734</v>
          </cell>
          <cell r="AN72">
            <v>2.51312913036838</v>
          </cell>
          <cell r="AO72">
            <v>2.71294867846588</v>
          </cell>
          <cell r="AP72">
            <v>2.73642541271221</v>
          </cell>
          <cell r="AQ72">
            <v>2.64392872881874</v>
          </cell>
          <cell r="AR72">
            <v>2.60414997440467</v>
          </cell>
          <cell r="AS72">
            <v>2.42407797976411</v>
          </cell>
          <cell r="AT72">
            <v>2.50347220477761</v>
          </cell>
          <cell r="AU72">
            <v>2.58394111812686</v>
          </cell>
          <cell r="AV72">
            <v>2.58600964465033</v>
          </cell>
          <cell r="AW72">
            <v>2.84087480168638</v>
          </cell>
          <cell r="AX72">
            <v>2.90762398285369</v>
          </cell>
          <cell r="AY72">
            <v>3.1037195696076</v>
          </cell>
          <cell r="AZ72">
            <v>2.7877393752071</v>
          </cell>
          <cell r="BA72">
            <v>3.09768743515368</v>
          </cell>
          <cell r="BB72">
            <v>2.78525359807013</v>
          </cell>
          <cell r="BC72">
            <v>2.9440515502152</v>
          </cell>
          <cell r="BD72">
            <v>2.84839433203227</v>
          </cell>
          <cell r="BE72">
            <v>2.97705158922377</v>
          </cell>
          <cell r="BF72">
            <v>2.97433001575724</v>
          </cell>
          <cell r="BG72">
            <v>2.90537285242173</v>
          </cell>
        </row>
        <row r="73">
          <cell r="A73" t="str">
            <v>Egypt, Arab Rep.</v>
          </cell>
          <cell r="B73" t="str">
            <v>EGY</v>
          </cell>
          <cell r="C73" t="str">
            <v>CO2 intensity (kg per kg of oil equivalent energy use)</v>
          </cell>
          <cell r="D73" t="str">
            <v>EN.ATM.CO2E.EG.ZS</v>
          </cell>
        </row>
        <row r="73">
          <cell r="P73">
            <v>2.95502247895195</v>
          </cell>
          <cell r="Q73">
            <v>2.9659658195635</v>
          </cell>
          <cell r="R73">
            <v>2.97140836673934</v>
          </cell>
          <cell r="S73">
            <v>2.91274403312297</v>
          </cell>
          <cell r="T73">
            <v>3.17603826136367</v>
          </cell>
          <cell r="U73">
            <v>3.02441991897348</v>
          </cell>
          <cell r="V73">
            <v>3.04055815532578</v>
          </cell>
          <cell r="W73">
            <v>3.06287796216931</v>
          </cell>
          <cell r="X73">
            <v>3.04116500927477</v>
          </cell>
          <cell r="Y73">
            <v>2.99701337281319</v>
          </cell>
          <cell r="Z73">
            <v>2.89819161186978</v>
          </cell>
          <cell r="AA73">
            <v>2.93422179460684</v>
          </cell>
          <cell r="AB73">
            <v>2.67096756294911</v>
          </cell>
          <cell r="AC73">
            <v>2.69345070371727</v>
          </cell>
          <cell r="AD73">
            <v>2.49217143342921</v>
          </cell>
          <cell r="AE73">
            <v>2.82939328125904</v>
          </cell>
          <cell r="AF73">
            <v>2.66418814314404</v>
          </cell>
          <cell r="AG73">
            <v>2.59207525512883</v>
          </cell>
          <cell r="AH73">
            <v>2.35425009929887</v>
          </cell>
          <cell r="AI73">
            <v>2.69201798064606</v>
          </cell>
          <cell r="AJ73">
            <v>2.77015426682006</v>
          </cell>
          <cell r="AK73">
            <v>2.78749954737108</v>
          </cell>
          <cell r="AL73">
            <v>2.67447521396675</v>
          </cell>
          <cell r="AM73">
            <v>2.61652552474687</v>
          </cell>
          <cell r="AN73">
            <v>2.6152863902284</v>
          </cell>
          <cell r="AO73">
            <v>2.59544899805933</v>
          </cell>
          <cell r="AP73">
            <v>2.67722289783729</v>
          </cell>
          <cell r="AQ73">
            <v>2.62617311371697</v>
          </cell>
          <cell r="AR73">
            <v>2.6957583193777</v>
          </cell>
          <cell r="AS73">
            <v>2.78064166842048</v>
          </cell>
          <cell r="AT73">
            <v>2.74258385667886</v>
          </cell>
          <cell r="AU73">
            <v>2.71675338485055</v>
          </cell>
          <cell r="AV73">
            <v>2.6886996906213</v>
          </cell>
          <cell r="AW73">
            <v>2.70440534913903</v>
          </cell>
          <cell r="AX73">
            <v>2.61223331357282</v>
          </cell>
          <cell r="AY73">
            <v>2.60371071805594</v>
          </cell>
          <cell r="AZ73">
            <v>2.61904386516893</v>
          </cell>
          <cell r="BA73">
            <v>2.61658811437263</v>
          </cell>
          <cell r="BB73">
            <v>2.64341986078998</v>
          </cell>
          <cell r="BC73">
            <v>2.70871164259265</v>
          </cell>
          <cell r="BD73">
            <v>2.64815856765266</v>
          </cell>
          <cell r="BE73">
            <v>2.71406003333153</v>
          </cell>
          <cell r="BF73">
            <v>2.80488236942088</v>
          </cell>
          <cell r="BG73">
            <v>2.89537834669954</v>
          </cell>
        </row>
        <row r="74">
          <cell r="A74" t="str">
            <v>Euro area</v>
          </cell>
          <cell r="B74" t="str">
            <v>EMU</v>
          </cell>
          <cell r="C74" t="str">
            <v>CO2 intensity (kg per kg of oil equivalent energy use)</v>
          </cell>
          <cell r="D74" t="str">
            <v>EN.ATM.CO2E.EG.ZS</v>
          </cell>
        </row>
        <row r="74">
          <cell r="AI74">
            <v>2.39955436667118</v>
          </cell>
          <cell r="AJ74">
            <v>2.37253981313794</v>
          </cell>
          <cell r="AK74">
            <v>2.3534320724371</v>
          </cell>
          <cell r="AL74">
            <v>2.31958950949636</v>
          </cell>
          <cell r="AM74">
            <v>2.32230684975782</v>
          </cell>
          <cell r="AN74">
            <v>2.28840698800224</v>
          </cell>
          <cell r="AO74">
            <v>2.26458449195625</v>
          </cell>
          <cell r="AP74">
            <v>2.24312338963698</v>
          </cell>
          <cell r="AQ74">
            <v>2.24069103389097</v>
          </cell>
          <cell r="AR74">
            <v>2.22944036743138</v>
          </cell>
          <cell r="AS74">
            <v>2.21604035335802</v>
          </cell>
          <cell r="AT74">
            <v>2.19712224835975</v>
          </cell>
          <cell r="AU74">
            <v>2.19970785829636</v>
          </cell>
          <cell r="AV74">
            <v>2.20011033448313</v>
          </cell>
          <cell r="AW74">
            <v>2.17914223446954</v>
          </cell>
          <cell r="AX74">
            <v>2.16705808695538</v>
          </cell>
          <cell r="AY74">
            <v>2.14870237271663</v>
          </cell>
          <cell r="AZ74">
            <v>2.155080388043</v>
          </cell>
          <cell r="BA74">
            <v>2.11391868985567</v>
          </cell>
          <cell r="BB74">
            <v>2.07059144496003</v>
          </cell>
          <cell r="BC74">
            <v>2.05160943247041</v>
          </cell>
          <cell r="BD74">
            <v>2.05945357035977</v>
          </cell>
          <cell r="BE74">
            <v>2.05392869683212</v>
          </cell>
          <cell r="BF74">
            <v>2.03073196665631</v>
          </cell>
          <cell r="BG74">
            <v>1.99732291086024</v>
          </cell>
          <cell r="BH74">
            <v>2.01117622477659</v>
          </cell>
        </row>
        <row r="75">
          <cell r="A75" t="str">
            <v>Eritrea</v>
          </cell>
          <cell r="B75" t="str">
            <v>ERI</v>
          </cell>
          <cell r="C75" t="str">
            <v>CO2 intensity (kg per kg of oil equivalent energy use)</v>
          </cell>
          <cell r="D75" t="str">
            <v>EN.ATM.CO2E.EG.ZS</v>
          </cell>
        </row>
        <row r="75">
          <cell r="AK75">
            <v>0.501523377258422</v>
          </cell>
          <cell r="AL75">
            <v>0.683990814980485</v>
          </cell>
          <cell r="AM75">
            <v>0.76835149660136</v>
          </cell>
          <cell r="AN75">
            <v>0.801841026997987</v>
          </cell>
          <cell r="AO75">
            <v>0.830721811317296</v>
          </cell>
          <cell r="AP75">
            <v>0.797560809207119</v>
          </cell>
          <cell r="AQ75">
            <v>0.901646613651817</v>
          </cell>
          <cell r="AR75">
            <v>0.926616268245431</v>
          </cell>
          <cell r="AS75">
            <v>0.90409399187163</v>
          </cell>
          <cell r="AT75">
            <v>0.943743452779796</v>
          </cell>
          <cell r="AU75">
            <v>0.90857588746486</v>
          </cell>
          <cell r="AV75">
            <v>0.860903024888831</v>
          </cell>
          <cell r="AW75">
            <v>0.914507040359347</v>
          </cell>
          <cell r="AX75">
            <v>0.787444977282212</v>
          </cell>
          <cell r="AY75">
            <v>0.749111150807599</v>
          </cell>
          <cell r="AZ75">
            <v>0.711391328000223</v>
          </cell>
          <cell r="BA75">
            <v>0.667210319519609</v>
          </cell>
          <cell r="BB75">
            <v>0.651147196672776</v>
          </cell>
          <cell r="BC75">
            <v>0.674943271018071</v>
          </cell>
          <cell r="BD75">
            <v>0.76355675267212</v>
          </cell>
          <cell r="BE75">
            <v>0.805276478257535</v>
          </cell>
          <cell r="BF75">
            <v>0.814955052094434</v>
          </cell>
          <cell r="BG75">
            <v>0.835022821910508</v>
          </cell>
        </row>
        <row r="76">
          <cell r="A76" t="str">
            <v>Spain</v>
          </cell>
          <cell r="B76" t="str">
            <v>ESP</v>
          </cell>
          <cell r="C76" t="str">
            <v>CO2 intensity (kg per kg of oil equivalent energy use)</v>
          </cell>
          <cell r="D76" t="str">
            <v>EN.ATM.CO2E.EG.ZS</v>
          </cell>
          <cell r="E76">
            <v>3.02750919196471</v>
          </cell>
          <cell r="F76">
            <v>3.13167851640332</v>
          </cell>
          <cell r="G76">
            <v>3.19845717456011</v>
          </cell>
          <cell r="H76">
            <v>3.01436166622878</v>
          </cell>
          <cell r="I76">
            <v>2.98050067674653</v>
          </cell>
          <cell r="J76">
            <v>3.11395410768748</v>
          </cell>
          <cell r="K76">
            <v>3.04471543696372</v>
          </cell>
          <cell r="L76">
            <v>3.00349202577973</v>
          </cell>
          <cell r="M76">
            <v>2.95280483311303</v>
          </cell>
          <cell r="N76">
            <v>2.75969351557277</v>
          </cell>
          <cell r="O76">
            <v>3.07894278464598</v>
          </cell>
          <cell r="P76">
            <v>3.0202747592145</v>
          </cell>
          <cell r="Q76">
            <v>3.23474494793391</v>
          </cell>
          <cell r="R76">
            <v>3.01262317720998</v>
          </cell>
          <cell r="S76">
            <v>3.0978469961719</v>
          </cell>
          <cell r="T76">
            <v>3.15962033940382</v>
          </cell>
          <cell r="U76">
            <v>3.21525792511804</v>
          </cell>
          <cell r="V76">
            <v>3.22598752902793</v>
          </cell>
          <cell r="W76">
            <v>3.0946886803144</v>
          </cell>
          <cell r="X76">
            <v>3.09720370702772</v>
          </cell>
          <cell r="Y76">
            <v>3.17612339109843</v>
          </cell>
          <cell r="Z76">
            <v>3.01621334065919</v>
          </cell>
          <cell r="AA76">
            <v>3.138995341628</v>
          </cell>
          <cell r="AB76">
            <v>3.01269711492146</v>
          </cell>
          <cell r="AC76">
            <v>2.86225464567513</v>
          </cell>
          <cell r="AD76">
            <v>2.83800869719799</v>
          </cell>
          <cell r="AE76">
            <v>2.63163384547041</v>
          </cell>
          <cell r="AF76">
            <v>2.57422617658379</v>
          </cell>
          <cell r="AG76">
            <v>2.48538267202399</v>
          </cell>
          <cell r="AH76">
            <v>2.57287288273282</v>
          </cell>
          <cell r="AI76">
            <v>2.38714527045705</v>
          </cell>
          <cell r="AJ76">
            <v>2.37835222329321</v>
          </cell>
          <cell r="AK76">
            <v>2.4428420357129</v>
          </cell>
          <cell r="AL76">
            <v>2.38951081550265</v>
          </cell>
          <cell r="AM76">
            <v>2.37134089934251</v>
          </cell>
          <cell r="AN76">
            <v>2.38711362678724</v>
          </cell>
          <cell r="AO76">
            <v>2.31723405517138</v>
          </cell>
          <cell r="AP76">
            <v>2.3556630500734</v>
          </cell>
          <cell r="AQ76">
            <v>2.31110333707735</v>
          </cell>
          <cell r="AR76">
            <v>2.39442051754172</v>
          </cell>
          <cell r="AS76">
            <v>2.40701755048235</v>
          </cell>
          <cell r="AT76">
            <v>2.35759795262064</v>
          </cell>
          <cell r="AU76">
            <v>2.4288661409816</v>
          </cell>
          <cell r="AV76">
            <v>2.39241449195957</v>
          </cell>
          <cell r="AW76">
            <v>2.41405448767593</v>
          </cell>
          <cell r="AX76">
            <v>2.4694621066958</v>
          </cell>
          <cell r="AY76">
            <v>2.41014927129548</v>
          </cell>
          <cell r="AZ76">
            <v>2.46609115964238</v>
          </cell>
          <cell r="BA76">
            <v>2.33086763930537</v>
          </cell>
          <cell r="BB76">
            <v>2.24856813630736</v>
          </cell>
          <cell r="BC76">
            <v>2.13886442447193</v>
          </cell>
          <cell r="BD76">
            <v>2.18257424451036</v>
          </cell>
          <cell r="BE76">
            <v>2.14541843252496</v>
          </cell>
          <cell r="BF76">
            <v>2.07318494856456</v>
          </cell>
          <cell r="BG76">
            <v>2.1033758055619</v>
          </cell>
          <cell r="BH76">
            <v>2.14594037409046</v>
          </cell>
        </row>
        <row r="77">
          <cell r="A77" t="str">
            <v>Estonia</v>
          </cell>
          <cell r="B77" t="str">
            <v>EST</v>
          </cell>
          <cell r="C77" t="str">
            <v>CO2 intensity (kg per kg of oil equivalent energy use)</v>
          </cell>
          <cell r="D77" t="str">
            <v>EN.ATM.CO2E.EG.ZS</v>
          </cell>
        </row>
        <row r="77">
          <cell r="AI77">
            <v>3.58068886032563</v>
          </cell>
          <cell r="AJ77">
            <v>3.43850411913276</v>
          </cell>
          <cell r="AK77">
            <v>3.62142715296738</v>
          </cell>
          <cell r="AL77">
            <v>3.36917433527772</v>
          </cell>
          <cell r="AM77">
            <v>3.25806558004956</v>
          </cell>
          <cell r="AN77">
            <v>3.11696931484866</v>
          </cell>
          <cell r="AO77">
            <v>3.00681889218728</v>
          </cell>
          <cell r="AP77">
            <v>2.99817383957044</v>
          </cell>
          <cell r="AQ77">
            <v>3.17448975348506</v>
          </cell>
          <cell r="AR77">
            <v>3.15739773095274</v>
          </cell>
          <cell r="AS77">
            <v>3.14354882056466</v>
          </cell>
          <cell r="AT77">
            <v>3.11023578801251</v>
          </cell>
          <cell r="AU77">
            <v>3.15394677385841</v>
          </cell>
          <cell r="AV77">
            <v>3.23277911244366</v>
          </cell>
          <cell r="AW77">
            <v>3.18947638675304</v>
          </cell>
          <cell r="AX77">
            <v>3.2853597881557</v>
          </cell>
          <cell r="AY77">
            <v>3.12533498024784</v>
          </cell>
          <cell r="AZ77">
            <v>3.48896029686219</v>
          </cell>
          <cell r="BA77">
            <v>3.33192878598834</v>
          </cell>
          <cell r="BB77">
            <v>3.07211018854255</v>
          </cell>
          <cell r="BC77">
            <v>3.35795537512079</v>
          </cell>
          <cell r="BD77">
            <v>3.20870235632524</v>
          </cell>
          <cell r="BE77">
            <v>3.03905897114633</v>
          </cell>
          <cell r="BF77">
            <v>3.14927394383625</v>
          </cell>
          <cell r="BG77">
            <v>2.95169897440884</v>
          </cell>
          <cell r="BH77">
            <v>2.79982796632847</v>
          </cell>
        </row>
        <row r="78">
          <cell r="A78" t="str">
            <v>Ethiopia</v>
          </cell>
          <cell r="B78" t="str">
            <v>ETH</v>
          </cell>
          <cell r="C78" t="str">
            <v>CO2 intensity (kg per kg of oil equivalent energy use)</v>
          </cell>
          <cell r="D78" t="str">
            <v>EN.ATM.CO2E.EG.ZS</v>
          </cell>
        </row>
        <row r="78">
          <cell r="P78">
            <v>0.133122154413173</v>
          </cell>
          <cell r="Q78">
            <v>0.0986086036169121</v>
          </cell>
          <cell r="R78">
            <v>0.119097910578826</v>
          </cell>
          <cell r="S78">
            <v>0.115145473544718</v>
          </cell>
          <cell r="T78">
            <v>0.0787320170623447</v>
          </cell>
          <cell r="U78">
            <v>0.0752644005211122</v>
          </cell>
          <cell r="V78">
            <v>0.0661671396577228</v>
          </cell>
          <cell r="W78">
            <v>0.0851763465215281</v>
          </cell>
          <cell r="X78">
            <v>0.112922361813129</v>
          </cell>
          <cell r="Y78">
            <v>0.109154435673354</v>
          </cell>
          <cell r="Z78">
            <v>0.108999329945726</v>
          </cell>
          <cell r="AA78">
            <v>0.0843745447292706</v>
          </cell>
          <cell r="AB78">
            <v>0.101812049263206</v>
          </cell>
          <cell r="AC78">
            <v>0.0892660504365962</v>
          </cell>
          <cell r="AD78">
            <v>0.0942974599872245</v>
          </cell>
          <cell r="AE78">
            <v>0.111076373645276</v>
          </cell>
          <cell r="AF78">
            <v>0.124695683406603</v>
          </cell>
          <cell r="AG78">
            <v>0.125093460607284</v>
          </cell>
          <cell r="AH78">
            <v>0.127846057132904</v>
          </cell>
          <cell r="AI78">
            <v>0.100725423628894</v>
          </cell>
          <cell r="AJ78">
            <v>0.0982297647317033</v>
          </cell>
          <cell r="AK78">
            <v>0.0625567409189116</v>
          </cell>
          <cell r="AL78">
            <v>0.0766364771617768</v>
          </cell>
          <cell r="AM78">
            <v>0.0859417804520629</v>
          </cell>
          <cell r="AN78">
            <v>0.0942409260106056</v>
          </cell>
          <cell r="AO78">
            <v>0.101774417464689</v>
          </cell>
          <cell r="AP78">
            <v>0.105491181419873</v>
          </cell>
          <cell r="AQ78">
            <v>0.1080410179899</v>
          </cell>
          <cell r="AR78">
            <v>0.103465919595007</v>
          </cell>
          <cell r="AS78">
            <v>0.112344934799229</v>
          </cell>
          <cell r="AT78">
            <v>0.13381802627961</v>
          </cell>
          <cell r="AU78">
            <v>0.134980317684005</v>
          </cell>
          <cell r="AV78">
            <v>0.143700407436456</v>
          </cell>
          <cell r="AW78">
            <v>0.148143289303554</v>
          </cell>
          <cell r="AX78">
            <v>0.136974890820841</v>
          </cell>
          <cell r="AY78">
            <v>0.142164785308796</v>
          </cell>
          <cell r="AZ78">
            <v>0.154944886078496</v>
          </cell>
          <cell r="BA78">
            <v>0.17046420698874</v>
          </cell>
          <cell r="BB78">
            <v>0.16704403432603</v>
          </cell>
          <cell r="BC78">
            <v>0.151687363668931</v>
          </cell>
          <cell r="BD78">
            <v>0.170997321238516</v>
          </cell>
          <cell r="BE78">
            <v>0.186501888353665</v>
          </cell>
          <cell r="BF78">
            <v>0.218985921782787</v>
          </cell>
          <cell r="BG78">
            <v>0.254893020902985</v>
          </cell>
        </row>
        <row r="79">
          <cell r="A79" t="str">
            <v>European Union</v>
          </cell>
          <cell r="B79" t="str">
            <v>EUU</v>
          </cell>
          <cell r="C79" t="str">
            <v>CO2 intensity (kg per kg of oil equivalent energy use)</v>
          </cell>
          <cell r="D79" t="str">
            <v>EN.ATM.CO2E.EG.ZS</v>
          </cell>
          <cell r="E79">
            <v>3.24484365772012</v>
          </cell>
          <cell r="F79">
            <v>3.2330718051263</v>
          </cell>
          <cell r="G79">
            <v>3.21300667695915</v>
          </cell>
          <cell r="H79">
            <v>3.26317706841464</v>
          </cell>
          <cell r="I79">
            <v>3.22814772676588</v>
          </cell>
          <cell r="J79">
            <v>3.22324945160614</v>
          </cell>
          <cell r="K79">
            <v>3.20976232826209</v>
          </cell>
          <cell r="L79">
            <v>3.15897997444015</v>
          </cell>
          <cell r="M79">
            <v>3.12073177448764</v>
          </cell>
          <cell r="N79">
            <v>3.06130025588822</v>
          </cell>
          <cell r="O79">
            <v>2.98539723166329</v>
          </cell>
        </row>
        <row r="79">
          <cell r="S79">
            <v>2.98219792491671</v>
          </cell>
          <cell r="T79">
            <v>2.94875279144763</v>
          </cell>
          <cell r="U79">
            <v>2.98210917636584</v>
          </cell>
          <cell r="V79">
            <v>2.95398110691699</v>
          </cell>
          <cell r="W79">
            <v>2.91955236576836</v>
          </cell>
          <cell r="X79">
            <v>2.9211109498024</v>
          </cell>
          <cell r="Y79">
            <v>2.91544923836268</v>
          </cell>
          <cell r="Z79">
            <v>2.8211717658042</v>
          </cell>
          <cell r="AA79">
            <v>2.79484466548415</v>
          </cell>
          <cell r="AB79">
            <v>2.72456752236979</v>
          </cell>
          <cell r="AC79">
            <v>2.66503754957695</v>
          </cell>
          <cell r="AD79">
            <v>2.61821644853431</v>
          </cell>
          <cell r="AE79">
            <v>2.54177238735899</v>
          </cell>
          <cell r="AF79">
            <v>2.52737088755381</v>
          </cell>
          <cell r="AG79">
            <v>2.46578208019172</v>
          </cell>
          <cell r="AH79">
            <v>2.50070803247944</v>
          </cell>
          <cell r="AI79">
            <v>2.47573520677385</v>
          </cell>
          <cell r="AJ79">
            <v>2.45638669453108</v>
          </cell>
          <cell r="AK79">
            <v>2.44147053808487</v>
          </cell>
          <cell r="AL79">
            <v>2.40568101902748</v>
          </cell>
          <cell r="AM79">
            <v>2.41135253829778</v>
          </cell>
          <cell r="AN79">
            <v>2.3672101098864</v>
          </cell>
          <cell r="AO79">
            <v>2.35622766359857</v>
          </cell>
          <cell r="AP79">
            <v>2.32646136651444</v>
          </cell>
          <cell r="AQ79">
            <v>2.3091593910392</v>
          </cell>
          <cell r="AR79">
            <v>2.29480659372709</v>
          </cell>
          <cell r="AS79">
            <v>2.28412970885052</v>
          </cell>
          <cell r="AT79">
            <v>2.26179426313785</v>
          </cell>
          <cell r="AU79">
            <v>2.25371873915057</v>
          </cell>
          <cell r="AV79">
            <v>2.26555320265494</v>
          </cell>
          <cell r="AW79">
            <v>2.2409042988732</v>
          </cell>
          <cell r="AX79">
            <v>2.22156231202465</v>
          </cell>
          <cell r="AY79">
            <v>2.21149938397248</v>
          </cell>
          <cell r="AZ79">
            <v>2.21772078622</v>
          </cell>
          <cell r="BA79">
            <v>2.17387190917782</v>
          </cell>
          <cell r="BB79">
            <v>2.13688763691637</v>
          </cell>
          <cell r="BC79">
            <v>2.1118037571204</v>
          </cell>
          <cell r="BD79">
            <v>2.12027716004995</v>
          </cell>
          <cell r="BE79">
            <v>2.106655640565</v>
          </cell>
          <cell r="BF79">
            <v>2.07947086010147</v>
          </cell>
          <cell r="BG79">
            <v>2.04899241850287</v>
          </cell>
          <cell r="BH79">
            <v>2.05104270244096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CO2 intensity (kg per kg of oil equivalent energy use)</v>
          </cell>
          <cell r="D80" t="str">
            <v>EN.ATM.CO2E.EG.ZS</v>
          </cell>
        </row>
        <row r="80">
          <cell r="P80">
            <v>1.65542234572339</v>
          </cell>
          <cell r="Q80">
            <v>1.64357474649474</v>
          </cell>
          <cell r="R80">
            <v>1.68890848911559</v>
          </cell>
          <cell r="S80">
            <v>1.74625872187421</v>
          </cell>
          <cell r="T80">
            <v>1.5046732632805</v>
          </cell>
          <cell r="U80">
            <v>1.6436328316247</v>
          </cell>
          <cell r="V80">
            <v>1.56267207395365</v>
          </cell>
          <cell r="W80">
            <v>1.51397749249537</v>
          </cell>
          <cell r="X80">
            <v>1.77549044313213</v>
          </cell>
          <cell r="Y80">
            <v>1.72815757119063</v>
          </cell>
          <cell r="Z80">
            <v>1.63234268618058</v>
          </cell>
          <cell r="AA80">
            <v>1.58378864231374</v>
          </cell>
          <cell r="AB80">
            <v>1.55575581707122</v>
          </cell>
          <cell r="AC80">
            <v>1.59909917172508</v>
          </cell>
          <cell r="AD80">
            <v>1.6165940138431</v>
          </cell>
          <cell r="AE80">
            <v>1.65955992504298</v>
          </cell>
          <cell r="AF80">
            <v>1.59995895974296</v>
          </cell>
          <cell r="AG80">
            <v>1.74137699351108</v>
          </cell>
          <cell r="AH80">
            <v>1.56595165807493</v>
          </cell>
          <cell r="AI80">
            <v>1.64194093232323</v>
          </cell>
          <cell r="AJ80">
            <v>1.62856504443891</v>
          </cell>
          <cell r="AK80">
            <v>1.56479488335318</v>
          </cell>
          <cell r="AL80">
            <v>1.66410675144997</v>
          </cell>
          <cell r="AM80">
            <v>1.61849874800597</v>
          </cell>
          <cell r="AN80">
            <v>1.64652961606895</v>
          </cell>
          <cell r="AO80">
            <v>1.66904473773098</v>
          </cell>
          <cell r="AP80">
            <v>1.67555964279324</v>
          </cell>
          <cell r="AQ80">
            <v>1.57110649614456</v>
          </cell>
          <cell r="AR80">
            <v>1.51473800366558</v>
          </cell>
          <cell r="AS80">
            <v>1.52580360054768</v>
          </cell>
          <cell r="AT80">
            <v>1.54279785355449</v>
          </cell>
          <cell r="AU80">
            <v>1.51416959751393</v>
          </cell>
          <cell r="AV80">
            <v>1.47059533507512</v>
          </cell>
          <cell r="AW80">
            <v>1.45917401018536</v>
          </cell>
          <cell r="AX80">
            <v>1.57360608898343</v>
          </cell>
          <cell r="AY80">
            <v>1.48682094261531</v>
          </cell>
          <cell r="AZ80">
            <v>1.47003450420759</v>
          </cell>
          <cell r="BA80">
            <v>1.48504151565034</v>
          </cell>
          <cell r="BB80">
            <v>1.47182912940176</v>
          </cell>
          <cell r="BC80">
            <v>1.48441614241046</v>
          </cell>
          <cell r="BD80">
            <v>1.48869716220732</v>
          </cell>
          <cell r="BE80">
            <v>1.50872717881276</v>
          </cell>
          <cell r="BF80">
            <v>1.53575539988775</v>
          </cell>
          <cell r="BG80">
            <v>1.33853074711202</v>
          </cell>
        </row>
        <row r="81">
          <cell r="A81" t="str">
            <v>Finland</v>
          </cell>
          <cell r="B81" t="str">
            <v>FIN</v>
          </cell>
          <cell r="C81" t="str">
            <v>CO2 intensity (kg per kg of oil equivalent energy use)</v>
          </cell>
          <cell r="D81" t="str">
            <v>EN.ATM.CO2E.EG.ZS</v>
          </cell>
          <cell r="E81">
            <v>1.55207991452262</v>
          </cell>
          <cell r="F81">
            <v>1.4865540187093</v>
          </cell>
          <cell r="G81">
            <v>1.58466267419759</v>
          </cell>
          <cell r="H81">
            <v>1.72641501272866</v>
          </cell>
          <cell r="I81">
            <v>1.87582942131003</v>
          </cell>
          <cell r="J81">
            <v>1.92189229832285</v>
          </cell>
          <cell r="K81">
            <v>2.10216250487008</v>
          </cell>
          <cell r="L81">
            <v>1.98737679969566</v>
          </cell>
          <cell r="M81">
            <v>2.15421160144904</v>
          </cell>
          <cell r="N81">
            <v>2.23641548989672</v>
          </cell>
          <cell r="O81">
            <v>2.26475692069496</v>
          </cell>
          <cell r="P81">
            <v>2.23372955829796</v>
          </cell>
          <cell r="Q81">
            <v>2.27267003708233</v>
          </cell>
          <cell r="R81">
            <v>2.3481212474372</v>
          </cell>
          <cell r="S81">
            <v>2.27016708454175</v>
          </cell>
          <cell r="T81">
            <v>2.33989975815068</v>
          </cell>
          <cell r="U81">
            <v>2.43309069483395</v>
          </cell>
          <cell r="V81">
            <v>2.34648309739573</v>
          </cell>
          <cell r="W81">
            <v>2.34180216171063</v>
          </cell>
          <cell r="X81">
            <v>2.2974465054706</v>
          </cell>
          <cell r="Y81">
            <v>2.36788800253608</v>
          </cell>
          <cell r="Z81">
            <v>2.17473113796606</v>
          </cell>
          <cell r="AA81">
            <v>1.85738748274095</v>
          </cell>
          <cell r="AB81">
            <v>1.77497869565995</v>
          </cell>
          <cell r="AC81">
            <v>1.76265968179983</v>
          </cell>
          <cell r="AD81">
            <v>1.92249204907406</v>
          </cell>
          <cell r="AE81">
            <v>1.97777980515992</v>
          </cell>
          <cell r="AF81">
            <v>1.96117207774217</v>
          </cell>
          <cell r="AG81">
            <v>1.88714062292292</v>
          </cell>
          <cell r="AH81">
            <v>1.8409975072821</v>
          </cell>
          <cell r="AI81">
            <v>1.92243814768433</v>
          </cell>
          <cell r="AJ81">
            <v>1.91471299431626</v>
          </cell>
          <cell r="AK81">
            <v>1.9269524325821</v>
          </cell>
          <cell r="AL81">
            <v>1.87847047948152</v>
          </cell>
          <cell r="AM81">
            <v>1.97200788605723</v>
          </cell>
          <cell r="AN81">
            <v>1.93950058326789</v>
          </cell>
          <cell r="AO81">
            <v>2.01142852734146</v>
          </cell>
          <cell r="AP81">
            <v>1.87896187573336</v>
          </cell>
          <cell r="AQ81">
            <v>1.75854817308892</v>
          </cell>
          <cell r="AR81">
            <v>1.74093211125711</v>
          </cell>
          <cell r="AS81">
            <v>1.69986100319873</v>
          </cell>
          <cell r="AT81">
            <v>1.83683057275047</v>
          </cell>
          <cell r="AU81">
            <v>1.81295230395117</v>
          </cell>
          <cell r="AV81">
            <v>1.94374818239487</v>
          </cell>
          <cell r="AW81">
            <v>1.81436800921768</v>
          </cell>
          <cell r="AX81">
            <v>1.61103853626837</v>
          </cell>
          <cell r="AY81">
            <v>1.7894454438615</v>
          </cell>
          <cell r="AZ81">
            <v>1.76478835714632</v>
          </cell>
          <cell r="BA81">
            <v>1.59893987971942</v>
          </cell>
          <cell r="BB81">
            <v>1.61897358150662</v>
          </cell>
          <cell r="BC81">
            <v>1.70729578300126</v>
          </cell>
          <cell r="BD81">
            <v>1.5647280768311</v>
          </cell>
          <cell r="BE81">
            <v>1.45422579296805</v>
          </cell>
          <cell r="BF81">
            <v>1.50874816918866</v>
          </cell>
          <cell r="BG81">
            <v>1.36027446896841</v>
          </cell>
          <cell r="BH81">
            <v>1.31897602365261</v>
          </cell>
        </row>
        <row r="82">
          <cell r="A82" t="str">
            <v>Fiji</v>
          </cell>
          <cell r="B82" t="str">
            <v>FJI</v>
          </cell>
          <cell r="C82" t="str">
            <v>CO2 intensity (kg per kg of oil equivalent energy use)</v>
          </cell>
          <cell r="D82" t="str">
            <v>EN.ATM.CO2E.EG.ZS</v>
          </cell>
        </row>
        <row r="82">
          <cell r="AI82">
            <v>2.55417832083419</v>
          </cell>
        </row>
        <row r="82">
          <cell r="AW82">
            <v>2.19219219219219</v>
          </cell>
          <cell r="AX82">
            <v>2.21453287197232</v>
          </cell>
          <cell r="AY82">
            <v>2.45080500894454</v>
          </cell>
          <cell r="AZ82">
            <v>2.40458015267176</v>
          </cell>
        </row>
        <row r="83">
          <cell r="A83" t="str">
            <v>France</v>
          </cell>
          <cell r="B83" t="str">
            <v>FRA</v>
          </cell>
          <cell r="C83" t="str">
            <v>CO2 intensity (kg per kg of oil equivalent energy use)</v>
          </cell>
          <cell r="D83" t="str">
            <v>EN.ATM.CO2E.EG.ZS</v>
          </cell>
          <cell r="E83">
            <v>3.42352939483535</v>
          </cell>
          <cell r="F83">
            <v>3.41092637170197</v>
          </cell>
          <cell r="G83">
            <v>3.3504930036282</v>
          </cell>
          <cell r="H83">
            <v>3.46630192528019</v>
          </cell>
          <cell r="I83">
            <v>3.36376621858216</v>
          </cell>
          <cell r="J83">
            <v>3.34750862847134</v>
          </cell>
          <cell r="K83">
            <v>3.24984079563678</v>
          </cell>
          <cell r="L83">
            <v>3.25901468516195</v>
          </cell>
          <cell r="M83">
            <v>3.18487502198633</v>
          </cell>
          <cell r="N83">
            <v>3.15959776260116</v>
          </cell>
          <cell r="O83">
            <v>2.86277987614084</v>
          </cell>
          <cell r="P83">
            <v>2.91626089834454</v>
          </cell>
          <cell r="Q83">
            <v>2.87184518153912</v>
          </cell>
          <cell r="R83">
            <v>2.86784206974366</v>
          </cell>
          <cell r="S83">
            <v>2.86241433937241</v>
          </cell>
          <cell r="T83">
            <v>2.70922676368202</v>
          </cell>
          <cell r="U83">
            <v>2.87122463711727</v>
          </cell>
          <cell r="V83">
            <v>2.78248322990073</v>
          </cell>
          <cell r="W83">
            <v>2.74512440565123</v>
          </cell>
          <cell r="X83">
            <v>2.75623927459423</v>
          </cell>
          <cell r="Y83">
            <v>2.63525724472517</v>
          </cell>
          <cell r="Z83">
            <v>2.42755446785994</v>
          </cell>
          <cell r="AA83">
            <v>2.39036634907529</v>
          </cell>
          <cell r="AB83">
            <v>2.25338721192296</v>
          </cell>
          <cell r="AC83">
            <v>2.08637863989873</v>
          </cell>
          <cell r="AD83">
            <v>1.96680025087196</v>
          </cell>
          <cell r="AE83">
            <v>1.8629616800953</v>
          </cell>
          <cell r="AF83">
            <v>1.77937859838062</v>
          </cell>
          <cell r="AG83">
            <v>1.76204630718349</v>
          </cell>
          <cell r="AH83">
            <v>1.77620112813676</v>
          </cell>
          <cell r="AI83">
            <v>1.5916184392679</v>
          </cell>
          <cell r="AJ83">
            <v>1.60790776548747</v>
          </cell>
          <cell r="AK83">
            <v>1.58428589170766</v>
          </cell>
          <cell r="AL83">
            <v>1.47768153614451</v>
          </cell>
          <cell r="AM83">
            <v>1.5136271215265</v>
          </cell>
          <cell r="AN83">
            <v>1.48605428454048</v>
          </cell>
          <cell r="AO83">
            <v>1.46901687861907</v>
          </cell>
          <cell r="AP83">
            <v>1.47908899122556</v>
          </cell>
          <cell r="AQ83">
            <v>1.52550697854009</v>
          </cell>
          <cell r="AR83">
            <v>1.50324818259499</v>
          </cell>
          <cell r="AS83">
            <v>1.4816856641259</v>
          </cell>
          <cell r="AT83">
            <v>1.44654646359175</v>
          </cell>
          <cell r="AU83">
            <v>1.42125683445449</v>
          </cell>
          <cell r="AV83">
            <v>1.41751899554071</v>
          </cell>
          <cell r="AW83">
            <v>1.40116418262816</v>
          </cell>
          <cell r="AX83">
            <v>1.40596710055444</v>
          </cell>
          <cell r="AY83">
            <v>1.39437162867694</v>
          </cell>
          <cell r="AZ83">
            <v>1.37747390666031</v>
          </cell>
          <cell r="BA83">
            <v>1.35368266949775</v>
          </cell>
          <cell r="BB83">
            <v>1.35798429448593</v>
          </cell>
          <cell r="BC83">
            <v>1.33205409586765</v>
          </cell>
          <cell r="BD83">
            <v>1.32680438803128</v>
          </cell>
          <cell r="BE83">
            <v>1.33509774931688</v>
          </cell>
          <cell r="BF83">
            <v>1.33051013125186</v>
          </cell>
          <cell r="BG83">
            <v>1.25506057440462</v>
          </cell>
          <cell r="BH83">
            <v>1.26383100168412</v>
          </cell>
        </row>
        <row r="84">
          <cell r="A84" t="str">
            <v>Faroe Islands</v>
          </cell>
          <cell r="B84" t="str">
            <v>FRO</v>
          </cell>
          <cell r="C84" t="str">
            <v>CO2 intensity (kg per kg of oil equivalent energy use)</v>
          </cell>
          <cell r="D84" t="str">
            <v>EN.ATM.CO2E.EG.ZS</v>
          </cell>
        </row>
        <row r="85">
          <cell r="A85" t="str">
            <v>Micronesia, Fed. Sts.</v>
          </cell>
          <cell r="B85" t="str">
            <v>FSM</v>
          </cell>
          <cell r="C85" t="str">
            <v>CO2 intensity (kg per kg of oil equivalent energy use)</v>
          </cell>
          <cell r="D85" t="str">
            <v>EN.ATM.CO2E.EG.ZS</v>
          </cell>
        </row>
        <row r="86">
          <cell r="A86" t="str">
            <v>Gabon</v>
          </cell>
          <cell r="B86" t="str">
            <v>GAB</v>
          </cell>
          <cell r="C86" t="str">
            <v>CO2 intensity (kg per kg of oil equivalent energy use)</v>
          </cell>
          <cell r="D86" t="str">
            <v>EN.ATM.CO2E.EG.ZS</v>
          </cell>
        </row>
        <row r="86">
          <cell r="P86">
            <v>2.65828150996345</v>
          </cell>
          <cell r="Q86">
            <v>2.61678603055601</v>
          </cell>
          <cell r="R86">
            <v>3.6844126000588</v>
          </cell>
          <cell r="S86">
            <v>3.46548892699302</v>
          </cell>
          <cell r="T86">
            <v>4.13390859871851</v>
          </cell>
          <cell r="U86">
            <v>4.58374632004952</v>
          </cell>
          <cell r="V86">
            <v>4.64928069339699</v>
          </cell>
          <cell r="W86">
            <v>4.90543101351023</v>
          </cell>
          <cell r="X86">
            <v>4.95033188540371</v>
          </cell>
          <cell r="Y86">
            <v>4.82747195328556</v>
          </cell>
          <cell r="Z86">
            <v>4.26419684387752</v>
          </cell>
          <cell r="AA86">
            <v>4.13078452570858</v>
          </cell>
          <cell r="AB86">
            <v>3.38038387706526</v>
          </cell>
          <cell r="AC86">
            <v>3.94769694715044</v>
          </cell>
          <cell r="AD86">
            <v>4.64610365019218</v>
          </cell>
          <cell r="AE86">
            <v>3.65648389833814</v>
          </cell>
          <cell r="AF86">
            <v>3.11992644395617</v>
          </cell>
          <cell r="AG86">
            <v>3.17914162177228</v>
          </cell>
          <cell r="AH86">
            <v>4.54590476520517</v>
          </cell>
          <cell r="AI86">
            <v>3.49583758321659</v>
          </cell>
          <cell r="AJ86">
            <v>3.56571990655355</v>
          </cell>
          <cell r="AK86">
            <v>3.53509986081982</v>
          </cell>
          <cell r="AL86">
            <v>3.40636482892076</v>
          </cell>
          <cell r="AM86">
            <v>3.63025078164859</v>
          </cell>
          <cell r="AN86">
            <v>3.43722808804374</v>
          </cell>
          <cell r="AO86">
            <v>3.37970643812595</v>
          </cell>
          <cell r="AP86">
            <v>3.41631513279068</v>
          </cell>
          <cell r="AQ86">
            <v>3.27814131382318</v>
          </cell>
          <cell r="AR86">
            <v>3.2926533525974</v>
          </cell>
          <cell r="AS86">
            <v>3.17551197480806</v>
          </cell>
          <cell r="AT86">
            <v>2.90118181985181</v>
          </cell>
          <cell r="AU86">
            <v>2.27214289837277</v>
          </cell>
          <cell r="AV86">
            <v>1.95948289291091</v>
          </cell>
          <cell r="AW86">
            <v>1.70379635056821</v>
          </cell>
          <cell r="AX86">
            <v>1.54143941810163</v>
          </cell>
          <cell r="AY86">
            <v>1.19576545119871</v>
          </cell>
          <cell r="AZ86">
            <v>1.07623346985111</v>
          </cell>
          <cell r="BA86">
            <v>0.998668603068161</v>
          </cell>
          <cell r="BB86">
            <v>0.928350361194601</v>
          </cell>
          <cell r="BC86">
            <v>0.938595396907791</v>
          </cell>
          <cell r="BD86">
            <v>1.37818393477378</v>
          </cell>
          <cell r="BE86">
            <v>1.60762926249249</v>
          </cell>
          <cell r="BF86">
            <v>1.07654885633682</v>
          </cell>
          <cell r="BG86">
            <v>1.08366953359651</v>
          </cell>
        </row>
        <row r="87">
          <cell r="A87" t="str">
            <v>United Kingdom</v>
          </cell>
          <cell r="B87" t="str">
            <v>GBR</v>
          </cell>
          <cell r="C87" t="str">
            <v>CO2 intensity (kg per kg of oil equivalent energy use)</v>
          </cell>
          <cell r="D87" t="str">
            <v>EN.ATM.CO2E.EG.ZS</v>
          </cell>
          <cell r="E87">
            <v>3.6764170636303</v>
          </cell>
          <cell r="F87">
            <v>3.7097027076639</v>
          </cell>
          <cell r="G87">
            <v>3.60923036580808</v>
          </cell>
          <cell r="H87">
            <v>3.52062802544689</v>
          </cell>
          <cell r="I87">
            <v>3.50683819708848</v>
          </cell>
          <cell r="J87">
            <v>3.44089762220363</v>
          </cell>
          <cell r="K87">
            <v>3.42295382638063</v>
          </cell>
          <cell r="L87">
            <v>3.22341417378861</v>
          </cell>
          <cell r="M87">
            <v>3.22754605538002</v>
          </cell>
          <cell r="N87">
            <v>3.18871469896336</v>
          </cell>
          <cell r="O87">
            <v>3.18386675851954</v>
          </cell>
          <cell r="P87">
            <v>3.16692741885704</v>
          </cell>
          <cell r="Q87">
            <v>3.08497063536456</v>
          </cell>
          <cell r="R87">
            <v>3.02669048138526</v>
          </cell>
          <cell r="S87">
            <v>2.94084565924748</v>
          </cell>
          <cell r="T87">
            <v>3.02780804519197</v>
          </cell>
          <cell r="U87">
            <v>2.94570475166569</v>
          </cell>
          <cell r="V87">
            <v>2.91224643633156</v>
          </cell>
          <cell r="W87">
            <v>2.92952920995127</v>
          </cell>
          <cell r="X87">
            <v>2.97109677393674</v>
          </cell>
          <cell r="Y87">
            <v>2.91934795521046</v>
          </cell>
          <cell r="Z87">
            <v>2.91484512141748</v>
          </cell>
          <cell r="AA87">
            <v>2.86726847916272</v>
          </cell>
          <cell r="AB87">
            <v>2.86799026485277</v>
          </cell>
          <cell r="AC87">
            <v>2.78345452651571</v>
          </cell>
          <cell r="AD87">
            <v>2.78815618350353</v>
          </cell>
          <cell r="AE87">
            <v>2.78899211719442</v>
          </cell>
          <cell r="AF87">
            <v>2.78185457941618</v>
          </cell>
          <cell r="AG87">
            <v>2.75067939416083</v>
          </cell>
          <cell r="AH87">
            <v>2.81056080319589</v>
          </cell>
          <cell r="AI87">
            <v>2.70339540616155</v>
          </cell>
          <cell r="AJ87">
            <v>2.67854844972563</v>
          </cell>
          <cell r="AK87">
            <v>2.60633181491339</v>
          </cell>
          <cell r="AL87">
            <v>2.52202386078507</v>
          </cell>
          <cell r="AM87">
            <v>2.4788282285101</v>
          </cell>
          <cell r="AN87">
            <v>2.42333256644619</v>
          </cell>
          <cell r="AO87">
            <v>2.4134444123347</v>
          </cell>
          <cell r="AP87">
            <v>2.38166141231113</v>
          </cell>
          <cell r="AQ87">
            <v>2.37036914236358</v>
          </cell>
          <cell r="AR87">
            <v>2.35234992872316</v>
          </cell>
          <cell r="AS87">
            <v>2.37772599465449</v>
          </cell>
          <cell r="AT87">
            <v>2.43328100611272</v>
          </cell>
          <cell r="AU87">
            <v>2.42300209726796</v>
          </cell>
          <cell r="AV87">
            <v>2.43542277134129</v>
          </cell>
          <cell r="AW87">
            <v>2.44702705547306</v>
          </cell>
          <cell r="AX87">
            <v>2.42791063549892</v>
          </cell>
          <cell r="AY87">
            <v>2.4735111700671</v>
          </cell>
          <cell r="AZ87">
            <v>2.50727488062003</v>
          </cell>
          <cell r="BA87">
            <v>2.47557780963488</v>
          </cell>
          <cell r="BB87">
            <v>2.37432904351549</v>
          </cell>
          <cell r="BC87">
            <v>2.37599469225895</v>
          </cell>
          <cell r="BD87">
            <v>2.3637492579975</v>
          </cell>
          <cell r="BE87">
            <v>2.40973020039929</v>
          </cell>
          <cell r="BF87">
            <v>2.36466217035684</v>
          </cell>
          <cell r="BG87">
            <v>2.31216389603089</v>
          </cell>
          <cell r="BH87">
            <v>2.22409400583251</v>
          </cell>
        </row>
        <row r="88">
          <cell r="A88" t="str">
            <v>Georgia</v>
          </cell>
          <cell r="B88" t="str">
            <v>GEO</v>
          </cell>
          <cell r="C88" t="str">
            <v>CO2 intensity (kg per kg of oil equivalent energy use)</v>
          </cell>
          <cell r="D88" t="str">
            <v>EN.ATM.CO2E.EG.ZS</v>
          </cell>
        </row>
        <row r="88">
          <cell r="AI88">
            <v>2.69766628104028</v>
          </cell>
          <cell r="AJ88">
            <v>2.53727587479324</v>
          </cell>
          <cell r="AK88">
            <v>2.31779873099653</v>
          </cell>
          <cell r="AL88">
            <v>2.11599965333903</v>
          </cell>
          <cell r="AM88">
            <v>2.22847171452509</v>
          </cell>
          <cell r="AN88">
            <v>2.19571438426451</v>
          </cell>
          <cell r="AO88">
            <v>1.6977271544251</v>
          </cell>
          <cell r="AP88">
            <v>1.67894598690848</v>
          </cell>
          <cell r="AQ88">
            <v>1.64176546047902</v>
          </cell>
          <cell r="AR88">
            <v>1.62442094065473</v>
          </cell>
          <cell r="AS88">
            <v>1.66250401684671</v>
          </cell>
          <cell r="AT88">
            <v>1.36943240139309</v>
          </cell>
          <cell r="AU88">
            <v>1.16354991216377</v>
          </cell>
          <cell r="AV88">
            <v>1.16808265885185</v>
          </cell>
          <cell r="AW88">
            <v>1.21201048443016</v>
          </cell>
          <cell r="AX88">
            <v>1.49267813212455</v>
          </cell>
          <cell r="AY88">
            <v>1.55038145981279</v>
          </cell>
          <cell r="AZ88">
            <v>1.68496030766238</v>
          </cell>
          <cell r="BA88">
            <v>1.61088532460171</v>
          </cell>
          <cell r="BB88">
            <v>1.81552519558084</v>
          </cell>
          <cell r="BC88">
            <v>1.70387596551637</v>
          </cell>
          <cell r="BD88">
            <v>1.83953862565586</v>
          </cell>
          <cell r="BE88">
            <v>1.94034269312549</v>
          </cell>
          <cell r="BF88">
            <v>2.01160573348687</v>
          </cell>
          <cell r="BG88">
            <v>1.92941880757362</v>
          </cell>
        </row>
        <row r="89">
          <cell r="A89" t="str">
            <v>Ghana</v>
          </cell>
          <cell r="B89" t="str">
            <v>GHA</v>
          </cell>
          <cell r="C89" t="str">
            <v>CO2 intensity (kg per kg of oil equivalent energy use)</v>
          </cell>
          <cell r="D89" t="str">
            <v>EN.ATM.CO2E.EG.ZS</v>
          </cell>
        </row>
        <row r="89">
          <cell r="P89">
            <v>0.76609308352915</v>
          </cell>
          <cell r="Q89">
            <v>0.764741923850996</v>
          </cell>
          <cell r="R89">
            <v>0.735624091326785</v>
          </cell>
          <cell r="S89">
            <v>0.831333116910133</v>
          </cell>
          <cell r="T89">
            <v>0.750502232447823</v>
          </cell>
          <cell r="U89">
            <v>0.664809301533145</v>
          </cell>
          <cell r="V89">
            <v>0.77252683341406</v>
          </cell>
          <cell r="W89">
            <v>0.765873608305957</v>
          </cell>
          <cell r="X89">
            <v>0.680040895945551</v>
          </cell>
          <cell r="Y89">
            <v>0.63615788934742</v>
          </cell>
          <cell r="Z89">
            <v>0.723904911249533</v>
          </cell>
          <cell r="AA89">
            <v>0.703290035247572</v>
          </cell>
          <cell r="AB89">
            <v>0.995767442481205</v>
          </cell>
          <cell r="AC89">
            <v>0.657875684520541</v>
          </cell>
          <cell r="AD89">
            <v>0.764203905104567</v>
          </cell>
          <cell r="AE89">
            <v>0.673327071320001</v>
          </cell>
          <cell r="AF89">
            <v>0.669872055601938</v>
          </cell>
          <cell r="AG89">
            <v>0.718949497121408</v>
          </cell>
          <cell r="AH89">
            <v>0.646243317864066</v>
          </cell>
          <cell r="AI89">
            <v>0.527307238491992</v>
          </cell>
          <cell r="AJ89">
            <v>0.467571710158142</v>
          </cell>
          <cell r="AK89">
            <v>0.543146174214135</v>
          </cell>
          <cell r="AL89">
            <v>0.536879046368173</v>
          </cell>
          <cell r="AM89">
            <v>0.55962885931626</v>
          </cell>
          <cell r="AN89">
            <v>0.57330199076412</v>
          </cell>
          <cell r="AO89">
            <v>0.610921088264057</v>
          </cell>
          <cell r="AP89">
            <v>0.613174942670287</v>
          </cell>
          <cell r="AQ89">
            <v>0.824891492961647</v>
          </cell>
          <cell r="AR89">
            <v>0.856745956465066</v>
          </cell>
          <cell r="AS89">
            <v>0.91454194991178</v>
          </cell>
          <cell r="AT89">
            <v>0.983117295550389</v>
          </cell>
          <cell r="AU89">
            <v>1.18181470674431</v>
          </cell>
          <cell r="AV89">
            <v>1.20020253628214</v>
          </cell>
          <cell r="AW89">
            <v>1.11500764925565</v>
          </cell>
          <cell r="AX89">
            <v>1.19282247114415</v>
          </cell>
          <cell r="AY89">
            <v>1.34451905134053</v>
          </cell>
          <cell r="AZ89">
            <v>1.44328680261737</v>
          </cell>
          <cell r="BA89">
            <v>1.36505709000447</v>
          </cell>
          <cell r="BB89">
            <v>1.46507439338558</v>
          </cell>
          <cell r="BC89">
            <v>1.50534620667607</v>
          </cell>
          <cell r="BD89">
            <v>1.54429840853788</v>
          </cell>
          <cell r="BE89">
            <v>1.66180706910757</v>
          </cell>
          <cell r="BF89">
            <v>1.67660454182229</v>
          </cell>
          <cell r="BG89">
            <v>1.59068903402005</v>
          </cell>
        </row>
        <row r="90">
          <cell r="A90" t="str">
            <v>Gibraltar</v>
          </cell>
          <cell r="B90" t="str">
            <v>GIB</v>
          </cell>
          <cell r="C90" t="str">
            <v>CO2 intensity (kg per kg of oil equivalent energy use)</v>
          </cell>
          <cell r="D90" t="str">
            <v>EN.ATM.CO2E.EG.ZS</v>
          </cell>
        </row>
        <row r="90">
          <cell r="P90">
            <v>2.73230373230373</v>
          </cell>
          <cell r="Q90">
            <v>2.99567028837513</v>
          </cell>
          <cell r="R90">
            <v>2.97142756482525</v>
          </cell>
          <cell r="S90">
            <v>2.71620048675532</v>
          </cell>
          <cell r="T90">
            <v>2.81616588269175</v>
          </cell>
          <cell r="U90">
            <v>2.82221652129297</v>
          </cell>
          <cell r="V90">
            <v>2.92468666919863</v>
          </cell>
          <cell r="W90">
            <v>2.75256795195954</v>
          </cell>
          <cell r="X90">
            <v>2.67250677783284</v>
          </cell>
          <cell r="Y90">
            <v>2.71052388432043</v>
          </cell>
          <cell r="Z90">
            <v>1.9156684950931</v>
          </cell>
          <cell r="AA90">
            <v>0.694397980116774</v>
          </cell>
          <cell r="AB90">
            <v>1.09964914385102</v>
          </cell>
          <cell r="AC90">
            <v>1.02078500510346</v>
          </cell>
          <cell r="AD90">
            <v>1.21193092621664</v>
          </cell>
          <cell r="AE90">
            <v>0.92709554345078</v>
          </cell>
          <cell r="AF90">
            <v>0.961593545133636</v>
          </cell>
          <cell r="AG90">
            <v>1.20960069444444</v>
          </cell>
          <cell r="AH90">
            <v>1.256705326383</v>
          </cell>
        </row>
        <row r="91">
          <cell r="A91" t="str">
            <v>Guinea</v>
          </cell>
          <cell r="B91" t="str">
            <v>GIN</v>
          </cell>
          <cell r="C91" t="str">
            <v>CO2 intensity (kg per kg of oil equivalent energy use)</v>
          </cell>
          <cell r="D91" t="str">
            <v>EN.ATM.CO2E.EG.ZS</v>
          </cell>
        </row>
        <row r="92">
          <cell r="A92" t="str">
            <v>Gambia, The</v>
          </cell>
          <cell r="B92" t="str">
            <v>GMB</v>
          </cell>
          <cell r="C92" t="str">
            <v>CO2 intensity (kg per kg of oil equivalent energy use)</v>
          </cell>
          <cell r="D92" t="str">
            <v>EN.ATM.CO2E.EG.ZS</v>
          </cell>
        </row>
        <row r="92">
          <cell r="AI92">
            <v>3.07485652436247</v>
          </cell>
        </row>
        <row r="92">
          <cell r="AW92">
            <v>2.96296296296296</v>
          </cell>
          <cell r="AX92">
            <v>3.14814814814815</v>
          </cell>
          <cell r="AY92">
            <v>3.15789473684211</v>
          </cell>
          <cell r="AZ92">
            <v>3.00751879699248</v>
          </cell>
        </row>
        <row r="93">
          <cell r="A93" t="str">
            <v>Guinea-Bissau</v>
          </cell>
          <cell r="B93" t="str">
            <v>GNB</v>
          </cell>
          <cell r="C93" t="str">
            <v>CO2 intensity (kg per kg of oil equivalent energy use)</v>
          </cell>
          <cell r="D93" t="str">
            <v>EN.ATM.CO2E.EG.ZS</v>
          </cell>
        </row>
        <row r="93">
          <cell r="AI93">
            <v>2.27776344424416</v>
          </cell>
        </row>
        <row r="93">
          <cell r="AW93">
            <v>2.44186046511628</v>
          </cell>
          <cell r="AX93">
            <v>2.41379310344828</v>
          </cell>
          <cell r="AY93">
            <v>2.44444444444444</v>
          </cell>
          <cell r="AZ93">
            <v>2.42105263157895</v>
          </cell>
        </row>
        <row r="94">
          <cell r="A94" t="str">
            <v>Equatorial Guinea</v>
          </cell>
          <cell r="B94" t="str">
            <v>GNQ</v>
          </cell>
          <cell r="C94" t="str">
            <v>CO2 intensity (kg per kg of oil equivalent energy use)</v>
          </cell>
          <cell r="D94" t="str">
            <v>EN.ATM.CO2E.EG.ZS</v>
          </cell>
        </row>
        <row r="94">
          <cell r="AW94">
            <v>9.51443569553806</v>
          </cell>
          <cell r="AX94">
            <v>6.47718174539632</v>
          </cell>
          <cell r="AY94">
            <v>6.09447771124418</v>
          </cell>
          <cell r="AZ94">
            <v>4.29221148379761</v>
          </cell>
        </row>
        <row r="95">
          <cell r="A95" t="str">
            <v>Greece</v>
          </cell>
          <cell r="B95" t="str">
            <v>GRC</v>
          </cell>
          <cell r="C95" t="str">
            <v>CO2 intensity (kg per kg of oil equivalent energy use)</v>
          </cell>
          <cell r="D95" t="str">
            <v>EN.ATM.CO2E.EG.ZS</v>
          </cell>
          <cell r="E95">
            <v>3.90552803087931</v>
          </cell>
          <cell r="F95">
            <v>3.62733892800333</v>
          </cell>
          <cell r="G95">
            <v>3.43672341388027</v>
          </cell>
          <cell r="H95">
            <v>3.93047844065686</v>
          </cell>
          <cell r="I95">
            <v>3.58374112683263</v>
          </cell>
          <cell r="J95">
            <v>4.15922547869536</v>
          </cell>
          <cell r="K95">
            <v>3.95691102999896</v>
          </cell>
          <cell r="L95">
            <v>3.70150733163058</v>
          </cell>
          <cell r="M95">
            <v>3.91618161121689</v>
          </cell>
          <cell r="N95">
            <v>4.00238638211494</v>
          </cell>
          <cell r="O95">
            <v>3.14892409884629</v>
          </cell>
          <cell r="P95">
            <v>3.20067200522525</v>
          </cell>
          <cell r="Q95">
            <v>3.13015016316048</v>
          </cell>
          <cell r="R95">
            <v>3.15438910588394</v>
          </cell>
          <cell r="S95">
            <v>3.21676808540401</v>
          </cell>
          <cell r="T95">
            <v>3.31003148006188</v>
          </cell>
          <cell r="U95">
            <v>3.36936622010303</v>
          </cell>
          <cell r="V95">
            <v>3.43585140142712</v>
          </cell>
          <cell r="W95">
            <v>3.3425191885641</v>
          </cell>
          <cell r="X95">
            <v>3.3619073854545</v>
          </cell>
          <cell r="Y95">
            <v>3.43268481233281</v>
          </cell>
          <cell r="Z95">
            <v>3.46333856592416</v>
          </cell>
          <cell r="AA95">
            <v>3.46519462828589</v>
          </cell>
          <cell r="AB95">
            <v>3.52762582557194</v>
          </cell>
          <cell r="AC95">
            <v>3.48850807091396</v>
          </cell>
          <cell r="AD95">
            <v>3.4527276026638</v>
          </cell>
          <cell r="AE95">
            <v>3.54428509082225</v>
          </cell>
          <cell r="AF95">
            <v>3.54208863019967</v>
          </cell>
          <cell r="AG95">
            <v>3.55976731352411</v>
          </cell>
          <cell r="AH95">
            <v>3.51272603847826</v>
          </cell>
          <cell r="AI95">
            <v>3.52695896521766</v>
          </cell>
          <cell r="AJ95">
            <v>3.50753164006804</v>
          </cell>
          <cell r="AK95">
            <v>3.52974592014783</v>
          </cell>
          <cell r="AL95">
            <v>3.57060520866664</v>
          </cell>
          <cell r="AM95">
            <v>3.54682241545502</v>
          </cell>
          <cell r="AN95">
            <v>3.65281759053026</v>
          </cell>
          <cell r="AO95">
            <v>3.53613029161752</v>
          </cell>
          <cell r="AP95">
            <v>3.44259913933377</v>
          </cell>
          <cell r="AQ95">
            <v>3.40088538555669</v>
          </cell>
          <cell r="AR95">
            <v>3.39795539503175</v>
          </cell>
          <cell r="AS95">
            <v>3.4873757073233</v>
          </cell>
          <cell r="AT95">
            <v>3.44988968280512</v>
          </cell>
          <cell r="AU95">
            <v>3.41093155542116</v>
          </cell>
          <cell r="AV95">
            <v>3.43935411798652</v>
          </cell>
          <cell r="AW95">
            <v>3.36144343916095</v>
          </cell>
          <cell r="AX95">
            <v>3.37039968543377</v>
          </cell>
          <cell r="AY95">
            <v>3.33170387538038</v>
          </cell>
          <cell r="AZ95">
            <v>3.45227297970708</v>
          </cell>
          <cell r="BA95">
            <v>3.30142492932564</v>
          </cell>
          <cell r="BB95">
            <v>3.21918249482362</v>
          </cell>
          <cell r="BC95">
            <v>3.1726834203527</v>
          </cell>
          <cell r="BD95">
            <v>3.16217069947216</v>
          </cell>
          <cell r="BE95">
            <v>3.01728767575682</v>
          </cell>
          <cell r="BF95">
            <v>3.10618551761573</v>
          </cell>
          <cell r="BG95">
            <v>3.00634903742583</v>
          </cell>
          <cell r="BH95">
            <v>2.88032290109545</v>
          </cell>
        </row>
        <row r="96">
          <cell r="A96" t="str">
            <v>Grenada</v>
          </cell>
          <cell r="B96" t="str">
            <v>GRD</v>
          </cell>
          <cell r="C96" t="str">
            <v>CO2 intensity (kg per kg of oil equivalent energy use)</v>
          </cell>
          <cell r="D96" t="str">
            <v>EN.ATM.CO2E.EG.ZS</v>
          </cell>
        </row>
        <row r="96">
          <cell r="AI96">
            <v>2.58979544783178</v>
          </cell>
        </row>
        <row r="96">
          <cell r="AW96">
            <v>3.10810810810811</v>
          </cell>
          <cell r="AX96">
            <v>3.16455696202532</v>
          </cell>
          <cell r="AY96">
            <v>3.20987654320988</v>
          </cell>
          <cell r="AZ96">
            <v>3.45679012345679</v>
          </cell>
        </row>
        <row r="97">
          <cell r="A97" t="str">
            <v>Greenland</v>
          </cell>
          <cell r="B97" t="str">
            <v>GRL</v>
          </cell>
          <cell r="C97" t="str">
            <v>CO2 intensity (kg per kg of oil equivalent energy use)</v>
          </cell>
          <cell r="D97" t="str">
            <v>EN.ATM.CO2E.EG.ZS</v>
          </cell>
        </row>
        <row r="98">
          <cell r="A98" t="str">
            <v>Guatemala</v>
          </cell>
          <cell r="B98" t="str">
            <v>GTM</v>
          </cell>
          <cell r="C98" t="str">
            <v>CO2 intensity (kg per kg of oil equivalent energy use)</v>
          </cell>
          <cell r="D98" t="str">
            <v>EN.ATM.CO2E.EG.ZS</v>
          </cell>
        </row>
        <row r="98">
          <cell r="P98">
            <v>0.893111053493659</v>
          </cell>
          <cell r="Q98">
            <v>0.960983525518478</v>
          </cell>
          <cell r="R98">
            <v>0.997161217519246</v>
          </cell>
          <cell r="S98">
            <v>1.01402625326084</v>
          </cell>
          <cell r="T98">
            <v>1.05756550763182</v>
          </cell>
          <cell r="U98">
            <v>0.929137731375933</v>
          </cell>
          <cell r="V98">
            <v>1.0091455201981</v>
          </cell>
          <cell r="W98">
            <v>1.0668151769903</v>
          </cell>
          <cell r="X98">
            <v>1.14320842481011</v>
          </cell>
          <cell r="Y98">
            <v>1.18934214263056</v>
          </cell>
          <cell r="Z98">
            <v>1.0756662704902</v>
          </cell>
          <cell r="AA98">
            <v>1.00065668161123</v>
          </cell>
          <cell r="AB98">
            <v>0.907786005833401</v>
          </cell>
          <cell r="AC98">
            <v>0.924556457268215</v>
          </cell>
          <cell r="AD98">
            <v>0.934749521217619</v>
          </cell>
          <cell r="AE98">
            <v>1.02222198278303</v>
          </cell>
          <cell r="AF98">
            <v>1.04413193929682</v>
          </cell>
          <cell r="AG98">
            <v>1.03699328944087</v>
          </cell>
          <cell r="AH98">
            <v>1.02812810289837</v>
          </cell>
          <cell r="AI98">
            <v>0.890929588678439</v>
          </cell>
          <cell r="AJ98">
            <v>0.888500858737182</v>
          </cell>
          <cell r="AK98">
            <v>1.00961306318067</v>
          </cell>
          <cell r="AL98">
            <v>1.07168525757462</v>
          </cell>
          <cell r="AM98">
            <v>1.08065959640648</v>
          </cell>
          <cell r="AN98">
            <v>1.1935230978672</v>
          </cell>
          <cell r="AO98">
            <v>1.1319316642431</v>
          </cell>
          <cell r="AP98">
            <v>1.14468384356523</v>
          </cell>
          <cell r="AQ98">
            <v>1.33222512772648</v>
          </cell>
          <cell r="AR98">
            <v>1.19963402384463</v>
          </cell>
          <cell r="AS98">
            <v>1.337929827711</v>
          </cell>
          <cell r="AT98">
            <v>1.36471918503032</v>
          </cell>
          <cell r="AU98">
            <v>1.44483982425669</v>
          </cell>
          <cell r="AV98">
            <v>1.39918289842729</v>
          </cell>
          <cell r="AW98">
            <v>1.38564765493635</v>
          </cell>
          <cell r="AX98">
            <v>1.4769478820734</v>
          </cell>
          <cell r="AY98">
            <v>1.45294765967497</v>
          </cell>
          <cell r="AZ98">
            <v>1.45800202264003</v>
          </cell>
          <cell r="BA98">
            <v>1.37790589196973</v>
          </cell>
          <cell r="BB98">
            <v>1.26558268708516</v>
          </cell>
          <cell r="BC98">
            <v>1.12316610027705</v>
          </cell>
          <cell r="BD98">
            <v>1.07706609763815</v>
          </cell>
          <cell r="BE98">
            <v>1.09732971362043</v>
          </cell>
          <cell r="BF98">
            <v>1.08011649982146</v>
          </cell>
          <cell r="BG98">
            <v>1.05537431781777</v>
          </cell>
        </row>
        <row r="99">
          <cell r="A99" t="str">
            <v>Guam</v>
          </cell>
          <cell r="B99" t="str">
            <v>GUM</v>
          </cell>
          <cell r="C99" t="str">
            <v>CO2 intensity (kg per kg of oil equivalent energy use)</v>
          </cell>
          <cell r="D99" t="str">
            <v>EN.ATM.CO2E.EG.ZS</v>
          </cell>
        </row>
        <row r="100">
          <cell r="A100" t="str">
            <v>Guyana</v>
          </cell>
          <cell r="B100" t="str">
            <v>GUY</v>
          </cell>
          <cell r="C100" t="str">
            <v>CO2 intensity (kg per kg of oil equivalent energy use)</v>
          </cell>
          <cell r="D100" t="str">
            <v>EN.ATM.CO2E.EG.ZS</v>
          </cell>
        </row>
        <row r="100">
          <cell r="AI100">
            <v>3.08831093156334</v>
          </cell>
        </row>
        <row r="100">
          <cell r="AW100">
            <v>3.48643006263048</v>
          </cell>
          <cell r="AX100">
            <v>2.98989898989899</v>
          </cell>
          <cell r="AY100">
            <v>2.66</v>
          </cell>
          <cell r="AZ100">
            <v>3.2</v>
          </cell>
        </row>
        <row r="101">
          <cell r="A101" t="str">
            <v>High income</v>
          </cell>
          <cell r="B101" t="str">
            <v>HIC</v>
          </cell>
          <cell r="C101" t="str">
            <v>CO2 intensity (kg per kg of oil equivalent energy use)</v>
          </cell>
          <cell r="D101" t="str">
            <v>EN.ATM.CO2E.EG.ZS</v>
          </cell>
          <cell r="E101">
            <v>2.97031657096582</v>
          </cell>
          <cell r="F101">
            <v>2.95361362310913</v>
          </cell>
          <cell r="G101">
            <v>2.92877044882186</v>
          </cell>
          <cell r="H101">
            <v>2.9080681583226</v>
          </cell>
          <cell r="I101">
            <v>2.91153551798937</v>
          </cell>
          <cell r="J101">
            <v>2.90638300497084</v>
          </cell>
          <cell r="K101">
            <v>2.88413899112074</v>
          </cell>
          <cell r="L101">
            <v>2.84749781955126</v>
          </cell>
          <cell r="M101">
            <v>2.82614414468778</v>
          </cell>
          <cell r="N101">
            <v>2.81700043183534</v>
          </cell>
          <cell r="O101">
            <v>2.8582980333385</v>
          </cell>
          <cell r="P101">
            <v>2.87439984054285</v>
          </cell>
          <cell r="Q101">
            <v>2.87080759235805</v>
          </cell>
          <cell r="R101">
            <v>2.86096936059758</v>
          </cell>
          <cell r="S101">
            <v>2.83029408709542</v>
          </cell>
          <cell r="T101">
            <v>2.79701271740238</v>
          </cell>
          <cell r="U101">
            <v>2.77292408775578</v>
          </cell>
          <cell r="V101">
            <v>2.75789704165113</v>
          </cell>
          <cell r="W101">
            <v>2.74035841426876</v>
          </cell>
          <cell r="X101">
            <v>2.74873896820006</v>
          </cell>
          <cell r="Y101">
            <v>2.7529218045737</v>
          </cell>
          <cell r="Z101">
            <v>2.70654274912153</v>
          </cell>
          <cell r="AA101">
            <v>2.66541553408735</v>
          </cell>
          <cell r="AB101">
            <v>2.64604573510657</v>
          </cell>
          <cell r="AC101">
            <v>2.61229328125705</v>
          </cell>
          <cell r="AD101">
            <v>2.58802965552872</v>
          </cell>
          <cell r="AE101">
            <v>2.56506771090169</v>
          </cell>
          <cell r="AF101">
            <v>2.54264171452413</v>
          </cell>
          <cell r="AG101">
            <v>2.53983837196269</v>
          </cell>
          <cell r="AH101">
            <v>2.54902593865527</v>
          </cell>
          <cell r="AI101">
            <v>2.49635383004674</v>
          </cell>
          <cell r="AJ101">
            <v>2.47699630814516</v>
          </cell>
          <cell r="AK101">
            <v>2.45092563685543</v>
          </cell>
          <cell r="AL101">
            <v>2.43345317988109</v>
          </cell>
          <cell r="AM101">
            <v>2.42962022546813</v>
          </cell>
          <cell r="AN101">
            <v>2.41317927462614</v>
          </cell>
          <cell r="AO101">
            <v>2.41358678164196</v>
          </cell>
          <cell r="AP101">
            <v>2.4362844027029</v>
          </cell>
          <cell r="AQ101">
            <v>2.42653907169206</v>
          </cell>
          <cell r="AR101">
            <v>2.40069516950215</v>
          </cell>
          <cell r="AS101">
            <v>2.40341107285655</v>
          </cell>
          <cell r="AT101">
            <v>2.41409005899203</v>
          </cell>
          <cell r="AU101">
            <v>2.37683987914542</v>
          </cell>
          <cell r="AV101">
            <v>2.38767679260194</v>
          </cell>
          <cell r="AW101">
            <v>2.36410193120679</v>
          </cell>
          <cell r="AX101">
            <v>2.3640839222554</v>
          </cell>
          <cell r="AY101">
            <v>2.34446450579865</v>
          </cell>
          <cell r="AZ101">
            <v>2.35910991085193</v>
          </cell>
          <cell r="BA101">
            <v>2.32657981902699</v>
          </cell>
          <cell r="BB101">
            <v>2.28894577536484</v>
          </cell>
          <cell r="BC101">
            <v>2.29800900667201</v>
          </cell>
          <cell r="BD101">
            <v>2.30234969363956</v>
          </cell>
          <cell r="BE101">
            <v>2.2804586746032</v>
          </cell>
          <cell r="BF101">
            <v>2.29048299205823</v>
          </cell>
          <cell r="BG101">
            <v>2.25903833678922</v>
          </cell>
          <cell r="BH101">
            <v>2.24208393266336</v>
          </cell>
        </row>
        <row r="102">
          <cell r="A102" t="str">
            <v>Hong Kong SAR, China</v>
          </cell>
          <cell r="B102" t="str">
            <v>HKG</v>
          </cell>
          <cell r="C102" t="str">
            <v>CO2 intensity (kg per kg of oil equivalent energy use)</v>
          </cell>
          <cell r="D102" t="str">
            <v>EN.ATM.CO2E.EG.ZS</v>
          </cell>
        </row>
        <row r="102">
          <cell r="P102">
            <v>3.05189933978885</v>
          </cell>
          <cell r="Q102">
            <v>2.96029125801898</v>
          </cell>
          <cell r="R102">
            <v>2.93158131426344</v>
          </cell>
          <cell r="S102">
            <v>3.05866932480895</v>
          </cell>
          <cell r="T102">
            <v>3.03641409267739</v>
          </cell>
          <cell r="U102">
            <v>3.09626358251695</v>
          </cell>
          <cell r="V102">
            <v>3.11175566917619</v>
          </cell>
          <cell r="W102">
            <v>3.12848727995887</v>
          </cell>
          <cell r="X102">
            <v>3.5071045306506</v>
          </cell>
          <cell r="Y102">
            <v>3.59983192133573</v>
          </cell>
          <cell r="Z102">
            <v>3.62385711718115</v>
          </cell>
          <cell r="AA102">
            <v>3.45675310892651</v>
          </cell>
          <cell r="AB102">
            <v>3.40756596697954</v>
          </cell>
          <cell r="AC102">
            <v>3.57872918245103</v>
          </cell>
          <cell r="AD102">
            <v>3.49745267804659</v>
          </cell>
          <cell r="AE102">
            <v>3.3897116250235</v>
          </cell>
          <cell r="AF102">
            <v>3.44626305212904</v>
          </cell>
          <cell r="AG102">
            <v>3.17485109008209</v>
          </cell>
          <cell r="AH102">
            <v>3.21289686005605</v>
          </cell>
        </row>
        <row r="103">
          <cell r="A103" t="str">
            <v>Honduras</v>
          </cell>
          <cell r="B103" t="str">
            <v>HND</v>
          </cell>
          <cell r="C103" t="str">
            <v>CO2 intensity (kg per kg of oil equivalent energy use)</v>
          </cell>
          <cell r="D103" t="str">
            <v>EN.ATM.CO2E.EG.ZS</v>
          </cell>
        </row>
        <row r="103">
          <cell r="P103">
            <v>0.958233871316066</v>
          </cell>
          <cell r="Q103">
            <v>1.08158679631388</v>
          </cell>
          <cell r="R103">
            <v>1.02409893360592</v>
          </cell>
          <cell r="S103">
            <v>1.04019134221209</v>
          </cell>
          <cell r="T103">
            <v>1.0834824745053</v>
          </cell>
          <cell r="U103">
            <v>1.11021324144475</v>
          </cell>
          <cell r="V103">
            <v>1.18110289172831</v>
          </cell>
          <cell r="W103">
            <v>1.17886234501162</v>
          </cell>
          <cell r="X103">
            <v>1.07503276539974</v>
          </cell>
          <cell r="Y103">
            <v>1.09980475829483</v>
          </cell>
          <cell r="Z103">
            <v>0.979985169818483</v>
          </cell>
          <cell r="AA103">
            <v>0.87620284793856</v>
          </cell>
          <cell r="AB103">
            <v>1.01431821670494</v>
          </cell>
          <cell r="AC103">
            <v>0.984585097524015</v>
          </cell>
          <cell r="AD103">
            <v>0.952850671723645</v>
          </cell>
          <cell r="AE103">
            <v>0.900027173674845</v>
          </cell>
          <cell r="AF103">
            <v>1.00444081689968</v>
          </cell>
          <cell r="AG103">
            <v>1.10423416865691</v>
          </cell>
          <cell r="AH103">
            <v>1.15507749704589</v>
          </cell>
          <cell r="AI103">
            <v>1.03379805217318</v>
          </cell>
          <cell r="AJ103">
            <v>1.02482535267948</v>
          </cell>
          <cell r="AK103">
            <v>1.09448348368501</v>
          </cell>
          <cell r="AL103">
            <v>1.13730428400247</v>
          </cell>
          <cell r="AM103">
            <v>1.23110146309067</v>
          </cell>
          <cell r="AN103">
            <v>1.37394351534072</v>
          </cell>
          <cell r="AO103">
            <v>1.38605906727747</v>
          </cell>
          <cell r="AP103">
            <v>1.31408208460558</v>
          </cell>
          <cell r="AQ103">
            <v>1.41638927790309</v>
          </cell>
          <cell r="AR103">
            <v>1.63494206387835</v>
          </cell>
          <cell r="AS103">
            <v>1.68507432047038</v>
          </cell>
          <cell r="AT103">
            <v>1.81359976612313</v>
          </cell>
          <cell r="AU103">
            <v>1.82651884875083</v>
          </cell>
          <cell r="AV103">
            <v>1.85572594244563</v>
          </cell>
          <cell r="AW103">
            <v>1.93530732985571</v>
          </cell>
          <cell r="AX103">
            <v>1.71047269143973</v>
          </cell>
          <cell r="AY103">
            <v>2.01071261608235</v>
          </cell>
          <cell r="AZ103">
            <v>1.83593480960119</v>
          </cell>
          <cell r="BA103">
            <v>1.85965435797637</v>
          </cell>
          <cell r="BB103">
            <v>1.82864127914243</v>
          </cell>
          <cell r="BC103">
            <v>1.79883857691492</v>
          </cell>
          <cell r="BD103">
            <v>1.73509796880895</v>
          </cell>
          <cell r="BE103">
            <v>1.78357367671615</v>
          </cell>
          <cell r="BF103">
            <v>1.7963279517861</v>
          </cell>
          <cell r="BG103">
            <v>1.76663564783145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CO2 intensity (kg per kg of oil equivalent energy use)</v>
          </cell>
          <cell r="D104" t="str">
            <v>EN.ATM.CO2E.EG.ZS</v>
          </cell>
        </row>
        <row r="104">
          <cell r="P104">
            <v>0.550393600349867</v>
          </cell>
          <cell r="Q104">
            <v>0.556291665137139</v>
          </cell>
          <cell r="R104">
            <v>0.592163045347182</v>
          </cell>
          <cell r="S104">
            <v>0.588789265106338</v>
          </cell>
          <cell r="T104">
            <v>0.560892434648619</v>
          </cell>
          <cell r="U104">
            <v>0.543408217791726</v>
          </cell>
          <cell r="V104">
            <v>0.542598025029297</v>
          </cell>
          <cell r="W104">
            <v>0.559738433882047</v>
          </cell>
          <cell r="X104">
            <v>0.560214463177245</v>
          </cell>
          <cell r="Y104">
            <v>0.586770546639246</v>
          </cell>
          <cell r="Z104">
            <v>0.57295871011166</v>
          </cell>
          <cell r="AA104">
            <v>0.588842984099702</v>
          </cell>
          <cell r="AB104">
            <v>0.57511479740294</v>
          </cell>
          <cell r="AC104">
            <v>0.536871597198783</v>
          </cell>
          <cell r="AD104">
            <v>0.557523829440042</v>
          </cell>
          <cell r="AE104">
            <v>0.474721598751166</v>
          </cell>
          <cell r="AF104">
            <v>0.491669617108629</v>
          </cell>
          <cell r="AG104">
            <v>0.536545734125151</v>
          </cell>
          <cell r="AH104">
            <v>0.574630772246161</v>
          </cell>
          <cell r="AI104">
            <v>0.442210047622274</v>
          </cell>
          <cell r="AJ104">
            <v>0.416894619328317</v>
          </cell>
          <cell r="AK104">
            <v>0.415668728250171</v>
          </cell>
          <cell r="AL104">
            <v>0.449112175009257</v>
          </cell>
          <cell r="AM104">
            <v>0.467965349526901</v>
          </cell>
          <cell r="AN104">
            <v>0.473347942727753</v>
          </cell>
          <cell r="AO104">
            <v>0.470398226488149</v>
          </cell>
          <cell r="AP104">
            <v>0.490660356774479</v>
          </cell>
          <cell r="AQ104">
            <v>0.508351652351115</v>
          </cell>
          <cell r="AR104">
            <v>0.506556636987364</v>
          </cell>
          <cell r="AS104">
            <v>0.506450222496264</v>
          </cell>
          <cell r="AT104">
            <v>0.519038579475174</v>
          </cell>
          <cell r="AU104">
            <v>0.533491962002958</v>
          </cell>
          <cell r="AV104">
            <v>0.542282772354086</v>
          </cell>
          <cell r="AW104">
            <v>0.562323518593989</v>
          </cell>
          <cell r="AX104">
            <v>0.576491637341516</v>
          </cell>
          <cell r="AY104">
            <v>0.604906020137696</v>
          </cell>
          <cell r="AZ104">
            <v>0.63848201418546</v>
          </cell>
          <cell r="BA104">
            <v>0.63604440228966</v>
          </cell>
          <cell r="BB104">
            <v>0.644900964203581</v>
          </cell>
          <cell r="BC104">
            <v>0.654177798792534</v>
          </cell>
          <cell r="BD104">
            <v>0.657236609012353</v>
          </cell>
          <cell r="BE104">
            <v>0.658282777351981</v>
          </cell>
          <cell r="BF104">
            <v>0.666308331358511</v>
          </cell>
          <cell r="BG104">
            <v>0.698349880566952</v>
          </cell>
        </row>
        <row r="105">
          <cell r="A105" t="str">
            <v>Croatia</v>
          </cell>
          <cell r="B105" t="str">
            <v>HRV</v>
          </cell>
          <cell r="C105" t="str">
            <v>CO2 intensity (kg per kg of oil equivalent energy use)</v>
          </cell>
          <cell r="D105" t="str">
            <v>EN.ATM.CO2E.EG.ZS</v>
          </cell>
        </row>
        <row r="105">
          <cell r="AI105">
            <v>2.14794286662152</v>
          </cell>
          <cell r="AJ105">
            <v>1.79069285247947</v>
          </cell>
          <cell r="AK105">
            <v>2.00014118643669</v>
          </cell>
          <cell r="AL105">
            <v>2.00378170137236</v>
          </cell>
          <cell r="AM105">
            <v>1.9567953313476</v>
          </cell>
          <cell r="AN105">
            <v>1.96985734523349</v>
          </cell>
          <cell r="AO105">
            <v>1.90093901926417</v>
          </cell>
          <cell r="AP105">
            <v>1.99779949123487</v>
          </cell>
          <cell r="AQ105">
            <v>2.0948203949536</v>
          </cell>
          <cell r="AR105">
            <v>2.1249046748936</v>
          </cell>
          <cell r="AS105">
            <v>2.15236220261181</v>
          </cell>
          <cell r="AT105">
            <v>2.20567278361764</v>
          </cell>
          <cell r="AU105">
            <v>2.26455596948343</v>
          </cell>
          <cell r="AV105">
            <v>2.24932889643407</v>
          </cell>
          <cell r="AW105">
            <v>2.19823795243767</v>
          </cell>
          <cell r="AX105">
            <v>2.20265605233355</v>
          </cell>
          <cell r="AY105">
            <v>2.23044706742635</v>
          </cell>
          <cell r="AZ105">
            <v>2.2710097421258</v>
          </cell>
          <cell r="BA105">
            <v>2.21240018757571</v>
          </cell>
          <cell r="BB105">
            <v>2.13850210977125</v>
          </cell>
          <cell r="BC105">
            <v>2.07298527349557</v>
          </cell>
          <cell r="BD105">
            <v>2.07805860430861</v>
          </cell>
          <cell r="BE105">
            <v>2.02465815629944</v>
          </cell>
          <cell r="BF105">
            <v>2.01830570106216</v>
          </cell>
          <cell r="BG105">
            <v>2.03138148735167</v>
          </cell>
        </row>
        <row r="106">
          <cell r="A106" t="str">
            <v>Haiti</v>
          </cell>
          <cell r="B106" t="str">
            <v>HTI</v>
          </cell>
          <cell r="C106" t="str">
            <v>CO2 intensity (kg per kg of oil equivalent energy use)</v>
          </cell>
          <cell r="D106" t="str">
            <v>EN.ATM.CO2E.EG.ZS</v>
          </cell>
        </row>
        <row r="106">
          <cell r="P106">
            <v>0.268131105521492</v>
          </cell>
          <cell r="Q106">
            <v>0.253170690789898</v>
          </cell>
          <cell r="R106">
            <v>0.26531371071145</v>
          </cell>
          <cell r="S106">
            <v>0.285715925131112</v>
          </cell>
          <cell r="T106">
            <v>0.282341165449716</v>
          </cell>
          <cell r="U106">
            <v>0.371264944623457</v>
          </cell>
          <cell r="V106">
            <v>0.378098999152694</v>
          </cell>
          <cell r="W106">
            <v>0.387091054807521</v>
          </cell>
          <cell r="X106">
            <v>0.372387220556272</v>
          </cell>
          <cell r="Y106">
            <v>0.360895740217094</v>
          </cell>
          <cell r="Z106">
            <v>0.441990680400005</v>
          </cell>
          <cell r="AA106">
            <v>0.458991323349186</v>
          </cell>
          <cell r="AB106">
            <v>0.483699074982579</v>
          </cell>
          <cell r="AC106">
            <v>0.488968156768327</v>
          </cell>
          <cell r="AD106">
            <v>0.500795496332321</v>
          </cell>
          <cell r="AE106">
            <v>0.576069428042377</v>
          </cell>
          <cell r="AF106">
            <v>0.604799271922312</v>
          </cell>
          <cell r="AG106">
            <v>0.654984084629311</v>
          </cell>
          <cell r="AH106">
            <v>0.651875893944638</v>
          </cell>
          <cell r="AI106">
            <v>0.653648383309665</v>
          </cell>
          <cell r="AJ106">
            <v>0.641688719368989</v>
          </cell>
          <cell r="AK106">
            <v>0.556137440099363</v>
          </cell>
          <cell r="AL106">
            <v>0.447622135298267</v>
          </cell>
          <cell r="AM106">
            <v>0.132270528037871</v>
          </cell>
          <cell r="AN106">
            <v>0.531538544222235</v>
          </cell>
          <cell r="AO106">
            <v>0.545381391381122</v>
          </cell>
          <cell r="AP106">
            <v>0.620126574181543</v>
          </cell>
          <cell r="AQ106">
            <v>0.639182782855459</v>
          </cell>
          <cell r="AR106">
            <v>0.664491180324127</v>
          </cell>
          <cell r="AS106">
            <v>0.731234507901561</v>
          </cell>
          <cell r="AT106">
            <v>0.778984933944512</v>
          </cell>
          <cell r="AU106">
            <v>0.792491167837504</v>
          </cell>
          <cell r="AV106">
            <v>0.81606668482152</v>
          </cell>
          <cell r="AW106">
            <v>0.729977099700447</v>
          </cell>
          <cell r="AX106">
            <v>0.502036624599325</v>
          </cell>
          <cell r="AY106">
            <v>0.490426839578244</v>
          </cell>
          <cell r="AZ106">
            <v>0.555134971271765</v>
          </cell>
          <cell r="BA106">
            <v>0.545395438559726</v>
          </cell>
          <cell r="BB106">
            <v>0.527018294685325</v>
          </cell>
          <cell r="BC106">
            <v>0.647952772144774</v>
          </cell>
          <cell r="BD106">
            <v>0.71248686670414</v>
          </cell>
          <cell r="BE106">
            <v>0.613910474663301</v>
          </cell>
          <cell r="BF106">
            <v>0.666161067497489</v>
          </cell>
          <cell r="BG106">
            <v>0.73683858202398</v>
          </cell>
        </row>
        <row r="107">
          <cell r="A107" t="str">
            <v>Hungary</v>
          </cell>
          <cell r="B107" t="str">
            <v>HUN</v>
          </cell>
          <cell r="C107" t="str">
            <v>CO2 intensity (kg per kg of oil equivalent energy use)</v>
          </cell>
          <cell r="D107" t="str">
            <v>EN.ATM.CO2E.EG.ZS</v>
          </cell>
        </row>
        <row r="107">
          <cell r="J107">
            <v>4.23297964065819</v>
          </cell>
          <cell r="K107">
            <v>4.18874352373969</v>
          </cell>
          <cell r="L107">
            <v>3.90111711942549</v>
          </cell>
          <cell r="M107">
            <v>3.95681326036</v>
          </cell>
          <cell r="N107">
            <v>3.769656594086</v>
          </cell>
          <cell r="O107">
            <v>3.91378626329428</v>
          </cell>
          <cell r="P107">
            <v>3.63898981344254</v>
          </cell>
          <cell r="Q107">
            <v>3.55059182003852</v>
          </cell>
          <cell r="R107">
            <v>3.43451782294997</v>
          </cell>
          <cell r="S107">
            <v>3.36430968775546</v>
          </cell>
          <cell r="T107">
            <v>3.2911037350586</v>
          </cell>
          <cell r="U107">
            <v>3.2664910689281</v>
          </cell>
          <cell r="V107">
            <v>3.21720770621272</v>
          </cell>
          <cell r="W107">
            <v>3.08652359483363</v>
          </cell>
          <cell r="X107">
            <v>3.0534800825234</v>
          </cell>
          <cell r="Y107">
            <v>3.06440554869737</v>
          </cell>
          <cell r="Z107">
            <v>3.07455277499927</v>
          </cell>
          <cell r="AA107">
            <v>3.08451307689688</v>
          </cell>
          <cell r="AB107">
            <v>3.21416514743054</v>
          </cell>
          <cell r="AC107">
            <v>3.15726341520661</v>
          </cell>
          <cell r="AD107">
            <v>2.89377536091438</v>
          </cell>
          <cell r="AE107">
            <v>2.81892692862461</v>
          </cell>
          <cell r="AF107">
            <v>2.74839507801139</v>
          </cell>
          <cell r="AG107">
            <v>2.57890327650636</v>
          </cell>
          <cell r="AH107">
            <v>2.52507562093792</v>
          </cell>
          <cell r="AI107">
            <v>2.34239172787592</v>
          </cell>
          <cell r="AJ107">
            <v>2.3544565595105</v>
          </cell>
          <cell r="AK107">
            <v>2.30829472975719</v>
          </cell>
          <cell r="AL107">
            <v>2.27144870298061</v>
          </cell>
          <cell r="AM107">
            <v>2.32111282295525</v>
          </cell>
          <cell r="AN107">
            <v>2.22130227723516</v>
          </cell>
          <cell r="AO107">
            <v>2.20349739438129</v>
          </cell>
          <cell r="AP107">
            <v>2.19131945269538</v>
          </cell>
          <cell r="AQ107">
            <v>2.23246843704203</v>
          </cell>
          <cell r="AR107">
            <v>2.27109216551638</v>
          </cell>
          <cell r="AS107">
            <v>2.18538444644728</v>
          </cell>
          <cell r="AT107">
            <v>2.19938490665662</v>
          </cell>
          <cell r="AU107">
            <v>2.17294153826371</v>
          </cell>
          <cell r="AV107">
            <v>2.22793193815233</v>
          </cell>
          <cell r="AW107">
            <v>2.16308253723022</v>
          </cell>
          <cell r="AX107">
            <v>2.03135053410979</v>
          </cell>
          <cell r="AY107">
            <v>2.0295528660097</v>
          </cell>
          <cell r="AZ107">
            <v>2.01506781361663</v>
          </cell>
          <cell r="BA107">
            <v>2.00361534877416</v>
          </cell>
          <cell r="BB107">
            <v>1.92614723124791</v>
          </cell>
          <cell r="BC107">
            <v>1.86379293774289</v>
          </cell>
          <cell r="BD107">
            <v>1.88147833580574</v>
          </cell>
          <cell r="BE107">
            <v>1.85067218859862</v>
          </cell>
          <cell r="BF107">
            <v>1.81344476200984</v>
          </cell>
          <cell r="BG107">
            <v>1.77921566935928</v>
          </cell>
          <cell r="BH107">
            <v>1.81160297881318</v>
          </cell>
        </row>
        <row r="108">
          <cell r="A108" t="str">
            <v>IBRD only</v>
          </cell>
          <cell r="B108" t="str">
            <v>IBD</v>
          </cell>
          <cell r="C108" t="str">
            <v>CO2 intensity (kg per kg of oil equivalent energy use)</v>
          </cell>
          <cell r="D108" t="str">
            <v>EN.ATM.CO2E.EG.ZS</v>
          </cell>
          <cell r="E108">
            <v>3.33904021001814</v>
          </cell>
          <cell r="F108">
            <v>3.32525071167327</v>
          </cell>
          <cell r="G108">
            <v>3.32240125694831</v>
          </cell>
          <cell r="H108">
            <v>3.45979705394987</v>
          </cell>
          <cell r="I108">
            <v>3.5279733168265</v>
          </cell>
          <cell r="J108">
            <v>3.45560029387824</v>
          </cell>
          <cell r="K108">
            <v>3.42465649753032</v>
          </cell>
          <cell r="L108">
            <v>3.4023785183171</v>
          </cell>
          <cell r="M108">
            <v>3.45226264955878</v>
          </cell>
          <cell r="N108">
            <v>3.43500854115053</v>
          </cell>
          <cell r="O108">
            <v>3.41933047014451</v>
          </cell>
          <cell r="P108">
            <v>2.39700279019598</v>
          </cell>
          <cell r="Q108">
            <v>2.42152127088185</v>
          </cell>
          <cell r="R108">
            <v>2.44003272047418</v>
          </cell>
          <cell r="S108">
            <v>2.41700563731538</v>
          </cell>
          <cell r="T108">
            <v>2.4489170163124</v>
          </cell>
          <cell r="U108">
            <v>2.48658147505023</v>
          </cell>
          <cell r="V108">
            <v>2.49187019981499</v>
          </cell>
          <cell r="W108">
            <v>2.52035597175288</v>
          </cell>
          <cell r="X108">
            <v>2.51735902916003</v>
          </cell>
          <cell r="Y108">
            <v>2.48070869693316</v>
          </cell>
          <cell r="Z108">
            <v>2.43060074157689</v>
          </cell>
          <cell r="AA108">
            <v>2.4746280790603</v>
          </cell>
          <cell r="AB108">
            <v>2.50893113753665</v>
          </cell>
          <cell r="AC108">
            <v>2.51518171424422</v>
          </cell>
          <cell r="AD108">
            <v>2.58206606431696</v>
          </cell>
          <cell r="AE108">
            <v>2.59524978700208</v>
          </cell>
          <cell r="AF108">
            <v>2.62473939596685</v>
          </cell>
          <cell r="AG108">
            <v>2.64868416139514</v>
          </cell>
          <cell r="AH108">
            <v>2.66340255210393</v>
          </cell>
          <cell r="AI108">
            <v>2.40555218199671</v>
          </cell>
          <cell r="AJ108">
            <v>2.44829841886495</v>
          </cell>
          <cell r="AK108">
            <v>2.47186900023281</v>
          </cell>
          <cell r="AL108">
            <v>2.47256063928138</v>
          </cell>
          <cell r="AM108">
            <v>2.48174374270096</v>
          </cell>
          <cell r="AN108">
            <v>2.51795460622003</v>
          </cell>
          <cell r="AO108">
            <v>2.5003010025723</v>
          </cell>
          <cell r="AP108">
            <v>2.51090459641239</v>
          </cell>
          <cell r="AQ108">
            <v>2.53519761673743</v>
          </cell>
          <cell r="AR108">
            <v>2.47856358139276</v>
          </cell>
          <cell r="AS108">
            <v>2.51565899017151</v>
          </cell>
          <cell r="AT108">
            <v>2.53032801257761</v>
          </cell>
          <cell r="AU108">
            <v>2.5458074005664</v>
          </cell>
          <cell r="AV108">
            <v>2.57744159960356</v>
          </cell>
          <cell r="AW108">
            <v>2.6080929170364</v>
          </cell>
          <cell r="AX108">
            <v>2.64939012454744</v>
          </cell>
          <cell r="AY108">
            <v>2.67966869702561</v>
          </cell>
          <cell r="AZ108">
            <v>2.71526781546638</v>
          </cell>
          <cell r="BA108">
            <v>2.71485536542566</v>
          </cell>
          <cell r="BB108">
            <v>2.71949858901805</v>
          </cell>
          <cell r="BC108">
            <v>2.72495664200745</v>
          </cell>
          <cell r="BD108">
            <v>2.78563230492987</v>
          </cell>
          <cell r="BE108">
            <v>2.77496961527369</v>
          </cell>
          <cell r="BF108">
            <v>2.78885256267606</v>
          </cell>
          <cell r="BG108">
            <v>2.76745694456926</v>
          </cell>
          <cell r="BH108">
            <v>2.66999738415316</v>
          </cell>
        </row>
        <row r="109">
          <cell r="A109" t="str">
            <v>IDA &amp; IBRD total</v>
          </cell>
          <cell r="B109" t="str">
            <v>IBT</v>
          </cell>
          <cell r="C109" t="str">
            <v>CO2 intensity (kg per kg of oil equivalent energy use)</v>
          </cell>
          <cell r="D109" t="str">
            <v>EN.ATM.CO2E.EG.ZS</v>
          </cell>
          <cell r="E109">
            <v>3.33904021001814</v>
          </cell>
          <cell r="F109">
            <v>3.32525071167327</v>
          </cell>
          <cell r="G109">
            <v>3.32240125694831</v>
          </cell>
          <cell r="H109">
            <v>3.45979705394987</v>
          </cell>
          <cell r="I109">
            <v>3.5279733168265</v>
          </cell>
          <cell r="J109">
            <v>3.45560029387824</v>
          </cell>
          <cell r="K109">
            <v>3.42465649753032</v>
          </cell>
          <cell r="L109">
            <v>3.4023785183171</v>
          </cell>
          <cell r="M109">
            <v>3.45226264955878</v>
          </cell>
          <cell r="N109">
            <v>3.43500854115053</v>
          </cell>
          <cell r="O109">
            <v>3.41933047014451</v>
          </cell>
          <cell r="P109">
            <v>2.23230553052614</v>
          </cell>
          <cell r="Q109">
            <v>2.24289224424099</v>
          </cell>
          <cell r="R109">
            <v>2.26875592617161</v>
          </cell>
          <cell r="S109">
            <v>2.25892409284188</v>
          </cell>
          <cell r="T109">
            <v>2.28115453223553</v>
          </cell>
          <cell r="U109">
            <v>2.3212253888875</v>
          </cell>
          <cell r="V109">
            <v>2.32607080929622</v>
          </cell>
          <cell r="W109">
            <v>2.35534755392085</v>
          </cell>
          <cell r="X109">
            <v>2.36771402599469</v>
          </cell>
          <cell r="Y109">
            <v>2.33346835609586</v>
          </cell>
          <cell r="Z109">
            <v>2.28525906308031</v>
          </cell>
          <cell r="AA109">
            <v>2.32138032860968</v>
          </cell>
          <cell r="AB109">
            <v>2.34919699195676</v>
          </cell>
          <cell r="AC109">
            <v>2.36293134366907</v>
          </cell>
          <cell r="AD109">
            <v>2.42206367813701</v>
          </cell>
          <cell r="AE109">
            <v>2.4351338988277</v>
          </cell>
          <cell r="AF109">
            <v>2.45757772679196</v>
          </cell>
          <cell r="AG109">
            <v>2.48642754518243</v>
          </cell>
          <cell r="AH109">
            <v>2.48587444893475</v>
          </cell>
          <cell r="AI109">
            <v>2.30993414216002</v>
          </cell>
          <cell r="AJ109">
            <v>2.34607195603055</v>
          </cell>
          <cell r="AK109">
            <v>2.36436890077311</v>
          </cell>
          <cell r="AL109">
            <v>2.36228567702213</v>
          </cell>
          <cell r="AM109">
            <v>2.36506970648915</v>
          </cell>
          <cell r="AN109">
            <v>2.39735880725649</v>
          </cell>
          <cell r="AO109">
            <v>2.3797001770611</v>
          </cell>
          <cell r="AP109">
            <v>2.38619437768406</v>
          </cell>
          <cell r="AQ109">
            <v>2.40446847456882</v>
          </cell>
          <cell r="AR109">
            <v>2.3512569826164</v>
          </cell>
          <cell r="AS109">
            <v>2.38579386776222</v>
          </cell>
          <cell r="AT109">
            <v>2.39968606835211</v>
          </cell>
          <cell r="AU109">
            <v>2.41337842724549</v>
          </cell>
          <cell r="AV109">
            <v>2.44454179744593</v>
          </cell>
          <cell r="AW109">
            <v>2.4786812244042</v>
          </cell>
          <cell r="AX109">
            <v>2.52134448812117</v>
          </cell>
          <cell r="AY109">
            <v>2.55370930152147</v>
          </cell>
          <cell r="AZ109">
            <v>2.58917346655472</v>
          </cell>
          <cell r="BA109">
            <v>2.58973247722027</v>
          </cell>
          <cell r="BB109">
            <v>2.59376853761809</v>
          </cell>
          <cell r="BC109">
            <v>2.604732682552</v>
          </cell>
          <cell r="BD109">
            <v>2.66107494225593</v>
          </cell>
          <cell r="BE109">
            <v>2.6481582605455</v>
          </cell>
          <cell r="BF109">
            <v>2.66257582210256</v>
          </cell>
          <cell r="BG109">
            <v>2.64592266837536</v>
          </cell>
          <cell r="BH109">
            <v>2.66999738415317</v>
          </cell>
        </row>
        <row r="110">
          <cell r="A110" t="str">
            <v>IDA total</v>
          </cell>
          <cell r="B110" t="str">
            <v>IDA</v>
          </cell>
          <cell r="C110" t="str">
            <v>CO2 intensity (kg per kg of oil equivalent energy use)</v>
          </cell>
          <cell r="D110" t="str">
            <v>EN.ATM.CO2E.EG.ZS</v>
          </cell>
        </row>
        <row r="110">
          <cell r="P110">
            <v>0.956493577532913</v>
          </cell>
          <cell r="Q110">
            <v>0.829751550110073</v>
          </cell>
          <cell r="R110">
            <v>0.894336614241669</v>
          </cell>
          <cell r="S110">
            <v>0.981014652410745</v>
          </cell>
          <cell r="T110">
            <v>0.870049761956768</v>
          </cell>
          <cell r="U110">
            <v>0.914996854569905</v>
          </cell>
          <cell r="V110">
            <v>0.874970936520412</v>
          </cell>
          <cell r="W110">
            <v>0.86130876158612</v>
          </cell>
          <cell r="X110">
            <v>1.01183670935011</v>
          </cell>
          <cell r="Y110">
            <v>1.01223576613299</v>
          </cell>
          <cell r="Z110">
            <v>1.00944266479691</v>
          </cell>
          <cell r="AA110">
            <v>0.979161708222951</v>
          </cell>
          <cell r="AB110">
            <v>0.961854717292675</v>
          </cell>
          <cell r="AC110">
            <v>1.01672089398397</v>
          </cell>
          <cell r="AD110">
            <v>1.00654397922824</v>
          </cell>
          <cell r="AE110">
            <v>1.00624710122255</v>
          </cell>
          <cell r="AF110">
            <v>0.96287013305071</v>
          </cell>
          <cell r="AG110">
            <v>1.02708414471348</v>
          </cell>
          <cell r="AH110">
            <v>0.903608537230509</v>
          </cell>
          <cell r="AI110">
            <v>1.21677126955256</v>
          </cell>
          <cell r="AJ110">
            <v>1.20686656399654</v>
          </cell>
          <cell r="AK110">
            <v>1.20306360467843</v>
          </cell>
          <cell r="AL110">
            <v>1.18603601455755</v>
          </cell>
          <cell r="AM110">
            <v>1.1486046218993</v>
          </cell>
          <cell r="AN110">
            <v>1.13487285921439</v>
          </cell>
          <cell r="AO110">
            <v>1.13968304064212</v>
          </cell>
          <cell r="AP110">
            <v>1.12811151458733</v>
          </cell>
          <cell r="AQ110">
            <v>1.13566266660897</v>
          </cell>
          <cell r="AR110">
            <v>1.13262275921051</v>
          </cell>
          <cell r="AS110">
            <v>1.13699927196374</v>
          </cell>
          <cell r="AT110">
            <v>1.15099233441261</v>
          </cell>
          <cell r="AU110">
            <v>1.14353765259157</v>
          </cell>
          <cell r="AV110">
            <v>1.12250192019151</v>
          </cell>
          <cell r="AW110">
            <v>1.15268906268521</v>
          </cell>
          <cell r="AX110">
            <v>1.17587314131978</v>
          </cell>
          <cell r="AY110">
            <v>1.19290636881677</v>
          </cell>
          <cell r="AZ110">
            <v>1.20343781589988</v>
          </cell>
          <cell r="BA110">
            <v>1.18885167256344</v>
          </cell>
          <cell r="BB110">
            <v>1.15474115057252</v>
          </cell>
          <cell r="BC110">
            <v>1.1781463469557</v>
          </cell>
          <cell r="BD110">
            <v>1.17241575381025</v>
          </cell>
          <cell r="BE110">
            <v>1.12679709575364</v>
          </cell>
          <cell r="BF110">
            <v>1.13812843176264</v>
          </cell>
          <cell r="BG110">
            <v>1.02166392348514</v>
          </cell>
        </row>
        <row r="111">
          <cell r="A111" t="str">
            <v>IDA blend</v>
          </cell>
          <cell r="B111" t="str">
            <v>IDB</v>
          </cell>
          <cell r="C111" t="str">
            <v>CO2 intensity (kg per kg of oil equivalent energy use)</v>
          </cell>
          <cell r="D111" t="str">
            <v>EN.ATM.CO2E.EG.ZS</v>
          </cell>
        </row>
        <row r="111">
          <cell r="P111">
            <v>1.0799401923096</v>
          </cell>
          <cell r="Q111">
            <v>1.11761371153137</v>
          </cell>
          <cell r="R111">
            <v>1.22809111283651</v>
          </cell>
          <cell r="S111">
            <v>1.39772709318224</v>
          </cell>
          <cell r="T111">
            <v>1.15735121457043</v>
          </cell>
          <cell r="U111">
            <v>1.23811213743063</v>
          </cell>
          <cell r="V111">
            <v>1.13032867455274</v>
          </cell>
          <cell r="W111">
            <v>1.08779290601631</v>
          </cell>
          <cell r="X111">
            <v>1.31434597442414</v>
          </cell>
          <cell r="Y111">
            <v>1.31177293604439</v>
          </cell>
          <cell r="Z111">
            <v>1.26908424224086</v>
          </cell>
          <cell r="AA111">
            <v>1.23249626252764</v>
          </cell>
          <cell r="AB111">
            <v>1.17970085557939</v>
          </cell>
          <cell r="AC111">
            <v>1.26170803712476</v>
          </cell>
          <cell r="AD111">
            <v>1.25463902078979</v>
          </cell>
          <cell r="AE111">
            <v>1.25849203808326</v>
          </cell>
          <cell r="AF111">
            <v>1.13327132649888</v>
          </cell>
          <cell r="AG111">
            <v>1.23328042248958</v>
          </cell>
          <cell r="AH111">
            <v>1.033247128359</v>
          </cell>
          <cell r="AI111">
            <v>1.50788155793561</v>
          </cell>
          <cell r="AJ111">
            <v>1.51033565830528</v>
          </cell>
          <cell r="AK111">
            <v>1.54547244863294</v>
          </cell>
          <cell r="AL111">
            <v>1.54448355093569</v>
          </cell>
          <cell r="AM111">
            <v>1.50186904899936</v>
          </cell>
          <cell r="AN111">
            <v>1.47382771360945</v>
          </cell>
          <cell r="AO111">
            <v>1.46003380652098</v>
          </cell>
          <cell r="AP111">
            <v>1.42824581500804</v>
          </cell>
          <cell r="AQ111">
            <v>1.42406593224282</v>
          </cell>
          <cell r="AR111">
            <v>1.4120868717532</v>
          </cell>
          <cell r="AS111">
            <v>1.41214345527521</v>
          </cell>
          <cell r="AT111">
            <v>1.42250479567492</v>
          </cell>
          <cell r="AU111">
            <v>1.40519955075927</v>
          </cell>
          <cell r="AV111">
            <v>1.34972751298921</v>
          </cell>
          <cell r="AW111">
            <v>1.38020649702409</v>
          </cell>
          <cell r="AX111">
            <v>1.39606891474867</v>
          </cell>
          <cell r="AY111">
            <v>1.41197320574682</v>
          </cell>
          <cell r="AZ111">
            <v>1.40847087135152</v>
          </cell>
          <cell r="BA111">
            <v>1.38986298348998</v>
          </cell>
          <cell r="BB111">
            <v>1.33277329505213</v>
          </cell>
          <cell r="BC111">
            <v>1.36605208368509</v>
          </cell>
          <cell r="BD111">
            <v>1.35857049186966</v>
          </cell>
          <cell r="BE111">
            <v>1.26753604836511</v>
          </cell>
          <cell r="BF111">
            <v>1.31984049988101</v>
          </cell>
          <cell r="BG111">
            <v>1.14808445438166</v>
          </cell>
        </row>
        <row r="112">
          <cell r="A112" t="str">
            <v>Indonesia</v>
          </cell>
          <cell r="B112" t="str">
            <v>IDN</v>
          </cell>
          <cell r="C112" t="str">
            <v>CO2 intensity (kg per kg of oil equivalent energy use)</v>
          </cell>
          <cell r="D112" t="str">
            <v>EN.ATM.CO2E.EG.ZS</v>
          </cell>
        </row>
        <row r="112">
          <cell r="P112">
            <v>1.11245230120931</v>
          </cell>
          <cell r="Q112">
            <v>1.18798242465905</v>
          </cell>
          <cell r="R112">
            <v>1.28785209163347</v>
          </cell>
          <cell r="S112">
            <v>1.29596229859313</v>
          </cell>
          <cell r="T112">
            <v>1.31206189643464</v>
          </cell>
          <cell r="U112">
            <v>1.43767925067479</v>
          </cell>
          <cell r="V112">
            <v>1.72564705882353</v>
          </cell>
          <cell r="W112">
            <v>1.83728865474568</v>
          </cell>
          <cell r="X112">
            <v>1.77721017600128</v>
          </cell>
          <cell r="Y112">
            <v>1.70157409301344</v>
          </cell>
          <cell r="Z112">
            <v>1.70854647852131</v>
          </cell>
          <cell r="AA112">
            <v>1.75453634265766</v>
          </cell>
          <cell r="AB112">
            <v>1.71558656983274</v>
          </cell>
          <cell r="AC112">
            <v>1.76461520319287</v>
          </cell>
          <cell r="AD112">
            <v>1.84192416808796</v>
          </cell>
          <cell r="AE112">
            <v>1.67656828012508</v>
          </cell>
          <cell r="AF112">
            <v>1.64521520769416</v>
          </cell>
          <cell r="AG112">
            <v>1.7156674982755</v>
          </cell>
          <cell r="AH112">
            <v>1.60891248508247</v>
          </cell>
          <cell r="AI112">
            <v>1.50018120473765</v>
          </cell>
          <cell r="AJ112">
            <v>1.5639724753987</v>
          </cell>
          <cell r="AK112">
            <v>1.58442547305613</v>
          </cell>
          <cell r="AL112">
            <v>1.56548451344783</v>
          </cell>
          <cell r="AM112">
            <v>1.65992713043804</v>
          </cell>
          <cell r="AN112">
            <v>1.70301360883188</v>
          </cell>
          <cell r="AO112">
            <v>1.72924730661325</v>
          </cell>
          <cell r="AP112">
            <v>1.83848373488795</v>
          </cell>
          <cell r="AQ112">
            <v>1.90489627714305</v>
          </cell>
          <cell r="AR112">
            <v>1.94275788098407</v>
          </cell>
          <cell r="AS112">
            <v>1.79993222356079</v>
          </cell>
          <cell r="AT112">
            <v>1.89456889496876</v>
          </cell>
          <cell r="AU112">
            <v>1.85234525422954</v>
          </cell>
          <cell r="AV112">
            <v>2.02398837515997</v>
          </cell>
          <cell r="AW112">
            <v>1.94271661495477</v>
          </cell>
          <cell r="AX112">
            <v>1.91581731820754</v>
          </cell>
          <cell r="AY112">
            <v>1.97886300390665</v>
          </cell>
          <cell r="AZ112">
            <v>2.07494458705343</v>
          </cell>
          <cell r="BA112">
            <v>2.01969385172378</v>
          </cell>
          <cell r="BB112">
            <v>1.95415586695732</v>
          </cell>
          <cell r="BC112">
            <v>1.96570689623292</v>
          </cell>
          <cell r="BD112">
            <v>2.35151248023917</v>
          </cell>
          <cell r="BE112">
            <v>2.29618907808218</v>
          </cell>
          <cell r="BF112">
            <v>2.08868537314165</v>
          </cell>
          <cell r="BG112">
            <v>2.17304358697523</v>
          </cell>
        </row>
        <row r="113">
          <cell r="A113" t="str">
            <v>IDA only</v>
          </cell>
          <cell r="B113" t="str">
            <v>IDX</v>
          </cell>
          <cell r="C113" t="str">
            <v>CO2 intensity (kg per kg of oil equivalent energy use)</v>
          </cell>
          <cell r="D113" t="str">
            <v>EN.ATM.CO2E.EG.ZS</v>
          </cell>
        </row>
        <row r="113">
          <cell r="P113">
            <v>0.85586448850216</v>
          </cell>
          <cell r="Q113">
            <v>0.59132317121735</v>
          </cell>
          <cell r="R113">
            <v>0.614949877073049</v>
          </cell>
          <cell r="S113">
            <v>0.628677759256436</v>
          </cell>
          <cell r="T113">
            <v>0.622166691618744</v>
          </cell>
          <cell r="U113">
            <v>0.633775487713106</v>
          </cell>
          <cell r="V113">
            <v>0.64899840217808</v>
          </cell>
          <cell r="W113">
            <v>0.65693445264757</v>
          </cell>
          <cell r="X113">
            <v>0.735240077818605</v>
          </cell>
          <cell r="Y113">
            <v>0.731474022306711</v>
          </cell>
          <cell r="Z113">
            <v>0.759386428150659</v>
          </cell>
          <cell r="AA113">
            <v>0.732587405732192</v>
          </cell>
          <cell r="AB113">
            <v>0.747433181652562</v>
          </cell>
          <cell r="AC113">
            <v>0.779516836901531</v>
          </cell>
          <cell r="AD113">
            <v>0.762274746888434</v>
          </cell>
          <cell r="AE113">
            <v>0.757562333477449</v>
          </cell>
          <cell r="AF113">
            <v>0.789457060857574</v>
          </cell>
          <cell r="AG113">
            <v>0.816375000718153</v>
          </cell>
          <cell r="AH113">
            <v>0.769010142812781</v>
          </cell>
          <cell r="AI113">
            <v>0.845370082305915</v>
          </cell>
          <cell r="AJ113">
            <v>0.809001449072757</v>
          </cell>
          <cell r="AK113">
            <v>0.749583100085768</v>
          </cell>
          <cell r="AL113">
            <v>0.698834375149957</v>
          </cell>
          <cell r="AM113">
            <v>0.681174297738753</v>
          </cell>
          <cell r="AN113">
            <v>0.707469009811826</v>
          </cell>
          <cell r="AO113">
            <v>0.732772738370491</v>
          </cell>
          <cell r="AP113">
            <v>0.749879330277222</v>
          </cell>
          <cell r="AQ113">
            <v>0.772934239744174</v>
          </cell>
          <cell r="AR113">
            <v>0.778748367960909</v>
          </cell>
          <cell r="AS113">
            <v>0.786872418647369</v>
          </cell>
          <cell r="AT113">
            <v>0.808826980798954</v>
          </cell>
          <cell r="AU113">
            <v>0.818023338157893</v>
          </cell>
          <cell r="AV113">
            <v>0.840106626919993</v>
          </cell>
          <cell r="AW113">
            <v>0.873891413972731</v>
          </cell>
          <cell r="AX113">
            <v>0.914028021384558</v>
          </cell>
          <cell r="AY113">
            <v>0.935500405732782</v>
          </cell>
          <cell r="AZ113">
            <v>0.964349023634925</v>
          </cell>
          <cell r="BA113">
            <v>0.955697186215226</v>
          </cell>
          <cell r="BB113">
            <v>0.955808144378699</v>
          </cell>
          <cell r="BC113">
            <v>0.967573676817504</v>
          </cell>
          <cell r="BD113">
            <v>0.960065100190782</v>
          </cell>
          <cell r="BE113">
            <v>0.965185177328116</v>
          </cell>
          <cell r="BF113">
            <v>0.936994678527451</v>
          </cell>
          <cell r="BG113">
            <v>0.90099168028212</v>
          </cell>
        </row>
        <row r="114">
          <cell r="A114" t="str">
            <v>Isle of Man</v>
          </cell>
          <cell r="B114" t="str">
            <v>IMN</v>
          </cell>
          <cell r="C114" t="str">
            <v>CO2 intensity (kg per kg of oil equivalent energy use)</v>
          </cell>
          <cell r="D114" t="str">
            <v>EN.ATM.CO2E.EG.ZS</v>
          </cell>
        </row>
        <row r="115">
          <cell r="A115" t="str">
            <v>India</v>
          </cell>
          <cell r="B115" t="str">
            <v>IND</v>
          </cell>
          <cell r="C115" t="str">
            <v>CO2 intensity (kg per kg of oil equivalent energy use)</v>
          </cell>
          <cell r="D115" t="str">
            <v>EN.ATM.CO2E.EG.ZS</v>
          </cell>
        </row>
        <row r="115">
          <cell r="P115">
            <v>1.35602411677693</v>
          </cell>
          <cell r="Q115">
            <v>1.40249502698141</v>
          </cell>
          <cell r="R115">
            <v>1.40427993061382</v>
          </cell>
          <cell r="S115">
            <v>1.39730498310539</v>
          </cell>
          <cell r="T115">
            <v>1.46697968240149</v>
          </cell>
          <cell r="U115">
            <v>1.47512951201134</v>
          </cell>
          <cell r="V115">
            <v>1.51703588437448</v>
          </cell>
          <cell r="W115">
            <v>1.51804987991903</v>
          </cell>
          <cell r="X115">
            <v>1.52235584403165</v>
          </cell>
          <cell r="Y115">
            <v>1.5699631272197</v>
          </cell>
          <cell r="Z115">
            <v>1.61245188035486</v>
          </cell>
          <cell r="AA115">
            <v>1.60186610699599</v>
          </cell>
          <cell r="AB115">
            <v>1.68032286948984</v>
          </cell>
          <cell r="AC115">
            <v>1.65366573059099</v>
          </cell>
          <cell r="AD115">
            <v>1.7274701451073</v>
          </cell>
          <cell r="AE115">
            <v>1.78932155599705</v>
          </cell>
          <cell r="AF115">
            <v>1.83998367372141</v>
          </cell>
          <cell r="AG115">
            <v>1.88463010864142</v>
          </cell>
          <cell r="AH115">
            <v>1.9753012721969</v>
          </cell>
          <cell r="AI115">
            <v>1.83989338562319</v>
          </cell>
          <cell r="AJ115">
            <v>1.90680761746881</v>
          </cell>
          <cell r="AK115">
            <v>1.90901286542792</v>
          </cell>
          <cell r="AL115">
            <v>1.93008678814638</v>
          </cell>
          <cell r="AM115">
            <v>1.95979338094521</v>
          </cell>
          <cell r="AN115">
            <v>1.99650462713452</v>
          </cell>
          <cell r="AO115">
            <v>2.03032694485073</v>
          </cell>
          <cell r="AP115">
            <v>2.065390954449</v>
          </cell>
          <cell r="AQ115">
            <v>2.06203311475949</v>
          </cell>
          <cell r="AR115">
            <v>2.0988487245165</v>
          </cell>
          <cell r="AS115">
            <v>2.13240830522377</v>
          </cell>
          <cell r="AT115">
            <v>2.13293113862408</v>
          </cell>
          <cell r="AU115">
            <v>2.14409035825061</v>
          </cell>
          <cell r="AV115">
            <v>2.15407554989183</v>
          </cell>
          <cell r="AW115">
            <v>2.18883140035248</v>
          </cell>
          <cell r="AX115">
            <v>2.20425709827542</v>
          </cell>
          <cell r="AY115">
            <v>2.23504458501175</v>
          </cell>
          <cell r="AZ115">
            <v>2.32780386270661</v>
          </cell>
          <cell r="BA115">
            <v>2.36443422908014</v>
          </cell>
          <cell r="BB115">
            <v>2.36507178252885</v>
          </cell>
          <cell r="BC115">
            <v>2.4022189694074</v>
          </cell>
          <cell r="BD115">
            <v>2.43655566343794</v>
          </cell>
          <cell r="BE115">
            <v>2.51657653723768</v>
          </cell>
          <cell r="BF115">
            <v>2.53478899333765</v>
          </cell>
          <cell r="BG115">
            <v>2.59095271061527</v>
          </cell>
        </row>
        <row r="116">
          <cell r="A116" t="str">
            <v>Not classified</v>
          </cell>
          <cell r="B116" t="str">
            <v>INX</v>
          </cell>
          <cell r="C116" t="str">
            <v>CO2 intensity (kg per kg of oil equivalent energy use)</v>
          </cell>
          <cell r="D116" t="str">
            <v>EN.ATM.CO2E.EG.ZS</v>
          </cell>
        </row>
        <row r="117">
          <cell r="A117" t="str">
            <v>Ireland</v>
          </cell>
          <cell r="B117" t="str">
            <v>IRL</v>
          </cell>
          <cell r="C117" t="str">
            <v>CO2 intensity (kg per kg of oil equivalent energy use)</v>
          </cell>
          <cell r="D117" t="str">
            <v>EN.ATM.CO2E.EG.ZS</v>
          </cell>
          <cell r="E117">
            <v>2.99718635543226</v>
          </cell>
          <cell r="F117">
            <v>3.13503114336342</v>
          </cell>
          <cell r="G117">
            <v>3.27475108396904</v>
          </cell>
          <cell r="H117">
            <v>3.24559044952015</v>
          </cell>
          <cell r="I117">
            <v>3.26155531130427</v>
          </cell>
          <cell r="J117">
            <v>3.15684390892933</v>
          </cell>
          <cell r="K117">
            <v>3.2100899297195</v>
          </cell>
          <cell r="L117">
            <v>3.19959655842661</v>
          </cell>
          <cell r="M117">
            <v>3.24940173230974</v>
          </cell>
          <cell r="N117">
            <v>3.19727038404857</v>
          </cell>
          <cell r="O117">
            <v>3.24395982008505</v>
          </cell>
          <cell r="P117">
            <v>3.34871139544992</v>
          </cell>
          <cell r="Q117">
            <v>3.30912232701274</v>
          </cell>
          <cell r="R117">
            <v>3.30930807034123</v>
          </cell>
          <cell r="S117">
            <v>3.27478256446058</v>
          </cell>
          <cell r="T117">
            <v>3.31778518027515</v>
          </cell>
          <cell r="U117">
            <v>3.26293918532771</v>
          </cell>
          <cell r="V117">
            <v>3.25820007042348</v>
          </cell>
          <cell r="W117">
            <v>3.24981263390678</v>
          </cell>
          <cell r="X117">
            <v>3.20328681408969</v>
          </cell>
          <cell r="Y117">
            <v>3.18806841500701</v>
          </cell>
          <cell r="Z117">
            <v>3.15137077068863</v>
          </cell>
          <cell r="AA117">
            <v>3.10966894694548</v>
          </cell>
          <cell r="AB117">
            <v>3.13474750548869</v>
          </cell>
          <cell r="AC117">
            <v>3.0804287561258</v>
          </cell>
          <cell r="AD117">
            <v>3.09770168167796</v>
          </cell>
          <cell r="AE117">
            <v>3.21900794550877</v>
          </cell>
          <cell r="AF117">
            <v>3.26980894227425</v>
          </cell>
          <cell r="AG117">
            <v>3.26512841228479</v>
          </cell>
          <cell r="AH117">
            <v>3.21992764027246</v>
          </cell>
          <cell r="AI117">
            <v>3.12788572683185</v>
          </cell>
          <cell r="AJ117">
            <v>3.15280750454235</v>
          </cell>
          <cell r="AK117">
            <v>3.19885161328345</v>
          </cell>
          <cell r="AL117">
            <v>3.15227840064206</v>
          </cell>
          <cell r="AM117">
            <v>3.11602668818628</v>
          </cell>
          <cell r="AN117">
            <v>3.14653592396873</v>
          </cell>
          <cell r="AO117">
            <v>3.07989582591351</v>
          </cell>
          <cell r="AP117">
            <v>3.02225735787992</v>
          </cell>
          <cell r="AQ117">
            <v>3.04766726566556</v>
          </cell>
          <cell r="AR117">
            <v>3.02665598771063</v>
          </cell>
          <cell r="AS117">
            <v>3.08831538554958</v>
          </cell>
          <cell r="AT117">
            <v>3.12801522453974</v>
          </cell>
          <cell r="AU117">
            <v>3.05915654386163</v>
          </cell>
          <cell r="AV117">
            <v>3.14774565674097</v>
          </cell>
          <cell r="AW117">
            <v>3.09756529710457</v>
          </cell>
          <cell r="AX117">
            <v>3.20963786049849</v>
          </cell>
          <cell r="AY117">
            <v>3.26716922713373</v>
          </cell>
          <cell r="AZ117">
            <v>3.12905064656621</v>
          </cell>
          <cell r="BA117">
            <v>3.13428960159697</v>
          </cell>
          <cell r="BB117">
            <v>2.87165233209042</v>
          </cell>
          <cell r="BC117">
            <v>2.82670516310256</v>
          </cell>
          <cell r="BD117">
            <v>2.77056920948178</v>
          </cell>
          <cell r="BE117">
            <v>2.82714787416007</v>
          </cell>
          <cell r="BF117">
            <v>2.74432270161821</v>
          </cell>
          <cell r="BG117">
            <v>2.7839680715277</v>
          </cell>
          <cell r="BH117">
            <v>2.78981682917972</v>
          </cell>
        </row>
        <row r="118">
          <cell r="A118" t="str">
            <v>Iran, Islamic Rep.</v>
          </cell>
          <cell r="B118" t="str">
            <v>IRN</v>
          </cell>
          <cell r="C118" t="str">
            <v>CO2 intensity (kg per kg of oil equivalent energy use)</v>
          </cell>
          <cell r="D118" t="str">
            <v>EN.ATM.CO2E.EG.ZS</v>
          </cell>
        </row>
        <row r="118">
          <cell r="P118">
            <v>6.1275491828465</v>
          </cell>
          <cell r="Q118">
            <v>6.51624642664829</v>
          </cell>
          <cell r="R118">
            <v>6.27890788901272</v>
          </cell>
          <cell r="S118">
            <v>5.86476927019897</v>
          </cell>
          <cell r="T118">
            <v>5.23212840901577</v>
          </cell>
          <cell r="U118">
            <v>5.16841013865102</v>
          </cell>
          <cell r="V118">
            <v>4.8325638126024</v>
          </cell>
          <cell r="W118">
            <v>4.94448834605493</v>
          </cell>
          <cell r="X118">
            <v>4.4060823697155</v>
          </cell>
          <cell r="Y118">
            <v>3.17670977383614</v>
          </cell>
          <cell r="Z118">
            <v>2.63427343398767</v>
          </cell>
          <cell r="AA118">
            <v>2.75265025836399</v>
          </cell>
          <cell r="AB118">
            <v>3.49758867907875</v>
          </cell>
          <cell r="AC118">
            <v>3.02434358719685</v>
          </cell>
          <cell r="AD118">
            <v>2.98890348164244</v>
          </cell>
          <cell r="AE118">
            <v>2.74075857676079</v>
          </cell>
          <cell r="AF118">
            <v>2.88917882902825</v>
          </cell>
          <cell r="AG118">
            <v>3.11935704637331</v>
          </cell>
          <cell r="AH118">
            <v>2.88602141689049</v>
          </cell>
          <cell r="AI118">
            <v>2.58535501104372</v>
          </cell>
          <cell r="AJ118">
            <v>2.83218448808379</v>
          </cell>
          <cell r="AK118">
            <v>2.88494359187467</v>
          </cell>
          <cell r="AL118">
            <v>2.65515243419778</v>
          </cell>
          <cell r="AM118">
            <v>2.70081474888483</v>
          </cell>
          <cell r="AN118">
            <v>2.69140150277229</v>
          </cell>
          <cell r="AO118">
            <v>2.87053845940237</v>
          </cell>
          <cell r="AP118">
            <v>2.66718500173073</v>
          </cell>
          <cell r="AQ118">
            <v>2.63176356630844</v>
          </cell>
          <cell r="AR118">
            <v>2.58601779214467</v>
          </cell>
          <cell r="AS118">
            <v>2.76982249172922</v>
          </cell>
          <cell r="AT118">
            <v>2.62981368248432</v>
          </cell>
          <cell r="AU118">
            <v>2.67083519389494</v>
          </cell>
          <cell r="AV118">
            <v>2.73839007560558</v>
          </cell>
          <cell r="AW118">
            <v>2.69760797930986</v>
          </cell>
          <cell r="AX118">
            <v>2.61310830918694</v>
          </cell>
          <cell r="AY118">
            <v>2.71951381075473</v>
          </cell>
          <cell r="AZ118">
            <v>2.74296768216979</v>
          </cell>
          <cell r="BA118">
            <v>2.61016222180934</v>
          </cell>
          <cell r="BB118">
            <v>2.70008198518892</v>
          </cell>
          <cell r="BC118">
            <v>2.69670532747112</v>
          </cell>
          <cell r="BD118">
            <v>2.6965515606912</v>
          </cell>
          <cell r="BE118">
            <v>2.63493672345618</v>
          </cell>
          <cell r="BF118">
            <v>2.68133272880854</v>
          </cell>
          <cell r="BG118">
            <v>2.57584949200103</v>
          </cell>
        </row>
        <row r="119">
          <cell r="A119" t="str">
            <v>Iraq</v>
          </cell>
          <cell r="B119" t="str">
            <v>IRQ</v>
          </cell>
          <cell r="C119" t="str">
            <v>CO2 intensity (kg per kg of oil equivalent energy use)</v>
          </cell>
          <cell r="D119" t="str">
            <v>EN.ATM.CO2E.EG.ZS</v>
          </cell>
        </row>
        <row r="119">
          <cell r="P119">
            <v>7.18801507585244</v>
          </cell>
          <cell r="Q119">
            <v>6.89289251255899</v>
          </cell>
          <cell r="R119">
            <v>6.58682245138033</v>
          </cell>
          <cell r="S119">
            <v>6.11710256072148</v>
          </cell>
          <cell r="T119">
            <v>5.44524092187888</v>
          </cell>
          <cell r="U119">
            <v>6.47474302266432</v>
          </cell>
          <cell r="V119">
            <v>5.60762492402042</v>
          </cell>
          <cell r="W119">
            <v>4.76389510401733</v>
          </cell>
          <cell r="X119">
            <v>5.00369783158182</v>
          </cell>
          <cell r="Y119">
            <v>4.68559782737255</v>
          </cell>
          <cell r="Z119">
            <v>3.34016590963468</v>
          </cell>
          <cell r="AA119">
            <v>3.07255529208829</v>
          </cell>
          <cell r="AB119">
            <v>3.22471320464891</v>
          </cell>
          <cell r="AC119">
            <v>3.16409752049738</v>
          </cell>
          <cell r="AD119">
            <v>3.03496684638673</v>
          </cell>
          <cell r="AE119">
            <v>3.00007872181902</v>
          </cell>
          <cell r="AF119">
            <v>3.34677103324354</v>
          </cell>
          <cell r="AG119">
            <v>3.5652796312086</v>
          </cell>
          <cell r="AH119">
            <v>3.48956731113689</v>
          </cell>
          <cell r="AI119">
            <v>3.23548369184006</v>
          </cell>
          <cell r="AJ119">
            <v>2.93121717461374</v>
          </cell>
          <cell r="AK119">
            <v>2.84262428002705</v>
          </cell>
          <cell r="AL119">
            <v>2.8768350031583</v>
          </cell>
          <cell r="AM119">
            <v>2.85257096360208</v>
          </cell>
          <cell r="AN119">
            <v>2.86148421404617</v>
          </cell>
          <cell r="AO119">
            <v>2.9210890195782</v>
          </cell>
          <cell r="AP119">
            <v>2.89415539577394</v>
          </cell>
          <cell r="AQ119">
            <v>2.85395366827291</v>
          </cell>
          <cell r="AR119">
            <v>2.92914608251306</v>
          </cell>
          <cell r="AS119">
            <v>2.87213646703951</v>
          </cell>
          <cell r="AT119">
            <v>2.90427779448111</v>
          </cell>
          <cell r="AU119">
            <v>2.87699931254172</v>
          </cell>
          <cell r="AV119">
            <v>2.84200883341136</v>
          </cell>
          <cell r="AW119">
            <v>2.88454579590955</v>
          </cell>
          <cell r="AX119">
            <v>3.33821346367361</v>
          </cell>
          <cell r="AY119">
            <v>3.36385004406407</v>
          </cell>
          <cell r="AZ119">
            <v>3.05285850920963</v>
          </cell>
          <cell r="BA119">
            <v>3.1301663524798</v>
          </cell>
          <cell r="BB119">
            <v>3.26377157095901</v>
          </cell>
          <cell r="BC119">
            <v>3.20517690854382</v>
          </cell>
          <cell r="BD119">
            <v>3.19266387584521</v>
          </cell>
          <cell r="BE119">
            <v>3.31113438600632</v>
          </cell>
          <cell r="BF119">
            <v>3.29339808721951</v>
          </cell>
          <cell r="BG119">
            <v>3.41222138299936</v>
          </cell>
        </row>
        <row r="120">
          <cell r="A120" t="str">
            <v>Iceland</v>
          </cell>
          <cell r="B120" t="str">
            <v>ISL</v>
          </cell>
          <cell r="C120" t="str">
            <v>CO2 intensity (kg per kg of oil equivalent energy use)</v>
          </cell>
          <cell r="D120" t="str">
            <v>EN.ATM.CO2E.EG.ZS</v>
          </cell>
          <cell r="E120">
            <v>2.24256897074148</v>
          </cell>
          <cell r="F120">
            <v>2.09271987360559</v>
          </cell>
          <cell r="G120">
            <v>2.17113861251686</v>
          </cell>
          <cell r="H120">
            <v>2.14406406643148</v>
          </cell>
          <cell r="I120">
            <v>2.09481831623281</v>
          </cell>
          <cell r="J120">
            <v>2.10938356340182</v>
          </cell>
          <cell r="K120">
            <v>2.1018164449377</v>
          </cell>
          <cell r="L120">
            <v>2.02244174343454</v>
          </cell>
          <cell r="M120">
            <v>2.01747008218388</v>
          </cell>
          <cell r="N120">
            <v>1.75061957997252</v>
          </cell>
          <cell r="O120">
            <v>1.60636283779098</v>
          </cell>
          <cell r="P120">
            <v>1.6336410815627</v>
          </cell>
          <cell r="Q120">
            <v>1.61246665428926</v>
          </cell>
          <cell r="R120">
            <v>1.5668544754539</v>
          </cell>
          <cell r="S120">
            <v>1.57703294265705</v>
          </cell>
          <cell r="T120">
            <v>1.46280630659153</v>
          </cell>
          <cell r="U120">
            <v>1.52298878807014</v>
          </cell>
          <cell r="V120">
            <v>1.53441950702939</v>
          </cell>
          <cell r="W120">
            <v>1.50810188358512</v>
          </cell>
          <cell r="X120">
            <v>1.35142794780907</v>
          </cell>
          <cell r="Y120">
            <v>1.24698476028736</v>
          </cell>
          <cell r="Z120">
            <v>1.05811199111412</v>
          </cell>
          <cell r="AA120">
            <v>0.966141782720042</v>
          </cell>
          <cell r="AB120">
            <v>0.900165726348512</v>
          </cell>
          <cell r="AC120">
            <v>1.00628831447892</v>
          </cell>
          <cell r="AD120">
            <v>0.919503332614213</v>
          </cell>
          <cell r="AE120">
            <v>0.965562975494736</v>
          </cell>
          <cell r="AF120">
            <v>0.958593061693962</v>
          </cell>
          <cell r="AG120">
            <v>0.938838313516062</v>
          </cell>
          <cell r="AH120">
            <v>0.942852386913824</v>
          </cell>
          <cell r="AI120">
            <v>0.859054678610023</v>
          </cell>
          <cell r="AJ120">
            <v>0.919866171512178</v>
          </cell>
          <cell r="AK120">
            <v>0.963153215449965</v>
          </cell>
          <cell r="AL120">
            <v>0.910090002385539</v>
          </cell>
          <cell r="AM120">
            <v>0.947320804524658</v>
          </cell>
          <cell r="AN120">
            <v>0.905733929789317</v>
          </cell>
          <cell r="AO120">
            <v>0.95405770830295</v>
          </cell>
          <cell r="AP120">
            <v>0.923781575069069</v>
          </cell>
          <cell r="AQ120">
            <v>0.868171928730757</v>
          </cell>
          <cell r="AR120">
            <v>0.761374741105653</v>
          </cell>
          <cell r="AS120">
            <v>0.714972976907014</v>
          </cell>
          <cell r="AT120">
            <v>0.715786641234149</v>
          </cell>
          <cell r="AU120">
            <v>0.721049461739796</v>
          </cell>
          <cell r="AV120">
            <v>0.71774685422497</v>
          </cell>
          <cell r="AW120">
            <v>0.754751354973876</v>
          </cell>
          <cell r="AX120">
            <v>0.733248396059158</v>
          </cell>
          <cell r="AY120">
            <v>0.602322119801611</v>
          </cell>
          <cell r="AZ120">
            <v>0.518026224315803</v>
          </cell>
          <cell r="BA120">
            <v>0.419962877593343</v>
          </cell>
          <cell r="BB120">
            <v>0.391744622608826</v>
          </cell>
          <cell r="BC120">
            <v>0.362020034853664</v>
          </cell>
          <cell r="BD120">
            <v>0.326282410719465</v>
          </cell>
          <cell r="BE120">
            <v>0.328956327687193</v>
          </cell>
          <cell r="BF120">
            <v>0.34491974838869</v>
          </cell>
          <cell r="BG120">
            <v>0.349502095904398</v>
          </cell>
          <cell r="BH120">
            <v>0.356260852120617</v>
          </cell>
        </row>
        <row r="121">
          <cell r="A121" t="str">
            <v>Israel</v>
          </cell>
          <cell r="B121" t="str">
            <v>ISR</v>
          </cell>
          <cell r="C121" t="str">
            <v>CO2 intensity (kg per kg of oil equivalent energy use)</v>
          </cell>
          <cell r="D121" t="str">
            <v>EN.ATM.CO2E.EG.ZS</v>
          </cell>
        </row>
        <row r="121">
          <cell r="P121">
            <v>2.8310583139424</v>
          </cell>
          <cell r="Q121">
            <v>3.06283602794754</v>
          </cell>
          <cell r="R121">
            <v>2.48725896913548</v>
          </cell>
          <cell r="S121">
            <v>3.32291789841486</v>
          </cell>
          <cell r="T121">
            <v>2.79755427760077</v>
          </cell>
          <cell r="U121">
            <v>3.02968942120776</v>
          </cell>
          <cell r="V121">
            <v>3.0820711804641</v>
          </cell>
          <cell r="W121">
            <v>3.10317215742665</v>
          </cell>
          <cell r="X121">
            <v>2.76787151978994</v>
          </cell>
          <cell r="Y121">
            <v>2.70325821296178</v>
          </cell>
          <cell r="Z121">
            <v>2.91317544245366</v>
          </cell>
          <cell r="AA121">
            <v>3.05057793436413</v>
          </cell>
          <cell r="AB121">
            <v>3.25068080743613</v>
          </cell>
          <cell r="AC121">
            <v>3.12217698234847</v>
          </cell>
          <cell r="AD121">
            <v>3.28405853404998</v>
          </cell>
          <cell r="AE121">
            <v>2.94616043830439</v>
          </cell>
          <cell r="AF121">
            <v>2.75098416060955</v>
          </cell>
          <cell r="AG121">
            <v>2.75934413494872</v>
          </cell>
          <cell r="AH121">
            <v>2.82404128571068</v>
          </cell>
          <cell r="AI121">
            <v>2.94790519502006</v>
          </cell>
          <cell r="AJ121">
            <v>3.00065758906898</v>
          </cell>
          <cell r="AK121">
            <v>2.78771342910987</v>
          </cell>
          <cell r="AL121">
            <v>2.92186289320699</v>
          </cell>
          <cell r="AM121">
            <v>2.93277744034003</v>
          </cell>
          <cell r="AN121">
            <v>3.01640448068601</v>
          </cell>
          <cell r="AO121">
            <v>3.0562305018703</v>
          </cell>
          <cell r="AP121">
            <v>3.03135462656262</v>
          </cell>
          <cell r="AQ121">
            <v>2.9888559779412</v>
          </cell>
          <cell r="AR121">
            <v>3.1594696694788</v>
          </cell>
          <cell r="AS121">
            <v>3.12594360995156</v>
          </cell>
          <cell r="AT121">
            <v>3.02714948246975</v>
          </cell>
          <cell r="AU121">
            <v>3.24745615934185</v>
          </cell>
          <cell r="AV121">
            <v>3.1875421789276</v>
          </cell>
          <cell r="AW121">
            <v>3.28701928709048</v>
          </cell>
          <cell r="AX121">
            <v>3.30674688595692</v>
          </cell>
          <cell r="AY121">
            <v>3.16404363694741</v>
          </cell>
          <cell r="AZ121">
            <v>3.20005290010861</v>
          </cell>
          <cell r="BA121">
            <v>2.91646292600636</v>
          </cell>
          <cell r="BB121">
            <v>3.05494148638894</v>
          </cell>
          <cell r="BC121">
            <v>3.03997102736448</v>
          </cell>
          <cell r="BD121">
            <v>3.01683603638731</v>
          </cell>
          <cell r="BE121">
            <v>3.13424891367534</v>
          </cell>
          <cell r="BF121">
            <v>2.89647551239625</v>
          </cell>
          <cell r="BG121">
            <v>2.85117325052256</v>
          </cell>
          <cell r="BH121">
            <v>2.84120283658062</v>
          </cell>
        </row>
        <row r="122">
          <cell r="A122" t="str">
            <v>Italy</v>
          </cell>
          <cell r="B122" t="str">
            <v>ITA</v>
          </cell>
          <cell r="C122" t="str">
            <v>CO2 intensity (kg per kg of oil equivalent energy use)</v>
          </cell>
          <cell r="D122" t="str">
            <v>EN.ATM.CO2E.EG.ZS</v>
          </cell>
          <cell r="E122">
            <v>2.74081630090502</v>
          </cell>
          <cell r="F122">
            <v>2.76702375257092</v>
          </cell>
          <cell r="G122">
            <v>2.85834974723675</v>
          </cell>
          <cell r="H122">
            <v>2.87133482070449</v>
          </cell>
          <cell r="I122">
            <v>2.7870734028806</v>
          </cell>
          <cell r="J122">
            <v>2.7661262416974</v>
          </cell>
          <cell r="K122">
            <v>2.85061375743277</v>
          </cell>
          <cell r="L122">
            <v>2.85622158888076</v>
          </cell>
          <cell r="M122">
            <v>2.75938337525112</v>
          </cell>
          <cell r="N122">
            <v>2.75214812889052</v>
          </cell>
          <cell r="O122">
            <v>2.72102692836745</v>
          </cell>
          <cell r="P122">
            <v>2.95632557821182</v>
          </cell>
          <cell r="Q122">
            <v>2.94982675328548</v>
          </cell>
          <cell r="R122">
            <v>2.97456923612675</v>
          </cell>
          <cell r="S122">
            <v>2.94796808320597</v>
          </cell>
          <cell r="T122">
            <v>2.93166884021267</v>
          </cell>
          <cell r="U122">
            <v>2.91172690124617</v>
          </cell>
          <cell r="V122">
            <v>2.88785370948336</v>
          </cell>
          <cell r="W122">
            <v>2.95719519964934</v>
          </cell>
          <cell r="X122">
            <v>2.94011894292182</v>
          </cell>
          <cell r="Y122">
            <v>2.97291400107408</v>
          </cell>
          <cell r="Z122">
            <v>2.95261478537088</v>
          </cell>
          <cell r="AA122">
            <v>2.96300271657074</v>
          </cell>
          <cell r="AB122">
            <v>2.89881162481776</v>
          </cell>
          <cell r="AC122">
            <v>2.88334610638609</v>
          </cell>
          <cell r="AD122">
            <v>2.8779704382728</v>
          </cell>
          <cell r="AE122">
            <v>2.80110880103994</v>
          </cell>
          <cell r="AF122">
            <v>2.81582230329614</v>
          </cell>
          <cell r="AG122">
            <v>2.79479516030912</v>
          </cell>
          <cell r="AH122">
            <v>2.81178932265348</v>
          </cell>
          <cell r="AI122">
            <v>2.76521968014338</v>
          </cell>
          <cell r="AJ122">
            <v>2.69084903555767</v>
          </cell>
          <cell r="AK122">
            <v>2.69572324883685</v>
          </cell>
          <cell r="AL122">
            <v>2.67393453025603</v>
          </cell>
          <cell r="AM122">
            <v>2.67649098761303</v>
          </cell>
          <cell r="AN122">
            <v>2.61687775929405</v>
          </cell>
          <cell r="AO122">
            <v>2.59229905471373</v>
          </cell>
          <cell r="AP122">
            <v>2.57686441368229</v>
          </cell>
          <cell r="AQ122">
            <v>2.57211430426018</v>
          </cell>
          <cell r="AR122">
            <v>2.57255143406687</v>
          </cell>
          <cell r="AS122">
            <v>2.54371580839734</v>
          </cell>
          <cell r="AT122">
            <v>2.53676449097299</v>
          </cell>
          <cell r="AU122">
            <v>2.55892212916701</v>
          </cell>
          <cell r="AV122">
            <v>2.54517454922148</v>
          </cell>
          <cell r="AW122">
            <v>2.58347158633244</v>
          </cell>
          <cell r="AX122">
            <v>2.54264755598246</v>
          </cell>
          <cell r="AY122">
            <v>2.52716381584916</v>
          </cell>
          <cell r="AZ122">
            <v>2.49581742628006</v>
          </cell>
          <cell r="BA122">
            <v>2.44990633064098</v>
          </cell>
          <cell r="BB122">
            <v>2.34116929879285</v>
          </cell>
          <cell r="BC122">
            <v>2.33292265559233</v>
          </cell>
          <cell r="BD122">
            <v>2.36196528181951</v>
          </cell>
          <cell r="BE122">
            <v>2.33555318855859</v>
          </cell>
          <cell r="BF122">
            <v>2.2298124019469</v>
          </cell>
          <cell r="BG122">
            <v>2.23124731978135</v>
          </cell>
          <cell r="BH122">
            <v>2.24166386475271</v>
          </cell>
        </row>
        <row r="123">
          <cell r="A123" t="str">
            <v>Jamaica</v>
          </cell>
          <cell r="B123" t="str">
            <v>JAM</v>
          </cell>
          <cell r="C123" t="str">
            <v>CO2 intensity (kg per kg of oil equivalent energy use)</v>
          </cell>
          <cell r="D123" t="str">
            <v>EN.ATM.CO2E.EG.ZS</v>
          </cell>
        </row>
        <row r="123">
          <cell r="P123">
            <v>2.8618284789966</v>
          </cell>
          <cell r="Q123">
            <v>2.45249462911552</v>
          </cell>
          <cell r="R123">
            <v>2.84526331236581</v>
          </cell>
          <cell r="S123">
            <v>2.78394235005488</v>
          </cell>
          <cell r="T123">
            <v>3.05338911790644</v>
          </cell>
          <cell r="U123">
            <v>2.99457349710295</v>
          </cell>
          <cell r="V123">
            <v>3.13521847501714</v>
          </cell>
          <cell r="W123">
            <v>3.69409298595246</v>
          </cell>
          <cell r="X123">
            <v>3.34089270745034</v>
          </cell>
          <cell r="Y123">
            <v>3.70972541456857</v>
          </cell>
          <cell r="Z123">
            <v>3.19314487997726</v>
          </cell>
          <cell r="AA123">
            <v>2.71725759025511</v>
          </cell>
          <cell r="AB123">
            <v>3.2225983715775</v>
          </cell>
          <cell r="AC123">
            <v>2.56445198108463</v>
          </cell>
          <cell r="AD123">
            <v>2.9260297486155</v>
          </cell>
          <cell r="AE123">
            <v>2.59711442320423</v>
          </cell>
          <cell r="AF123">
            <v>2.99181069050857</v>
          </cell>
          <cell r="AG123">
            <v>2.46866434958561</v>
          </cell>
          <cell r="AH123">
            <v>2.9246504103628</v>
          </cell>
          <cell r="AI123">
            <v>2.68258934871974</v>
          </cell>
          <cell r="AJ123">
            <v>2.64751203634104</v>
          </cell>
          <cell r="AK123">
            <v>2.77009345921454</v>
          </cell>
          <cell r="AL123">
            <v>2.81946160482941</v>
          </cell>
          <cell r="AM123">
            <v>2.78540606766476</v>
          </cell>
          <cell r="AN123">
            <v>2.71067876270631</v>
          </cell>
          <cell r="AO123">
            <v>2.67873361090624</v>
          </cell>
          <cell r="AP123">
            <v>2.72634760102155</v>
          </cell>
          <cell r="AQ123">
            <v>2.77155619173352</v>
          </cell>
          <cell r="AR123">
            <v>2.76841181096574</v>
          </cell>
          <cell r="AS123">
            <v>2.6381404833409</v>
          </cell>
          <cell r="AT123">
            <v>2.63514944277569</v>
          </cell>
          <cell r="AU123">
            <v>2.87347943878283</v>
          </cell>
          <cell r="AV123">
            <v>2.84966829215262</v>
          </cell>
          <cell r="AW123">
            <v>2.81197342006733</v>
          </cell>
          <cell r="AX123">
            <v>2.84369608321258</v>
          </cell>
          <cell r="AY123">
            <v>2.89847270196298</v>
          </cell>
          <cell r="AZ123">
            <v>2.8725619668016</v>
          </cell>
          <cell r="BA123">
            <v>2.73232968028618</v>
          </cell>
          <cell r="BB123">
            <v>2.60932768420512</v>
          </cell>
          <cell r="BC123">
            <v>2.79740992751417</v>
          </cell>
          <cell r="BD123">
            <v>2.66447058196595</v>
          </cell>
          <cell r="BE123">
            <v>2.56720127760689</v>
          </cell>
          <cell r="BF123">
            <v>2.63390341010571</v>
          </cell>
          <cell r="BG123">
            <v>2.63476371332204</v>
          </cell>
        </row>
        <row r="124">
          <cell r="A124" t="str">
            <v>Jordan</v>
          </cell>
          <cell r="B124" t="str">
            <v>JOR</v>
          </cell>
          <cell r="C124" t="str">
            <v>CO2 intensity (kg per kg of oil equivalent energy use)</v>
          </cell>
          <cell r="D124" t="str">
            <v>EN.ATM.CO2E.EG.ZS</v>
          </cell>
        </row>
        <row r="124">
          <cell r="P124">
            <v>3.36653660775763</v>
          </cell>
          <cell r="Q124">
            <v>3.55399255045123</v>
          </cell>
          <cell r="R124">
            <v>3.58528415579683</v>
          </cell>
          <cell r="S124">
            <v>3.43411292111295</v>
          </cell>
          <cell r="T124">
            <v>3.30999731861492</v>
          </cell>
          <cell r="U124">
            <v>3.04848352161301</v>
          </cell>
          <cell r="V124">
            <v>3.19491196029556</v>
          </cell>
          <cell r="W124">
            <v>2.99708878346212</v>
          </cell>
          <cell r="X124">
            <v>3.04233389525223</v>
          </cell>
          <cell r="Y124">
            <v>3.10500392496904</v>
          </cell>
          <cell r="Z124">
            <v>3.09280743683213</v>
          </cell>
          <cell r="AA124">
            <v>2.91805337344906</v>
          </cell>
          <cell r="AB124">
            <v>3.14482848162924</v>
          </cell>
          <cell r="AC124">
            <v>3.24363198361686</v>
          </cell>
          <cell r="AD124">
            <v>3.26293539684826</v>
          </cell>
          <cell r="AE124">
            <v>3.30549789871073</v>
          </cell>
          <cell r="AF124">
            <v>3.24524718340725</v>
          </cell>
          <cell r="AG124">
            <v>3.1565006423697</v>
          </cell>
          <cell r="AH124">
            <v>3.10684184440666</v>
          </cell>
          <cell r="AI124">
            <v>3.03302330113279</v>
          </cell>
          <cell r="AJ124">
            <v>2.8900811705006</v>
          </cell>
          <cell r="AK124">
            <v>3.13546662556189</v>
          </cell>
          <cell r="AL124">
            <v>3.23963615168401</v>
          </cell>
          <cell r="AM124">
            <v>3.21741316513949</v>
          </cell>
          <cell r="AN124">
            <v>3.16167602305792</v>
          </cell>
          <cell r="AO124">
            <v>3.14270248395851</v>
          </cell>
          <cell r="AP124">
            <v>3.18714319299849</v>
          </cell>
          <cell r="AQ124">
            <v>3.13360951707882</v>
          </cell>
          <cell r="AR124">
            <v>3.14770481112588</v>
          </cell>
          <cell r="AS124">
            <v>3.34382792460089</v>
          </cell>
          <cell r="AT124">
            <v>3.37333310636856</v>
          </cell>
          <cell r="AU124">
            <v>3.33408500118284</v>
          </cell>
          <cell r="AV124">
            <v>3.34601636551875</v>
          </cell>
          <cell r="AW124">
            <v>2.98805629832574</v>
          </cell>
          <cell r="AX124">
            <v>2.97616952453333</v>
          </cell>
          <cell r="AY124">
            <v>2.94297758419914</v>
          </cell>
          <cell r="AZ124">
            <v>2.92552317135035</v>
          </cell>
          <cell r="BA124">
            <v>2.830679930451</v>
          </cell>
          <cell r="BB124">
            <v>2.77018747304062</v>
          </cell>
          <cell r="BC124">
            <v>2.84376309257265</v>
          </cell>
          <cell r="BD124">
            <v>2.93804961058105</v>
          </cell>
          <cell r="BE124">
            <v>3.07267487558342</v>
          </cell>
          <cell r="BF124">
            <v>3.07994807569891</v>
          </cell>
          <cell r="BG124">
            <v>3.12850680978984</v>
          </cell>
        </row>
        <row r="125">
          <cell r="A125" t="str">
            <v>Japan</v>
          </cell>
          <cell r="B125" t="str">
            <v>JPN</v>
          </cell>
          <cell r="C125" t="str">
            <v>CO2 intensity (kg per kg of oil equivalent energy use)</v>
          </cell>
          <cell r="D125" t="str">
            <v>EN.ATM.CO2E.EG.ZS</v>
          </cell>
          <cell r="E125">
            <v>2.87962903813447</v>
          </cell>
          <cell r="F125">
            <v>3.09685051479803</v>
          </cell>
          <cell r="G125">
            <v>3.04829836156356</v>
          </cell>
          <cell r="H125">
            <v>2.95588693891544</v>
          </cell>
          <cell r="I125">
            <v>2.91400971344873</v>
          </cell>
          <cell r="J125">
            <v>2.8737824660886</v>
          </cell>
          <cell r="K125">
            <v>2.84784823323331</v>
          </cell>
          <cell r="L125">
            <v>2.82674642891358</v>
          </cell>
          <cell r="M125">
            <v>2.87166217056693</v>
          </cell>
          <cell r="N125">
            <v>2.88953952565321</v>
          </cell>
          <cell r="O125">
            <v>2.99715967273018</v>
          </cell>
          <cell r="P125">
            <v>2.98115254389846</v>
          </cell>
          <cell r="Q125">
            <v>2.98512295253156</v>
          </cell>
          <cell r="R125">
            <v>2.85842225953063</v>
          </cell>
          <cell r="S125">
            <v>2.84308511090723</v>
          </cell>
          <cell r="T125">
            <v>2.85218945339688</v>
          </cell>
          <cell r="U125">
            <v>2.80162577915388</v>
          </cell>
          <cell r="V125">
            <v>2.83233369815363</v>
          </cell>
          <cell r="W125">
            <v>2.71426418833507</v>
          </cell>
          <cell r="X125">
            <v>2.70933137935963</v>
          </cell>
          <cell r="Y125">
            <v>2.75038805424917</v>
          </cell>
          <cell r="Z125">
            <v>2.75858069202934</v>
          </cell>
          <cell r="AA125">
            <v>2.67544875521889</v>
          </cell>
          <cell r="AB125">
            <v>2.62443636363118</v>
          </cell>
          <cell r="AC125">
            <v>2.59566863881049</v>
          </cell>
          <cell r="AD125">
            <v>2.52248744884609</v>
          </cell>
          <cell r="AE125">
            <v>2.49427671339731</v>
          </cell>
          <cell r="AF125">
            <v>2.43700326903108</v>
          </cell>
          <cell r="AG125">
            <v>2.4876637397269</v>
          </cell>
          <cell r="AH125">
            <v>2.48601269550618</v>
          </cell>
          <cell r="AI125">
            <v>2.49044978066463</v>
          </cell>
          <cell r="AJ125">
            <v>2.49557570018175</v>
          </cell>
          <cell r="AK125">
            <v>2.46448763780145</v>
          </cell>
          <cell r="AL125">
            <v>2.43148834154411</v>
          </cell>
          <cell r="AM125">
            <v>2.41664875698318</v>
          </cell>
          <cell r="AN125">
            <v>2.37538035322442</v>
          </cell>
          <cell r="AO125">
            <v>2.35319231546574</v>
          </cell>
          <cell r="AP125">
            <v>2.30457348289661</v>
          </cell>
          <cell r="AQ125">
            <v>2.26253922337998</v>
          </cell>
          <cell r="AR125">
            <v>2.2953057327096</v>
          </cell>
          <cell r="AS125">
            <v>2.28366317000857</v>
          </cell>
          <cell r="AT125">
            <v>2.29692193859129</v>
          </cell>
          <cell r="AU125">
            <v>2.37238725293805</v>
          </cell>
          <cell r="AV125">
            <v>2.40799622067907</v>
          </cell>
          <cell r="AW125">
            <v>2.32438718751198</v>
          </cell>
          <cell r="AX125">
            <v>2.33814055303282</v>
          </cell>
          <cell r="AY125">
            <v>2.29644612893369</v>
          </cell>
          <cell r="AZ125">
            <v>2.38766214699773</v>
          </cell>
          <cell r="BA125">
            <v>2.3468260009103</v>
          </cell>
          <cell r="BB125">
            <v>2.33791471217239</v>
          </cell>
          <cell r="BC125">
            <v>2.31860268272567</v>
          </cell>
          <cell r="BD125">
            <v>2.62612656511874</v>
          </cell>
          <cell r="BE125">
            <v>2.77364975760832</v>
          </cell>
          <cell r="BF125">
            <v>2.77318035178166</v>
          </cell>
          <cell r="BG125">
            <v>2.76136780207565</v>
          </cell>
          <cell r="BH125">
            <v>2.71042067603131</v>
          </cell>
        </row>
        <row r="126">
          <cell r="A126" t="str">
            <v>Kazakhstan</v>
          </cell>
          <cell r="B126" t="str">
            <v>KAZ</v>
          </cell>
          <cell r="C126" t="str">
            <v>CO2 intensity (kg per kg of oil equivalent energy use)</v>
          </cell>
          <cell r="D126" t="str">
            <v>EN.ATM.CO2E.EG.ZS</v>
          </cell>
        </row>
        <row r="126">
          <cell r="AI126">
            <v>3.23448210341733</v>
          </cell>
          <cell r="AJ126">
            <v>3.30274309806349</v>
          </cell>
          <cell r="AK126">
            <v>3.24246767403049</v>
          </cell>
          <cell r="AL126">
            <v>3.32732484651905</v>
          </cell>
          <cell r="AM126">
            <v>3.37231633084002</v>
          </cell>
          <cell r="AN126">
            <v>3.30147939123078</v>
          </cell>
          <cell r="AO126">
            <v>3.30521191126933</v>
          </cell>
          <cell r="AP126">
            <v>3.21082129572857</v>
          </cell>
          <cell r="AQ126">
            <v>3.31288809561251</v>
          </cell>
          <cell r="AR126">
            <v>3.29189956914115</v>
          </cell>
          <cell r="AS126">
            <v>3.21420996958356</v>
          </cell>
          <cell r="AT126">
            <v>3.23895590445419</v>
          </cell>
          <cell r="AU126">
            <v>3.05662589470983</v>
          </cell>
          <cell r="AV126">
            <v>3.16216662284178</v>
          </cell>
          <cell r="AW126">
            <v>2.95766615371839</v>
          </cell>
          <cell r="AX126">
            <v>3.19349457952056</v>
          </cell>
          <cell r="AY126">
            <v>2.93367601716682</v>
          </cell>
          <cell r="AZ126">
            <v>2.86155595285349</v>
          </cell>
          <cell r="BA126">
            <v>3.32099213283717</v>
          </cell>
          <cell r="BB126">
            <v>3.21734339346293</v>
          </cell>
          <cell r="BC126">
            <v>3.23448705964293</v>
          </cell>
          <cell r="BD126">
            <v>3.13167034857861</v>
          </cell>
          <cell r="BE126">
            <v>3.26923357571248</v>
          </cell>
          <cell r="BF126">
            <v>3.14364658466296</v>
          </cell>
          <cell r="BG126">
            <v>2.67689075545306</v>
          </cell>
        </row>
        <row r="127">
          <cell r="A127" t="str">
            <v>Kenya</v>
          </cell>
          <cell r="B127" t="str">
            <v>KEN</v>
          </cell>
          <cell r="C127" t="str">
            <v>CO2 intensity (kg per kg of oil equivalent energy use)</v>
          </cell>
          <cell r="D127" t="str">
            <v>EN.ATM.CO2E.EG.ZS</v>
          </cell>
        </row>
        <row r="127">
          <cell r="P127">
            <v>0.696422264513982</v>
          </cell>
          <cell r="Q127">
            <v>0.699769577716967</v>
          </cell>
          <cell r="R127">
            <v>0.689943377453663</v>
          </cell>
          <cell r="S127">
            <v>0.839380989901384</v>
          </cell>
          <cell r="T127">
            <v>0.823408159753248</v>
          </cell>
          <cell r="U127">
            <v>0.727102035369376</v>
          </cell>
          <cell r="V127">
            <v>0.759881455443683</v>
          </cell>
          <cell r="W127">
            <v>0.7764159006138</v>
          </cell>
          <cell r="X127">
            <v>0.708881571542413</v>
          </cell>
          <cell r="Y127">
            <v>0.840352623119565</v>
          </cell>
          <cell r="Z127">
            <v>0.86052700862167</v>
          </cell>
          <cell r="AA127">
            <v>0.607347101865495</v>
          </cell>
          <cell r="AB127">
            <v>0.592482340601419</v>
          </cell>
          <cell r="AC127">
            <v>0.518882328641755</v>
          </cell>
          <cell r="AD127">
            <v>0.433878087043195</v>
          </cell>
          <cell r="AE127">
            <v>0.439611202845422</v>
          </cell>
          <cell r="AF127">
            <v>0.52465286016455</v>
          </cell>
          <cell r="AG127">
            <v>0.473560669255819</v>
          </cell>
          <cell r="AH127">
            <v>0.495160324098365</v>
          </cell>
          <cell r="AI127">
            <v>0.573193334751069</v>
          </cell>
          <cell r="AJ127">
            <v>0.539721782126504</v>
          </cell>
          <cell r="AK127">
            <v>0.531240987876099</v>
          </cell>
          <cell r="AL127">
            <v>0.510473060437571</v>
          </cell>
          <cell r="AM127">
            <v>0.505774401353097</v>
          </cell>
          <cell r="AN127">
            <v>0.523824043803203</v>
          </cell>
          <cell r="AO127">
            <v>0.55296114261923</v>
          </cell>
          <cell r="AP127">
            <v>0.520579429993748</v>
          </cell>
          <cell r="AQ127">
            <v>0.541126072776771</v>
          </cell>
          <cell r="AR127">
            <v>0.553911979319042</v>
          </cell>
          <cell r="AS127">
            <v>0.587882883729123</v>
          </cell>
          <cell r="AT127">
            <v>0.53629418463305</v>
          </cell>
          <cell r="AU127">
            <v>0.516037607318609</v>
          </cell>
          <cell r="AV127">
            <v>0.444402492002286</v>
          </cell>
          <cell r="AW127">
            <v>0.480964705152776</v>
          </cell>
          <cell r="AX127">
            <v>0.520546625198744</v>
          </cell>
          <cell r="AY127">
            <v>0.55739515936467</v>
          </cell>
          <cell r="AZ127">
            <v>0.549604794853118</v>
          </cell>
          <cell r="BA127">
            <v>0.561494020570285</v>
          </cell>
          <cell r="BB127">
            <v>0.626536311444298</v>
          </cell>
          <cell r="BC127">
            <v>0.647553821891858</v>
          </cell>
          <cell r="BD127">
            <v>0.653942803341884</v>
          </cell>
          <cell r="BE127">
            <v>0.601418166844704</v>
          </cell>
          <cell r="BF127">
            <v>0.660968555194461</v>
          </cell>
          <cell r="BG127">
            <v>0.63605400390494</v>
          </cell>
        </row>
        <row r="128">
          <cell r="A128" t="str">
            <v>Kyrgyz Republic</v>
          </cell>
          <cell r="B128" t="str">
            <v>KGZ</v>
          </cell>
          <cell r="C128" t="str">
            <v>CO2 intensity (kg per kg of oil equivalent energy use)</v>
          </cell>
          <cell r="D128" t="str">
            <v>EN.ATM.CO2E.EG.ZS</v>
          </cell>
        </row>
        <row r="128">
          <cell r="AI128">
            <v>3.04026805653403</v>
          </cell>
          <cell r="AJ128">
            <v>3.00850913050108</v>
          </cell>
          <cell r="AK128">
            <v>2.77144885522092</v>
          </cell>
          <cell r="AL128">
            <v>2.61217698209586</v>
          </cell>
          <cell r="AM128">
            <v>2.34410368453733</v>
          </cell>
          <cell r="AN128">
            <v>1.92939666507981</v>
          </cell>
          <cell r="AO128">
            <v>2.09270501890144</v>
          </cell>
          <cell r="AP128">
            <v>2.19415198725001</v>
          </cell>
          <cell r="AQ128">
            <v>2.18411392164355</v>
          </cell>
          <cell r="AR128">
            <v>1.9854963429976</v>
          </cell>
          <cell r="AS128">
            <v>2.01397187598246</v>
          </cell>
          <cell r="AT128">
            <v>1.84184191614655</v>
          </cell>
          <cell r="AU128">
            <v>2.05208243012804</v>
          </cell>
          <cell r="AV128">
            <v>2.16801201055384</v>
          </cell>
          <cell r="AW128">
            <v>2.18771026217111</v>
          </cell>
          <cell r="AX128">
            <v>2.05923046169113</v>
          </cell>
          <cell r="AY128">
            <v>2.1001851479012</v>
          </cell>
          <cell r="AZ128">
            <v>2.19057605378728</v>
          </cell>
          <cell r="BA128">
            <v>2.37731729082061</v>
          </cell>
          <cell r="BB128">
            <v>2.34359047073927</v>
          </cell>
          <cell r="BC128">
            <v>2.30625547281688</v>
          </cell>
          <cell r="BD128">
            <v>2.30188322443694</v>
          </cell>
          <cell r="BE128">
            <v>2.43361033592531</v>
          </cell>
          <cell r="BF128">
            <v>2.37568133046259</v>
          </cell>
          <cell r="BG128">
            <v>2.55834798696744</v>
          </cell>
        </row>
        <row r="129">
          <cell r="A129" t="str">
            <v>Cambodia</v>
          </cell>
          <cell r="B129" t="str">
            <v>KHM</v>
          </cell>
          <cell r="C129" t="str">
            <v>CO2 intensity (kg per kg of oil equivalent energy use)</v>
          </cell>
          <cell r="D129" t="str">
            <v>EN.ATM.CO2E.EG.ZS</v>
          </cell>
        </row>
        <row r="129">
          <cell r="AN129">
            <v>0.53231617465611</v>
          </cell>
          <cell r="AO129">
            <v>0.542657057929147</v>
          </cell>
          <cell r="AP129">
            <v>0.563860333785417</v>
          </cell>
          <cell r="AQ129">
            <v>0.565237596458233</v>
          </cell>
          <cell r="AR129">
            <v>0.555804843242664</v>
          </cell>
          <cell r="AS129">
            <v>0.574381192180914</v>
          </cell>
          <cell r="AT129">
            <v>0.626794015662271</v>
          </cell>
          <cell r="AU129">
            <v>0.553267935895022</v>
          </cell>
          <cell r="AV129">
            <v>0.578397954318227</v>
          </cell>
          <cell r="AW129">
            <v>0.702217561753101</v>
          </cell>
          <cell r="AX129">
            <v>0.768355622922493</v>
          </cell>
          <cell r="AY129">
            <v>0.860221073899989</v>
          </cell>
          <cell r="AZ129">
            <v>1.03505560836256</v>
          </cell>
          <cell r="BA129">
            <v>1.12937183707808</v>
          </cell>
          <cell r="BB129">
            <v>0.930979025810163</v>
          </cell>
          <cell r="BC129">
            <v>0.928435371274134</v>
          </cell>
          <cell r="BD129">
            <v>0.936180114560306</v>
          </cell>
          <cell r="BE129">
            <v>0.938355903505157</v>
          </cell>
          <cell r="BF129">
            <v>0.935589366808877</v>
          </cell>
          <cell r="BG129">
            <v>1.04130706496217</v>
          </cell>
        </row>
        <row r="130">
          <cell r="A130" t="str">
            <v>Kiribati</v>
          </cell>
          <cell r="B130" t="str">
            <v>KIR</v>
          </cell>
          <cell r="C130" t="str">
            <v>CO2 intensity (kg per kg of oil equivalent energy use)</v>
          </cell>
          <cell r="D130" t="str">
            <v>EN.ATM.CO2E.EG.ZS</v>
          </cell>
        </row>
        <row r="130">
          <cell r="AI130">
            <v>2.81188951242539</v>
          </cell>
        </row>
        <row r="130">
          <cell r="AW130">
            <v>6.25</v>
          </cell>
          <cell r="AX130">
            <v>8.75</v>
          </cell>
          <cell r="AY130">
            <v>7</v>
          </cell>
          <cell r="AZ130">
            <v>5.45454545454545</v>
          </cell>
        </row>
        <row r="131">
          <cell r="A131" t="str">
            <v>St. Kitts and Nevis</v>
          </cell>
          <cell r="B131" t="str">
            <v>KNA</v>
          </cell>
          <cell r="C131" t="str">
            <v>CO2 intensity (kg per kg of oil equivalent energy use)</v>
          </cell>
          <cell r="D131" t="str">
            <v>EN.ATM.CO2E.EG.ZS</v>
          </cell>
        </row>
        <row r="131">
          <cell r="AI131">
            <v>5.09239219752926</v>
          </cell>
        </row>
        <row r="131">
          <cell r="AW131">
            <v>3.15789473684211</v>
          </cell>
          <cell r="AX131">
            <v>2.78481012658228</v>
          </cell>
          <cell r="AY131">
            <v>2.91139240506329</v>
          </cell>
          <cell r="AZ131">
            <v>3.01204819277108</v>
          </cell>
        </row>
        <row r="132">
          <cell r="A132" t="str">
            <v>Korea, Rep.</v>
          </cell>
          <cell r="B132" t="str">
            <v>KOR</v>
          </cell>
          <cell r="C132" t="str">
            <v>CO2 intensity (kg per kg of oil equivalent energy use)</v>
          </cell>
          <cell r="D132" t="str">
            <v>EN.ATM.CO2E.EG.ZS</v>
          </cell>
        </row>
        <row r="132">
          <cell r="P132">
            <v>3.45392675096165</v>
          </cell>
          <cell r="Q132">
            <v>3.2667245872213</v>
          </cell>
          <cell r="R132">
            <v>3.38999916008669</v>
          </cell>
          <cell r="S132">
            <v>3.23078335660939</v>
          </cell>
          <cell r="T132">
            <v>3.34522448345191</v>
          </cell>
          <cell r="U132">
            <v>3.43267920615324</v>
          </cell>
          <cell r="V132">
            <v>3.35239364822766</v>
          </cell>
          <cell r="W132">
            <v>3.27989648999702</v>
          </cell>
          <cell r="X132">
            <v>3.33658896644475</v>
          </cell>
          <cell r="Y132">
            <v>3.26896575577825</v>
          </cell>
          <cell r="Z132">
            <v>3.44867042044884</v>
          </cell>
          <cell r="AA132">
            <v>3.29383675823599</v>
          </cell>
          <cell r="AB132">
            <v>3.23450941666085</v>
          </cell>
          <cell r="AC132">
            <v>3.22691712941077</v>
          </cell>
          <cell r="AD132">
            <v>3.35634511086616</v>
          </cell>
          <cell r="AE132">
            <v>2.99663506017452</v>
          </cell>
          <cell r="AF132">
            <v>2.93027109513518</v>
          </cell>
          <cell r="AG132">
            <v>2.99874217835184</v>
          </cell>
          <cell r="AH132">
            <v>2.99144083600557</v>
          </cell>
          <cell r="AI132">
            <v>2.68263742704881</v>
          </cell>
          <cell r="AJ132">
            <v>2.74402889589395</v>
          </cell>
          <cell r="AK132">
            <v>2.67163322329829</v>
          </cell>
          <cell r="AL132">
            <v>2.62623415839202</v>
          </cell>
          <cell r="AM132">
            <v>2.67460951159229</v>
          </cell>
          <cell r="AN132">
            <v>2.65490965373052</v>
          </cell>
          <cell r="AO132">
            <v>2.59967555555683</v>
          </cell>
          <cell r="AP132">
            <v>2.51404119279388</v>
          </cell>
          <cell r="AQ132">
            <v>2.33895698752318</v>
          </cell>
          <cell r="AR132">
            <v>2.31908015242258</v>
          </cell>
          <cell r="AS132">
            <v>2.42184739022758</v>
          </cell>
          <cell r="AT132">
            <v>2.46269501458296</v>
          </cell>
          <cell r="AU132">
            <v>2.32479682373388</v>
          </cell>
          <cell r="AV132">
            <v>2.29152353995065</v>
          </cell>
          <cell r="AW132">
            <v>2.32760663538105</v>
          </cell>
          <cell r="AX132">
            <v>2.28296452187631</v>
          </cell>
          <cell r="AY132">
            <v>2.27823879536741</v>
          </cell>
          <cell r="AZ132">
            <v>2.25656729138783</v>
          </cell>
          <cell r="BA132">
            <v>2.25962999361321</v>
          </cell>
          <cell r="BB132">
            <v>2.29157879533431</v>
          </cell>
          <cell r="BC132">
            <v>2.29681339639031</v>
          </cell>
          <cell r="BD132">
            <v>2.29286994529884</v>
          </cell>
          <cell r="BE132">
            <v>2.27330929291803</v>
          </cell>
          <cell r="BF132">
            <v>2.26526714971999</v>
          </cell>
          <cell r="BG132">
            <v>2.18320212468635</v>
          </cell>
          <cell r="BH132">
            <v>2.19621367128689</v>
          </cell>
        </row>
        <row r="133">
          <cell r="A133" t="str">
            <v>Kuwait</v>
          </cell>
          <cell r="B133" t="str">
            <v>KWT</v>
          </cell>
          <cell r="C133" t="str">
            <v>CO2 intensity (kg per kg of oil equivalent energy use)</v>
          </cell>
          <cell r="D133" t="str">
            <v>EN.ATM.CO2E.EG.ZS</v>
          </cell>
        </row>
        <row r="133">
          <cell r="P133">
            <v>4.43293454106221</v>
          </cell>
          <cell r="Q133">
            <v>4.08611768936499</v>
          </cell>
          <cell r="R133">
            <v>3.4006357288894</v>
          </cell>
          <cell r="S133">
            <v>2.83743866011435</v>
          </cell>
          <cell r="T133">
            <v>2.59624578075769</v>
          </cell>
          <cell r="U133">
            <v>2.62730896725539</v>
          </cell>
          <cell r="V133">
            <v>2.26777864460832</v>
          </cell>
          <cell r="W133">
            <v>2.53673718933713</v>
          </cell>
          <cell r="X133">
            <v>1.6941725894828</v>
          </cell>
          <cell r="Y133">
            <v>2.36042519950777</v>
          </cell>
          <cell r="Z133">
            <v>2.44843237179696</v>
          </cell>
          <cell r="AA133">
            <v>1.84653191578814</v>
          </cell>
          <cell r="AB133">
            <v>1.77449597623498</v>
          </cell>
          <cell r="AC133">
            <v>2.25137941860771</v>
          </cell>
          <cell r="AD133">
            <v>2.07880930072338</v>
          </cell>
          <cell r="AE133">
            <v>2.32565534305489</v>
          </cell>
          <cell r="AF133">
            <v>1.90426501299787</v>
          </cell>
          <cell r="AG133">
            <v>1.63152191315632</v>
          </cell>
          <cell r="AH133">
            <v>1.52282211399096</v>
          </cell>
          <cell r="AI133">
            <v>3.21104009376017</v>
          </cell>
          <cell r="AJ133">
            <v>13.2820528443656</v>
          </cell>
          <cell r="AK133">
            <v>2.60790681986334</v>
          </cell>
          <cell r="AL133">
            <v>2.3789430208186</v>
          </cell>
          <cell r="AM133">
            <v>2.33906602029436</v>
          </cell>
          <cell r="AN133">
            <v>2.28502263659703</v>
          </cell>
          <cell r="AO133">
            <v>2.26435483416385</v>
          </cell>
          <cell r="AP133">
            <v>2.31715928928744</v>
          </cell>
          <cell r="AQ133">
            <v>2.37597771572347</v>
          </cell>
          <cell r="AR133">
            <v>2.42697136062796</v>
          </cell>
          <cell r="AS133">
            <v>2.52017879431697</v>
          </cell>
          <cell r="AT133">
            <v>2.54408075458977</v>
          </cell>
          <cell r="AU133">
            <v>2.59899080880214</v>
          </cell>
          <cell r="AV133">
            <v>2.54013636920496</v>
          </cell>
          <cell r="AW133">
            <v>2.54573660368697</v>
          </cell>
          <cell r="AX133">
            <v>2.55881566215871</v>
          </cell>
          <cell r="AY133">
            <v>2.71478870920662</v>
          </cell>
          <cell r="AZ133">
            <v>2.61719555350888</v>
          </cell>
          <cell r="BA133">
            <v>2.53921398249819</v>
          </cell>
          <cell r="BB133">
            <v>2.38903293799571</v>
          </cell>
          <cell r="BC133">
            <v>2.43940912990563</v>
          </cell>
          <cell r="BD133">
            <v>2.50638485792726</v>
          </cell>
          <cell r="BE133">
            <v>2.24750900637006</v>
          </cell>
          <cell r="BF133">
            <v>2.44059501282758</v>
          </cell>
          <cell r="BG133">
            <v>2.46703499024831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CO2 intensity (kg per kg of oil equivalent energy use)</v>
          </cell>
          <cell r="D134" t="str">
            <v>EN.ATM.CO2E.EG.ZS</v>
          </cell>
        </row>
        <row r="134">
          <cell r="P134">
            <v>2.08008502783867</v>
          </cell>
          <cell r="Q134">
            <v>2.08541545512353</v>
          </cell>
          <cell r="R134">
            <v>2.13419777776603</v>
          </cell>
          <cell r="S134">
            <v>2.14719470145503</v>
          </cell>
          <cell r="T134">
            <v>2.16333699547325</v>
          </cell>
          <cell r="U134">
            <v>2.18327849771385</v>
          </cell>
          <cell r="V134">
            <v>2.16231958797054</v>
          </cell>
          <cell r="W134">
            <v>2.22564201625142</v>
          </cell>
          <cell r="X134">
            <v>2.24213319280045</v>
          </cell>
          <cell r="Y134">
            <v>2.20846306091757</v>
          </cell>
          <cell r="Z134">
            <v>2.18753052681209</v>
          </cell>
          <cell r="AA134">
            <v>2.20750931597307</v>
          </cell>
          <cell r="AB134">
            <v>2.13138446231975</v>
          </cell>
          <cell r="AC134">
            <v>2.04888705534816</v>
          </cell>
          <cell r="AD134">
            <v>2.03547401047162</v>
          </cell>
          <cell r="AE134">
            <v>2.07453074416848</v>
          </cell>
          <cell r="AF134">
            <v>2.09602189028279</v>
          </cell>
          <cell r="AG134">
            <v>2.09521056871381</v>
          </cell>
          <cell r="AH134">
            <v>2.19877956718386</v>
          </cell>
          <cell r="AI134">
            <v>1.83640670537682</v>
          </cell>
          <cell r="AJ134">
            <v>1.85916090727697</v>
          </cell>
          <cell r="AK134">
            <v>1.87042271225342</v>
          </cell>
          <cell r="AL134">
            <v>1.90299429532492</v>
          </cell>
          <cell r="AM134">
            <v>1.92779585426155</v>
          </cell>
          <cell r="AN134">
            <v>1.92921467988205</v>
          </cell>
          <cell r="AO134">
            <v>1.9909496094714</v>
          </cell>
          <cell r="AP134">
            <v>2.02608718763442</v>
          </cell>
          <cell r="AQ134">
            <v>2.06394614622294</v>
          </cell>
          <cell r="AR134">
            <v>2.01540638907575</v>
          </cell>
          <cell r="AS134">
            <v>2.07289759417061</v>
          </cell>
          <cell r="AT134">
            <v>2.05341071156923</v>
          </cell>
          <cell r="AU134">
            <v>2.03272403332693</v>
          </cell>
          <cell r="AV134">
            <v>2.00407817321224</v>
          </cell>
          <cell r="AW134">
            <v>2.01314521091501</v>
          </cell>
          <cell r="AX134">
            <v>1.99601549425485</v>
          </cell>
          <cell r="AY134">
            <v>1.98848994321541</v>
          </cell>
          <cell r="AZ134">
            <v>2.02150174783232</v>
          </cell>
          <cell r="BA134">
            <v>2.03264238191774</v>
          </cell>
          <cell r="BB134">
            <v>1.98377939232573</v>
          </cell>
          <cell r="BC134">
            <v>2.01324704134837</v>
          </cell>
          <cell r="BD134">
            <v>2.03880096689758</v>
          </cell>
          <cell r="BE134">
            <v>2.02399155685433</v>
          </cell>
          <cell r="BF134">
            <v>2.02695356820059</v>
          </cell>
          <cell r="BG134">
            <v>2.00765749755883</v>
          </cell>
          <cell r="BH134">
            <v>2.52279441832682</v>
          </cell>
        </row>
        <row r="135">
          <cell r="A135" t="str">
            <v>Lao PDR</v>
          </cell>
          <cell r="B135" t="str">
            <v>LAO</v>
          </cell>
          <cell r="C135" t="str">
            <v>CO2 intensity (kg per kg of oil equivalent energy use)</v>
          </cell>
          <cell r="D135" t="str">
            <v>EN.ATM.CO2E.EG.ZS</v>
          </cell>
        </row>
        <row r="136">
          <cell r="A136" t="str">
            <v>Lebanon</v>
          </cell>
          <cell r="B136" t="str">
            <v>LBN</v>
          </cell>
          <cell r="C136" t="str">
            <v>CO2 intensity (kg per kg of oil equivalent energy use)</v>
          </cell>
          <cell r="D136" t="str">
            <v>EN.ATM.CO2E.EG.ZS</v>
          </cell>
        </row>
        <row r="136">
          <cell r="P136">
            <v>2.88869820212196</v>
          </cell>
          <cell r="Q136">
            <v>3.00174145270591</v>
          </cell>
          <cell r="R136">
            <v>3.01577334815015</v>
          </cell>
          <cell r="S136">
            <v>2.95743343414576</v>
          </cell>
          <cell r="T136">
            <v>2.97192804441684</v>
          </cell>
          <cell r="U136">
            <v>2.6410153300301</v>
          </cell>
          <cell r="V136">
            <v>3.07192726807771</v>
          </cell>
          <cell r="W136">
            <v>2.64217153253446</v>
          </cell>
          <cell r="X136">
            <v>2.64239004620937</v>
          </cell>
          <cell r="Y136">
            <v>2.49803113475367</v>
          </cell>
          <cell r="Z136">
            <v>2.69403610573823</v>
          </cell>
          <cell r="AA136">
            <v>3.42225440693936</v>
          </cell>
          <cell r="AB136">
            <v>3.78218809215119</v>
          </cell>
          <cell r="AC136">
            <v>3.57266347718106</v>
          </cell>
          <cell r="AD136">
            <v>3.45950675270346</v>
          </cell>
          <cell r="AE136">
            <v>3.00285758956283</v>
          </cell>
          <cell r="AF136">
            <v>2.99112204365292</v>
          </cell>
          <cell r="AG136">
            <v>3.86991390607366</v>
          </cell>
          <cell r="AH136">
            <v>4.10616730855817</v>
          </cell>
          <cell r="AI136">
            <v>2.87630604510478</v>
          </cell>
          <cell r="AJ136">
            <v>2.91109740101855</v>
          </cell>
          <cell r="AK136">
            <v>2.86462679666577</v>
          </cell>
          <cell r="AL136">
            <v>2.94271309601335</v>
          </cell>
          <cell r="AM136">
            <v>2.9302067394755</v>
          </cell>
          <cell r="AN136">
            <v>3.01634906552145</v>
          </cell>
          <cell r="AO136">
            <v>3.03678444959895</v>
          </cell>
          <cell r="AP136">
            <v>3.07196667573211</v>
          </cell>
          <cell r="AQ136">
            <v>3.14956234650729</v>
          </cell>
          <cell r="AR136">
            <v>3.15480145776651</v>
          </cell>
          <cell r="AS136">
            <v>3.19336204574068</v>
          </cell>
          <cell r="AT136">
            <v>3.21069578001658</v>
          </cell>
          <cell r="AU136">
            <v>3.22176905731879</v>
          </cell>
          <cell r="AV136">
            <v>3.32728840901529</v>
          </cell>
          <cell r="AW136">
            <v>3.38188456084583</v>
          </cell>
          <cell r="AX136">
            <v>3.42703402303054</v>
          </cell>
          <cell r="AY136">
            <v>3.38532014219596</v>
          </cell>
          <cell r="AZ136">
            <v>3.5620365950149</v>
          </cell>
          <cell r="BA136">
            <v>3.43602493530293</v>
          </cell>
          <cell r="BB136">
            <v>3.2970427992856</v>
          </cell>
          <cell r="BC136">
            <v>3.27353488148957</v>
          </cell>
          <cell r="BD136">
            <v>3.3373103736464</v>
          </cell>
          <cell r="BE136">
            <v>3.27426501605408</v>
          </cell>
          <cell r="BF136">
            <v>3.28648768507529</v>
          </cell>
          <cell r="BG136">
            <v>3.32815782994501</v>
          </cell>
        </row>
        <row r="137">
          <cell r="A137" t="str">
            <v>Liberia</v>
          </cell>
          <cell r="B137" t="str">
            <v>LBR</v>
          </cell>
          <cell r="C137" t="str">
            <v>CO2 intensity (kg per kg of oil equivalent energy use)</v>
          </cell>
          <cell r="D137" t="str">
            <v>EN.ATM.CO2E.EG.ZS</v>
          </cell>
        </row>
        <row r="138">
          <cell r="A138" t="str">
            <v>Libya</v>
          </cell>
          <cell r="B138" t="str">
            <v>LBY</v>
          </cell>
          <cell r="C138" t="str">
            <v>CO2 intensity (kg per kg of oil equivalent energy use)</v>
          </cell>
          <cell r="D138" t="str">
            <v>EN.ATM.CO2E.EG.ZS</v>
          </cell>
        </row>
        <row r="138">
          <cell r="P138">
            <v>13.7860040186859</v>
          </cell>
          <cell r="Q138">
            <v>6.93139822718917</v>
          </cell>
          <cell r="R138">
            <v>5.61459569810031</v>
          </cell>
          <cell r="S138">
            <v>3.22559241967839</v>
          </cell>
          <cell r="T138">
            <v>3.15991818322221</v>
          </cell>
          <cell r="U138">
            <v>5.38959577494743</v>
          </cell>
          <cell r="V138">
            <v>4.86479905947004</v>
          </cell>
          <cell r="W138">
            <v>4.53349953895017</v>
          </cell>
          <cell r="X138">
            <v>4.95756556263594</v>
          </cell>
          <cell r="Y138">
            <v>3.81687895762385</v>
          </cell>
          <cell r="Z138">
            <v>3.78468257807916</v>
          </cell>
          <cell r="AA138">
            <v>3.71831487278181</v>
          </cell>
          <cell r="AB138">
            <v>3.60028703714993</v>
          </cell>
          <cell r="AC138">
            <v>3.15710142625763</v>
          </cell>
          <cell r="AD138">
            <v>3.10080459038429</v>
          </cell>
          <cell r="AE138">
            <v>3.37718796721403</v>
          </cell>
          <cell r="AF138">
            <v>2.95824876425593</v>
          </cell>
          <cell r="AG138">
            <v>3.43974304538806</v>
          </cell>
          <cell r="AH138">
            <v>3.24859427176789</v>
          </cell>
          <cell r="AI138">
            <v>3.23169102419085</v>
          </cell>
          <cell r="AJ138">
            <v>2.94105601211164</v>
          </cell>
          <cell r="AK138">
            <v>2.6880079714074</v>
          </cell>
          <cell r="AL138">
            <v>2.63597133321344</v>
          </cell>
          <cell r="AM138">
            <v>2.71830461362377</v>
          </cell>
          <cell r="AN138">
            <v>2.68048612535623</v>
          </cell>
          <cell r="AO138">
            <v>2.6519778504656</v>
          </cell>
          <cell r="AP138">
            <v>2.57842152530386</v>
          </cell>
          <cell r="AQ138">
            <v>2.61032209019415</v>
          </cell>
          <cell r="AR138">
            <v>2.52332032623363</v>
          </cell>
          <cell r="AS138">
            <v>2.5190088183631</v>
          </cell>
          <cell r="AT138">
            <v>2.54058964491718</v>
          </cell>
          <cell r="AU138">
            <v>2.57086249311513</v>
          </cell>
          <cell r="AV138">
            <v>2.53767091669236</v>
          </cell>
          <cell r="AW138">
            <v>2.53594417957049</v>
          </cell>
          <cell r="AX138">
            <v>2.76430338513791</v>
          </cell>
          <cell r="AY138">
            <v>2.74747366818899</v>
          </cell>
          <cell r="AZ138">
            <v>2.77049194456574</v>
          </cell>
          <cell r="BA138">
            <v>2.89183947285031</v>
          </cell>
          <cell r="BB138">
            <v>2.78827836998107</v>
          </cell>
          <cell r="BC138">
            <v>2.75355579414681</v>
          </cell>
          <cell r="BD138">
            <v>2.78001957192228</v>
          </cell>
          <cell r="BE138">
            <v>3.03220186788273</v>
          </cell>
          <cell r="BF138">
            <v>2.83234641589971</v>
          </cell>
          <cell r="BG138">
            <v>3.3410331929689</v>
          </cell>
        </row>
        <row r="139">
          <cell r="A139" t="str">
            <v>St. Lucia</v>
          </cell>
          <cell r="B139" t="str">
            <v>LCA</v>
          </cell>
          <cell r="C139" t="str">
            <v>CO2 intensity (kg per kg of oil equivalent energy use)</v>
          </cell>
          <cell r="D139" t="str">
            <v>EN.ATM.CO2E.EG.ZS</v>
          </cell>
        </row>
        <row r="139">
          <cell r="AI139">
            <v>3.04007353401395</v>
          </cell>
        </row>
        <row r="139">
          <cell r="AW139">
            <v>3.5</v>
          </cell>
          <cell r="AX139">
            <v>3.08943089430894</v>
          </cell>
          <cell r="AY139">
            <v>3.4453781512605</v>
          </cell>
          <cell r="AZ139">
            <v>2.5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CO2 intensity (kg per kg of oil equivalent energy use)</v>
          </cell>
          <cell r="D140" t="str">
            <v>EN.ATM.CO2E.EG.ZS</v>
          </cell>
        </row>
        <row r="140">
          <cell r="P140">
            <v>2.23983222611136</v>
          </cell>
          <cell r="Q140">
            <v>2.24541441691834</v>
          </cell>
          <cell r="R140">
            <v>2.28285718722137</v>
          </cell>
          <cell r="S140">
            <v>2.28587001192301</v>
          </cell>
          <cell r="T140">
            <v>2.25407115394235</v>
          </cell>
          <cell r="U140">
            <v>2.25831207389065</v>
          </cell>
          <cell r="V140">
            <v>2.23720439958822</v>
          </cell>
          <cell r="W140">
            <v>2.27893632169135</v>
          </cell>
          <cell r="X140">
            <v>2.31272280571704</v>
          </cell>
          <cell r="Y140">
            <v>2.29293907847884</v>
          </cell>
          <cell r="Z140">
            <v>2.25936978738913</v>
          </cell>
          <cell r="AA140">
            <v>2.27631564121247</v>
          </cell>
          <cell r="AB140">
            <v>2.18520829359269</v>
          </cell>
          <cell r="AC140">
            <v>2.11692291982936</v>
          </cell>
          <cell r="AD140">
            <v>2.12940148501527</v>
          </cell>
          <cell r="AE140">
            <v>2.16270015234806</v>
          </cell>
          <cell r="AF140">
            <v>2.18317618664536</v>
          </cell>
          <cell r="AG140">
            <v>2.19794442481887</v>
          </cell>
          <cell r="AH140">
            <v>2.27094559444522</v>
          </cell>
          <cell r="AI140">
            <v>1.92117949127198</v>
          </cell>
          <cell r="AJ140">
            <v>1.92387256400558</v>
          </cell>
          <cell r="AK140">
            <v>1.91273260617588</v>
          </cell>
          <cell r="AL140">
            <v>1.96657645692205</v>
          </cell>
          <cell r="AM140">
            <v>1.96177470766204</v>
          </cell>
          <cell r="AN140">
            <v>1.98946742606913</v>
          </cell>
          <cell r="AO140">
            <v>2.0535029753501</v>
          </cell>
          <cell r="AP140">
            <v>2.09666518247563</v>
          </cell>
          <cell r="AQ140">
            <v>2.10736280837852</v>
          </cell>
          <cell r="AR140">
            <v>2.05968078039973</v>
          </cell>
          <cell r="AS140">
            <v>2.10451256306584</v>
          </cell>
          <cell r="AT140">
            <v>2.0834046196852</v>
          </cell>
          <cell r="AU140">
            <v>2.05955024035802</v>
          </cell>
          <cell r="AV140">
            <v>2.03334865054539</v>
          </cell>
          <cell r="AW140">
            <v>2.04055232848877</v>
          </cell>
          <cell r="AX140">
            <v>2.04630774697318</v>
          </cell>
          <cell r="AY140">
            <v>2.00653765192189</v>
          </cell>
          <cell r="AZ140">
            <v>2.05489097637097</v>
          </cell>
          <cell r="BA140">
            <v>2.06227940702997</v>
          </cell>
          <cell r="BB140">
            <v>2.01932292430322</v>
          </cell>
          <cell r="BC140">
            <v>2.03319296028732</v>
          </cell>
          <cell r="BD140">
            <v>2.06994368624595</v>
          </cell>
          <cell r="BE140">
            <v>2.05282953874942</v>
          </cell>
          <cell r="BF140">
            <v>2.07024094497549</v>
          </cell>
          <cell r="BG140">
            <v>1.9903590990489</v>
          </cell>
          <cell r="BH140">
            <v>2.48273641749641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CO2 intensity (kg per kg of oil equivalent energy use)</v>
          </cell>
          <cell r="D141" t="str">
            <v>EN.ATM.CO2E.EG.ZS</v>
          </cell>
        </row>
        <row r="141">
          <cell r="P141">
            <v>0.749383993958954</v>
          </cell>
          <cell r="Q141">
            <v>0.480910085344026</v>
          </cell>
          <cell r="R141">
            <v>0.511375028726286</v>
          </cell>
          <cell r="S141">
            <v>0.499544836667806</v>
          </cell>
          <cell r="T141">
            <v>0.470696112297528</v>
          </cell>
          <cell r="U141">
            <v>0.446444286846988</v>
          </cell>
          <cell r="V141">
            <v>0.447885712575637</v>
          </cell>
          <cell r="W141">
            <v>0.47103357751214</v>
          </cell>
          <cell r="X141">
            <v>0.495097772852453</v>
          </cell>
          <cell r="Y141">
            <v>0.49757586013447</v>
          </cell>
          <cell r="Z141">
            <v>0.489288065791799</v>
          </cell>
          <cell r="AA141">
            <v>0.476552639203068</v>
          </cell>
          <cell r="AB141">
            <v>0.474201043801535</v>
          </cell>
          <cell r="AC141">
            <v>0.481580819527828</v>
          </cell>
          <cell r="AD141">
            <v>0.473285988746774</v>
          </cell>
          <cell r="AE141">
            <v>0.477358254638897</v>
          </cell>
          <cell r="AF141">
            <v>0.467953037142806</v>
          </cell>
          <cell r="AG141">
            <v>0.479980349999645</v>
          </cell>
          <cell r="AH141">
            <v>0.470305575816141</v>
          </cell>
          <cell r="AI141">
            <v>0.47025024797554</v>
          </cell>
          <cell r="AJ141">
            <v>0.449430586907015</v>
          </cell>
          <cell r="AK141">
            <v>0.443074574781677</v>
          </cell>
          <cell r="AL141">
            <v>0.433731635183922</v>
          </cell>
          <cell r="AM141">
            <v>0.443891207064635</v>
          </cell>
          <cell r="AN141">
            <v>0.520282469070302</v>
          </cell>
          <cell r="AO141">
            <v>0.530235065713777</v>
          </cell>
          <cell r="AP141">
            <v>0.552892902678198</v>
          </cell>
          <cell r="AQ141">
            <v>0.551660635880402</v>
          </cell>
          <cell r="AR141">
            <v>0.575600024793608</v>
          </cell>
          <cell r="AS141">
            <v>0.586327318380925</v>
          </cell>
          <cell r="AT141">
            <v>0.608932266138193</v>
          </cell>
          <cell r="AU141">
            <v>0.616656481834111</v>
          </cell>
          <cell r="AV141">
            <v>0.669658722460998</v>
          </cell>
          <cell r="AW141">
            <v>0.710558977010097</v>
          </cell>
          <cell r="AX141">
            <v>0.722447598815228</v>
          </cell>
          <cell r="AY141">
            <v>0.736968322776505</v>
          </cell>
          <cell r="AZ141">
            <v>0.772059852443451</v>
          </cell>
          <cell r="BA141">
            <v>0.768413618994112</v>
          </cell>
          <cell r="BB141">
            <v>0.798239605091123</v>
          </cell>
          <cell r="BC141">
            <v>0.819987980223735</v>
          </cell>
          <cell r="BD141">
            <v>0.826685166149889</v>
          </cell>
          <cell r="BE141">
            <v>0.840404015893812</v>
          </cell>
          <cell r="BF141">
            <v>0.878191229513452</v>
          </cell>
          <cell r="BG141">
            <v>0.846164785532951</v>
          </cell>
        </row>
        <row r="142">
          <cell r="A142" t="str">
            <v>Low income</v>
          </cell>
          <cell r="B142" t="str">
            <v>LIC</v>
          </cell>
          <cell r="C142" t="str">
            <v>CO2 intensity (kg per kg of oil equivalent energy use)</v>
          </cell>
          <cell r="D142" t="str">
            <v>EN.ATM.CO2E.EG.ZS</v>
          </cell>
        </row>
        <row r="142">
          <cell r="P142">
            <v>2.18618274018684</v>
          </cell>
          <cell r="Q142">
            <v>1.84765422296549</v>
          </cell>
          <cell r="R142">
            <v>1.93447556466173</v>
          </cell>
          <cell r="S142">
            <v>1.95895576879597</v>
          </cell>
          <cell r="T142">
            <v>1.99922173922294</v>
          </cell>
          <cell r="U142">
            <v>1.98623800718382</v>
          </cell>
          <cell r="V142">
            <v>1.98329321078166</v>
          </cell>
          <cell r="W142">
            <v>1.84624115297904</v>
          </cell>
          <cell r="X142">
            <v>1.89722725044162</v>
          </cell>
          <cell r="Y142">
            <v>1.86868309403606</v>
          </cell>
          <cell r="Z142">
            <v>1.8794607275526</v>
          </cell>
          <cell r="AA142">
            <v>1.8056848270597</v>
          </cell>
          <cell r="AB142">
            <v>1.87270241995311</v>
          </cell>
          <cell r="AC142">
            <v>1.95748522348777</v>
          </cell>
          <cell r="AD142">
            <v>1.98361929015151</v>
          </cell>
          <cell r="AE142">
            <v>2.11650466434548</v>
          </cell>
          <cell r="AF142">
            <v>2.33484505699503</v>
          </cell>
          <cell r="AG142">
            <v>2.54740162455598</v>
          </cell>
          <cell r="AH142">
            <v>2.61570369495233</v>
          </cell>
          <cell r="AI142">
            <v>1.68335742733228</v>
          </cell>
          <cell r="AJ142">
            <v>1.63253892430671</v>
          </cell>
          <cell r="AK142">
            <v>1.53701699557273</v>
          </cell>
          <cell r="AL142">
            <v>1.45420359071532</v>
          </cell>
          <cell r="AM142">
            <v>1.3855526225968</v>
          </cell>
          <cell r="AN142">
            <v>1.34603235670345</v>
          </cell>
          <cell r="AO142">
            <v>1.28863896661335</v>
          </cell>
          <cell r="AP142">
            <v>1.22268124158831</v>
          </cell>
          <cell r="AQ142">
            <v>1.17482525594101</v>
          </cell>
          <cell r="AR142">
            <v>1.18983030753049</v>
          </cell>
          <cell r="AS142">
            <v>1.21091502271442</v>
          </cell>
          <cell r="AT142">
            <v>1.22151264646511</v>
          </cell>
          <cell r="AU142">
            <v>1.19169067926482</v>
          </cell>
          <cell r="AV142">
            <v>1.20893131432408</v>
          </cell>
          <cell r="AW142">
            <v>1.22168552583805</v>
          </cell>
          <cell r="AX142">
            <v>1.28044915401797</v>
          </cell>
          <cell r="AY142">
            <v>1.28842539046891</v>
          </cell>
          <cell r="AZ142">
            <v>1.2452896899917</v>
          </cell>
          <cell r="BA142">
            <v>1.28418645706831</v>
          </cell>
          <cell r="BB142">
            <v>1.15606557094547</v>
          </cell>
          <cell r="BC142">
            <v>1.11649471778889</v>
          </cell>
          <cell r="BD142">
            <v>1.01772700150447</v>
          </cell>
          <cell r="BE142">
            <v>0.973643881389648</v>
          </cell>
          <cell r="BF142">
            <v>0.855010101957538</v>
          </cell>
          <cell r="BG142">
            <v>0.754403711448565</v>
          </cell>
        </row>
        <row r="143">
          <cell r="A143" t="str">
            <v>Liechtenstein</v>
          </cell>
          <cell r="B143" t="str">
            <v>LIE</v>
          </cell>
          <cell r="C143" t="str">
            <v>CO2 intensity (kg per kg of oil equivalent energy use)</v>
          </cell>
          <cell r="D143" t="str">
            <v>EN.ATM.CO2E.EG.ZS</v>
          </cell>
        </row>
        <row r="144">
          <cell r="A144" t="str">
            <v>Sri Lanka</v>
          </cell>
          <cell r="B144" t="str">
            <v>LKA</v>
          </cell>
          <cell r="C144" t="str">
            <v>CO2 intensity (kg per kg of oil equivalent energy use)</v>
          </cell>
          <cell r="D144" t="str">
            <v>EN.ATM.CO2E.EG.ZS</v>
          </cell>
        </row>
        <row r="144">
          <cell r="P144">
            <v>0.841946393989302</v>
          </cell>
          <cell r="Q144">
            <v>0.875645426985423</v>
          </cell>
          <cell r="R144">
            <v>0.89243664586251</v>
          </cell>
          <cell r="S144">
            <v>0.74692608446355</v>
          </cell>
          <cell r="T144">
            <v>0.705039388973813</v>
          </cell>
          <cell r="U144">
            <v>0.678190505615777</v>
          </cell>
          <cell r="V144">
            <v>0.712519943211887</v>
          </cell>
          <cell r="W144">
            <v>0.798650140871671</v>
          </cell>
          <cell r="X144">
            <v>0.853432311782114</v>
          </cell>
          <cell r="Y144">
            <v>0.752082041384129</v>
          </cell>
          <cell r="Z144">
            <v>0.872152294218696</v>
          </cell>
          <cell r="AA144">
            <v>0.919546861358263</v>
          </cell>
          <cell r="AB144">
            <v>0.993225976802026</v>
          </cell>
          <cell r="AC144">
            <v>0.766538040261006</v>
          </cell>
          <cell r="AD144">
            <v>0.792036859695508</v>
          </cell>
          <cell r="AE144">
            <v>0.717631434747462</v>
          </cell>
          <cell r="AF144">
            <v>0.759985539139926</v>
          </cell>
          <cell r="AG144">
            <v>0.642025595439629</v>
          </cell>
          <cell r="AH144">
            <v>0.638667697730962</v>
          </cell>
          <cell r="AI144">
            <v>0.696133666365613</v>
          </cell>
          <cell r="AJ144">
            <v>0.710767212487073</v>
          </cell>
          <cell r="AK144">
            <v>0.913709135229126</v>
          </cell>
          <cell r="AL144">
            <v>0.840264414207765</v>
          </cell>
          <cell r="AM144">
            <v>0.991915459234509</v>
          </cell>
          <cell r="AN144">
            <v>0.969168614856556</v>
          </cell>
          <cell r="AO144">
            <v>1.24402577454741</v>
          </cell>
          <cell r="AP144">
            <v>1.19753101842259</v>
          </cell>
          <cell r="AQ144">
            <v>1.21614017166645</v>
          </cell>
          <cell r="AR144">
            <v>1.25659065263218</v>
          </cell>
          <cell r="AS144">
            <v>1.31267875940448</v>
          </cell>
          <cell r="AT144">
            <v>1.34791365948372</v>
          </cell>
          <cell r="AU144">
            <v>1.38819103216395</v>
          </cell>
          <cell r="AV144">
            <v>1.42940419185161</v>
          </cell>
          <cell r="AW144">
            <v>1.46282863775191</v>
          </cell>
          <cell r="AX144">
            <v>1.55322132881751</v>
          </cell>
          <cell r="AY144">
            <v>1.36635832036798</v>
          </cell>
          <cell r="AZ144">
            <v>1.46753539578749</v>
          </cell>
          <cell r="BA144">
            <v>1.40544020559582</v>
          </cell>
          <cell r="BB144">
            <v>1.35860388140637</v>
          </cell>
          <cell r="BC144">
            <v>1.34171375753456</v>
          </cell>
          <cell r="BD144">
            <v>1.4744876346713</v>
          </cell>
          <cell r="BE144">
            <v>1.49538881797466</v>
          </cell>
          <cell r="BF144">
            <v>1.44328263072149</v>
          </cell>
          <cell r="BG144">
            <v>1.64312639152266</v>
          </cell>
        </row>
        <row r="145">
          <cell r="A145" t="str">
            <v>Lower middle income</v>
          </cell>
          <cell r="B145" t="str">
            <v>LMC</v>
          </cell>
          <cell r="C145" t="str">
            <v>CO2 intensity (kg per kg of oil equivalent energy use)</v>
          </cell>
          <cell r="D145" t="str">
            <v>EN.ATM.CO2E.EG.ZS</v>
          </cell>
        </row>
        <row r="145">
          <cell r="P145">
            <v>1.60467682094293</v>
          </cell>
          <cell r="Q145">
            <v>1.6100615858331</v>
          </cell>
          <cell r="R145">
            <v>1.70913773332234</v>
          </cell>
          <cell r="S145">
            <v>1.7164586015201</v>
          </cell>
          <cell r="T145">
            <v>1.68371233275064</v>
          </cell>
          <cell r="U145">
            <v>1.72663537614338</v>
          </cell>
          <cell r="V145">
            <v>1.75810126608208</v>
          </cell>
          <cell r="W145">
            <v>1.79844332804565</v>
          </cell>
          <cell r="X145">
            <v>1.77213524122613</v>
          </cell>
          <cell r="Y145">
            <v>1.7220526801976</v>
          </cell>
          <cell r="Z145">
            <v>1.65211289540506</v>
          </cell>
          <cell r="AA145">
            <v>1.6458663011782</v>
          </cell>
          <cell r="AB145">
            <v>1.71368442790733</v>
          </cell>
          <cell r="AC145">
            <v>1.7289620540165</v>
          </cell>
          <cell r="AD145">
            <v>1.76337566791051</v>
          </cell>
          <cell r="AE145">
            <v>1.7595627102278</v>
          </cell>
          <cell r="AF145">
            <v>1.7787328572097</v>
          </cell>
          <cell r="AG145">
            <v>1.83493268060741</v>
          </cell>
          <cell r="AH145">
            <v>1.79307104145496</v>
          </cell>
          <cell r="AI145">
            <v>1.97995211297538</v>
          </cell>
          <cell r="AJ145">
            <v>1.98465314307189</v>
          </cell>
          <cell r="AK145">
            <v>1.98086331210388</v>
          </cell>
          <cell r="AL145">
            <v>1.95145858810667</v>
          </cell>
          <cell r="AM145">
            <v>1.94615098121382</v>
          </cell>
          <cell r="AN145">
            <v>1.95421055173655</v>
          </cell>
          <cell r="AO145">
            <v>1.95545035020186</v>
          </cell>
          <cell r="AP145">
            <v>1.96804341339307</v>
          </cell>
          <cell r="AQ145">
            <v>1.96468906265095</v>
          </cell>
          <cell r="AR145">
            <v>1.97645201368204</v>
          </cell>
          <cell r="AS145">
            <v>1.98277474086785</v>
          </cell>
          <cell r="AT145">
            <v>1.99250766787464</v>
          </cell>
          <cell r="AU145">
            <v>1.99616479018904</v>
          </cell>
          <cell r="AV145">
            <v>2.02514998191804</v>
          </cell>
          <cell r="AW145">
            <v>2.02433299439645</v>
          </cell>
          <cell r="AX145">
            <v>2.0241835864398</v>
          </cell>
          <cell r="AY145">
            <v>2.06704684456835</v>
          </cell>
          <cell r="AZ145">
            <v>2.1263979225009</v>
          </cell>
          <cell r="BA145">
            <v>2.12415488869048</v>
          </cell>
          <cell r="BB145">
            <v>2.13156211715397</v>
          </cell>
          <cell r="BC145">
            <v>2.14485943373239</v>
          </cell>
          <cell r="BD145">
            <v>2.20853649287852</v>
          </cell>
          <cell r="BE145">
            <v>2.21503942789258</v>
          </cell>
          <cell r="BF145">
            <v>2.22744533308778</v>
          </cell>
          <cell r="BG145">
            <v>2.24794200019814</v>
          </cell>
        </row>
        <row r="146">
          <cell r="A146" t="str">
            <v>Low &amp; middle income</v>
          </cell>
          <cell r="B146" t="str">
            <v>LMY</v>
          </cell>
          <cell r="C146" t="str">
            <v>CO2 intensity (kg per kg of oil equivalent energy use)</v>
          </cell>
          <cell r="D146" t="str">
            <v>EN.ATM.CO2E.EG.ZS</v>
          </cell>
          <cell r="E146">
            <v>1.57350217734234</v>
          </cell>
          <cell r="F146">
            <v>1.60032607001574</v>
          </cell>
          <cell r="G146">
            <v>1.82488077164611</v>
          </cell>
          <cell r="H146">
            <v>1.82093197580979</v>
          </cell>
          <cell r="I146">
            <v>2.00684829784304</v>
          </cell>
          <cell r="J146">
            <v>1.98313236873221</v>
          </cell>
          <cell r="K146">
            <v>2.07971376644133</v>
          </cell>
          <cell r="L146">
            <v>2.13285162863227</v>
          </cell>
          <cell r="M146">
            <v>2.1974667800347</v>
          </cell>
          <cell r="N146">
            <v>2.22759152456019</v>
          </cell>
          <cell r="O146">
            <v>2.34125763127841</v>
          </cell>
          <cell r="P146">
            <v>2.12112321487761</v>
          </cell>
          <cell r="Q146">
            <v>2.11000199424149</v>
          </cell>
          <cell r="R146">
            <v>2.14865629350147</v>
          </cell>
          <cell r="S146">
            <v>2.13814192397997</v>
          </cell>
          <cell r="T146">
            <v>2.17140790162098</v>
          </cell>
          <cell r="U146">
            <v>2.21149436571965</v>
          </cell>
          <cell r="V146">
            <v>2.22022552957901</v>
          </cell>
          <cell r="W146">
            <v>2.25671876088235</v>
          </cell>
          <cell r="X146">
            <v>2.2653910014992</v>
          </cell>
          <cell r="Y146">
            <v>2.21667073523632</v>
          </cell>
          <cell r="Z146">
            <v>2.185104744479</v>
          </cell>
          <cell r="AA146">
            <v>2.23278466256861</v>
          </cell>
          <cell r="AB146">
            <v>2.26775907879182</v>
          </cell>
          <cell r="AC146">
            <v>2.28519938331024</v>
          </cell>
          <cell r="AD146">
            <v>2.34970910845244</v>
          </cell>
          <cell r="AE146">
            <v>2.37450089006826</v>
          </cell>
          <cell r="AF146">
            <v>2.40712981277473</v>
          </cell>
          <cell r="AG146">
            <v>2.45579941898543</v>
          </cell>
          <cell r="AH146">
            <v>2.46220152642684</v>
          </cell>
          <cell r="AI146">
            <v>2.28250897538042</v>
          </cell>
          <cell r="AJ146">
            <v>2.32170922224994</v>
          </cell>
          <cell r="AK146">
            <v>2.3443188641839</v>
          </cell>
          <cell r="AL146">
            <v>2.34131414817204</v>
          </cell>
          <cell r="AM146">
            <v>2.34479655547879</v>
          </cell>
          <cell r="AN146">
            <v>2.37806443658436</v>
          </cell>
          <cell r="AO146">
            <v>2.35632889926015</v>
          </cell>
          <cell r="AP146">
            <v>2.36339074626794</v>
          </cell>
          <cell r="AQ146">
            <v>2.38867285154483</v>
          </cell>
          <cell r="AR146">
            <v>2.33618992698553</v>
          </cell>
          <cell r="AS146">
            <v>2.3734836695213</v>
          </cell>
          <cell r="AT146">
            <v>2.38908707472424</v>
          </cell>
          <cell r="AU146">
            <v>2.40659968890526</v>
          </cell>
          <cell r="AV146">
            <v>2.43788450582815</v>
          </cell>
          <cell r="AW146">
            <v>2.47431701960773</v>
          </cell>
          <cell r="AX146">
            <v>2.51790759384713</v>
          </cell>
          <cell r="AY146">
            <v>2.55663910074525</v>
          </cell>
          <cell r="AZ146">
            <v>2.59034400309576</v>
          </cell>
          <cell r="BA146">
            <v>2.59307234686898</v>
          </cell>
          <cell r="BB146">
            <v>2.59533077449166</v>
          </cell>
          <cell r="BC146">
            <v>2.60906619910934</v>
          </cell>
          <cell r="BD146">
            <v>2.66503980745609</v>
          </cell>
          <cell r="BE146">
            <v>2.65253762674851</v>
          </cell>
          <cell r="BF146">
            <v>2.66598264251622</v>
          </cell>
          <cell r="BG146">
            <v>2.65010468293309</v>
          </cell>
          <cell r="BH146">
            <v>2.59986780288294</v>
          </cell>
        </row>
        <row r="147">
          <cell r="A147" t="str">
            <v>Lesotho</v>
          </cell>
          <cell r="B147" t="str">
            <v>LSO</v>
          </cell>
          <cell r="C147" t="str">
            <v>CO2 intensity (kg per kg of oil equivalent energy use)</v>
          </cell>
          <cell r="D147" t="str">
            <v>EN.ATM.CO2E.EG.ZS</v>
          </cell>
        </row>
        <row r="147">
          <cell r="AW147">
            <v>66.7857142857143</v>
          </cell>
          <cell r="AX147">
            <v>57.5757575757576</v>
          </cell>
          <cell r="AY147">
            <v>101.052631578947</v>
          </cell>
          <cell r="AZ147">
            <v>103.157894736842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CO2 intensity (kg per kg of oil equivalent energy use)</v>
          </cell>
          <cell r="D148" t="str">
            <v>EN.ATM.CO2E.EG.ZS</v>
          </cell>
          <cell r="E148">
            <v>3.62998161600121</v>
          </cell>
          <cell r="F148">
            <v>3.60818587540445</v>
          </cell>
          <cell r="G148">
            <v>3.58489942740483</v>
          </cell>
          <cell r="H148">
            <v>3.74467032736595</v>
          </cell>
          <cell r="I148">
            <v>3.79033850481872</v>
          </cell>
          <cell r="J148">
            <v>3.71235429695721</v>
          </cell>
          <cell r="K148">
            <v>3.67654966691176</v>
          </cell>
          <cell r="L148">
            <v>3.63769956866079</v>
          </cell>
          <cell r="M148">
            <v>3.68269210456972</v>
          </cell>
          <cell r="N148">
            <v>3.64974312089798</v>
          </cell>
          <cell r="O148">
            <v>3.60810015991611</v>
          </cell>
          <cell r="P148">
            <v>2.5452450331959</v>
          </cell>
          <cell r="Q148">
            <v>2.54435547973712</v>
          </cell>
          <cell r="R148">
            <v>2.5600711692969</v>
          </cell>
          <cell r="S148">
            <v>2.53701702489239</v>
          </cell>
          <cell r="T148">
            <v>2.59630552878656</v>
          </cell>
          <cell r="U148">
            <v>2.61937484390422</v>
          </cell>
          <cell r="V148">
            <v>2.60776899856597</v>
          </cell>
          <cell r="W148">
            <v>2.62482603631547</v>
          </cell>
          <cell r="X148">
            <v>2.61304691064426</v>
          </cell>
          <cell r="Y148">
            <v>2.58930752717058</v>
          </cell>
          <cell r="Z148">
            <v>2.5449113748179</v>
          </cell>
          <cell r="AA148">
            <v>2.59310387373985</v>
          </cell>
          <cell r="AB148">
            <v>2.62295521510141</v>
          </cell>
          <cell r="AC148">
            <v>2.65603954102892</v>
          </cell>
          <cell r="AD148">
            <v>2.74446138720041</v>
          </cell>
          <cell r="AE148">
            <v>2.76813082201149</v>
          </cell>
          <cell r="AF148">
            <v>2.80404372121769</v>
          </cell>
          <cell r="AG148">
            <v>2.83037073696673</v>
          </cell>
          <cell r="AH148">
            <v>2.83260887727712</v>
          </cell>
          <cell r="AI148">
            <v>2.50183239611663</v>
          </cell>
          <cell r="AJ148">
            <v>2.58546605516482</v>
          </cell>
          <cell r="AK148">
            <v>2.60275889968223</v>
          </cell>
          <cell r="AL148">
            <v>2.60719127506144</v>
          </cell>
          <cell r="AM148">
            <v>2.62417470740813</v>
          </cell>
          <cell r="AN148">
            <v>2.67692025064358</v>
          </cell>
          <cell r="AO148">
            <v>2.62640977653991</v>
          </cell>
          <cell r="AP148">
            <v>2.63055306742981</v>
          </cell>
          <cell r="AQ148">
            <v>2.6679211845561</v>
          </cell>
          <cell r="AR148">
            <v>2.59981857152562</v>
          </cell>
          <cell r="AS148">
            <v>2.64253577907334</v>
          </cell>
          <cell r="AT148">
            <v>2.65560541115631</v>
          </cell>
          <cell r="AU148">
            <v>2.67319422924991</v>
          </cell>
          <cell r="AV148">
            <v>2.69867083666436</v>
          </cell>
          <cell r="AW148">
            <v>2.74380333437284</v>
          </cell>
          <cell r="AX148">
            <v>2.80360127163679</v>
          </cell>
          <cell r="AY148">
            <v>2.82987429219319</v>
          </cell>
          <cell r="AZ148">
            <v>2.84323535579792</v>
          </cell>
          <cell r="BA148">
            <v>2.84228810138897</v>
          </cell>
          <cell r="BB148">
            <v>2.8514987852751</v>
          </cell>
          <cell r="BC148">
            <v>2.84682303222215</v>
          </cell>
          <cell r="BD148">
            <v>2.89818860517274</v>
          </cell>
          <cell r="BE148">
            <v>2.87006088598516</v>
          </cell>
          <cell r="BF148">
            <v>2.88839964109375</v>
          </cell>
          <cell r="BG148">
            <v>2.85561194612903</v>
          </cell>
          <cell r="BH148">
            <v>2.66070470664659</v>
          </cell>
        </row>
        <row r="149">
          <cell r="A149" t="str">
            <v>Lithuania</v>
          </cell>
          <cell r="B149" t="str">
            <v>LTU</v>
          </cell>
          <cell r="C149" t="str">
            <v>CO2 intensity (kg per kg of oil equivalent energy use)</v>
          </cell>
          <cell r="D149" t="str">
            <v>EN.ATM.CO2E.EG.ZS</v>
          </cell>
        </row>
        <row r="149">
          <cell r="AI149">
            <v>2.0057212233007</v>
          </cell>
          <cell r="AJ149">
            <v>2.01169658710893</v>
          </cell>
          <cell r="AK149">
            <v>1.8129913077139</v>
          </cell>
          <cell r="AL149">
            <v>1.72886859060963</v>
          </cell>
          <cell r="AM149">
            <v>1.82380245694884</v>
          </cell>
          <cell r="AN149">
            <v>1.5767892943581</v>
          </cell>
          <cell r="AO149">
            <v>1.51377165196103</v>
          </cell>
          <cell r="AP149">
            <v>1.56345926144071</v>
          </cell>
          <cell r="AQ149">
            <v>1.57388182169706</v>
          </cell>
          <cell r="AR149">
            <v>1.53825540740726</v>
          </cell>
          <cell r="AS149">
            <v>1.47390383836253</v>
          </cell>
          <cell r="AT149">
            <v>1.34710513750863</v>
          </cell>
          <cell r="AU149">
            <v>1.26584120732821</v>
          </cell>
          <cell r="AV149">
            <v>1.21370437598249</v>
          </cell>
          <cell r="AW149">
            <v>1.26897157791342</v>
          </cell>
          <cell r="AX149">
            <v>1.45017140958243</v>
          </cell>
          <cell r="AY149">
            <v>1.49352673166223</v>
          </cell>
          <cell r="AZ149">
            <v>1.3965864720143</v>
          </cell>
          <cell r="BA149">
            <v>1.37218688554974</v>
          </cell>
          <cell r="BB149">
            <v>1.33387951268327</v>
          </cell>
          <cell r="BC149">
            <v>1.78757101870693</v>
          </cell>
          <cell r="BD149">
            <v>1.62074798340759</v>
          </cell>
          <cell r="BE149">
            <v>1.61723065043851</v>
          </cell>
          <cell r="BF149">
            <v>1.62548601386211</v>
          </cell>
          <cell r="BG149">
            <v>1.55134723650917</v>
          </cell>
        </row>
        <row r="150">
          <cell r="A150" t="str">
            <v>Luxembourg</v>
          </cell>
          <cell r="B150" t="str">
            <v>LUX</v>
          </cell>
          <cell r="C150" t="str">
            <v>CO2 intensity (kg per kg of oil equivalent energy use)</v>
          </cell>
          <cell r="D150" t="str">
            <v>EN.ATM.CO2E.EG.ZS</v>
          </cell>
          <cell r="E150">
            <v>3.48605583356588</v>
          </cell>
          <cell r="F150">
            <v>3.47291762979413</v>
          </cell>
          <cell r="G150">
            <v>3.45791782219476</v>
          </cell>
          <cell r="H150">
            <v>3.37514011031937</v>
          </cell>
          <cell r="I150">
            <v>3.3675444234927</v>
          </cell>
          <cell r="J150">
            <v>3.36925429999172</v>
          </cell>
          <cell r="K150">
            <v>3.32075497039225</v>
          </cell>
          <cell r="L150">
            <v>3.27274041983643</v>
          </cell>
          <cell r="M150">
            <v>3.28696460971893</v>
          </cell>
          <cell r="N150">
            <v>3.26476595344556</v>
          </cell>
          <cell r="O150">
            <v>3.34812360084714</v>
          </cell>
          <cell r="P150">
            <v>3.24978933678567</v>
          </cell>
          <cell r="Q150">
            <v>3.24192309604982</v>
          </cell>
          <cell r="R150">
            <v>3.19654530163188</v>
          </cell>
          <cell r="S150">
            <v>3.11654381838581</v>
          </cell>
          <cell r="T150">
            <v>3.14111759344196</v>
          </cell>
          <cell r="U150">
            <v>3.07672997386243</v>
          </cell>
          <cell r="V150">
            <v>2.94209931024902</v>
          </cell>
          <cell r="W150">
            <v>2.94960803678322</v>
          </cell>
          <cell r="X150">
            <v>3.19467090265098</v>
          </cell>
          <cell r="Y150">
            <v>3.09786710770995</v>
          </cell>
          <cell r="Z150">
            <v>3.02764712796274</v>
          </cell>
          <cell r="AA150">
            <v>3.00797159979642</v>
          </cell>
          <cell r="AB150">
            <v>2.9931419465796</v>
          </cell>
          <cell r="AC150">
            <v>3.00723286866631</v>
          </cell>
          <cell r="AD150">
            <v>2.99506545202211</v>
          </cell>
          <cell r="AE150">
            <v>2.99619797784166</v>
          </cell>
          <cell r="AF150">
            <v>2.94371322390833</v>
          </cell>
          <cell r="AG150">
            <v>2.9306950613552</v>
          </cell>
          <cell r="AH150">
            <v>2.94411027248071</v>
          </cell>
          <cell r="AI150">
            <v>3.34063531683063</v>
          </cell>
          <cell r="AJ150">
            <v>3.25434681833728</v>
          </cell>
          <cell r="AK150">
            <v>3.15497623168648</v>
          </cell>
          <cell r="AL150">
            <v>3.16828737099478</v>
          </cell>
          <cell r="AM150">
            <v>3.0491329520417</v>
          </cell>
          <cell r="AN150">
            <v>2.75676152932934</v>
          </cell>
          <cell r="AO150">
            <v>2.74250249595904</v>
          </cell>
          <cell r="AP150">
            <v>2.66082208141279</v>
          </cell>
          <cell r="AQ150">
            <v>2.52889908593126</v>
          </cell>
          <cell r="AR150">
            <v>2.54135698873172</v>
          </cell>
          <cell r="AS150">
            <v>2.56164977410907</v>
          </cell>
          <cell r="AT150">
            <v>2.59318146482409</v>
          </cell>
          <cell r="AU150">
            <v>2.68797818148442</v>
          </cell>
          <cell r="AV150">
            <v>2.65719675583729</v>
          </cell>
          <cell r="AW150">
            <v>2.71606557438043</v>
          </cell>
          <cell r="AX150">
            <v>2.72236836015155</v>
          </cell>
          <cell r="AY150">
            <v>2.70860591468168</v>
          </cell>
          <cell r="AZ150">
            <v>2.64519546783511</v>
          </cell>
          <cell r="BA150">
            <v>2.62334472650681</v>
          </cell>
          <cell r="BB150">
            <v>2.6425932985754</v>
          </cell>
          <cell r="BC150">
            <v>2.61920583595057</v>
          </cell>
          <cell r="BD150">
            <v>2.61732901693553</v>
          </cell>
          <cell r="BE150">
            <v>2.60727510240079</v>
          </cell>
          <cell r="BF150">
            <v>2.5546596488614</v>
          </cell>
          <cell r="BG150">
            <v>2.52818732374736</v>
          </cell>
          <cell r="BH150">
            <v>2.4477224920764</v>
          </cell>
        </row>
        <row r="151">
          <cell r="A151" t="str">
            <v>Latvia</v>
          </cell>
          <cell r="B151" t="str">
            <v>LVA</v>
          </cell>
          <cell r="C151" t="str">
            <v>CO2 intensity (kg per kg of oil equivalent energy use)</v>
          </cell>
          <cell r="D151" t="str">
            <v>EN.ATM.CO2E.EG.ZS</v>
          </cell>
        </row>
        <row r="151">
          <cell r="AI151">
            <v>2.39101984890231</v>
          </cell>
          <cell r="AJ151">
            <v>2.32446253561023</v>
          </cell>
          <cell r="AK151">
            <v>2.28808252951536</v>
          </cell>
          <cell r="AL151">
            <v>2.22857441733012</v>
          </cell>
          <cell r="AM151">
            <v>2.14067592156413</v>
          </cell>
          <cell r="AN151">
            <v>1.95808693166255</v>
          </cell>
          <cell r="AO151">
            <v>1.9928126039536</v>
          </cell>
          <cell r="AP151">
            <v>1.92503945992375</v>
          </cell>
          <cell r="AQ151">
            <v>1.87810563131377</v>
          </cell>
          <cell r="AR151">
            <v>1.89814909093743</v>
          </cell>
          <cell r="AS151">
            <v>1.8085565865517</v>
          </cell>
          <cell r="AT151">
            <v>1.79011922291314</v>
          </cell>
          <cell r="AU151">
            <v>1.80437616455911</v>
          </cell>
          <cell r="AV151">
            <v>1.75526637728283</v>
          </cell>
          <cell r="AW151">
            <v>1.71690491163235</v>
          </cell>
          <cell r="AX151">
            <v>1.70490369612963</v>
          </cell>
          <cell r="AY151">
            <v>1.74878677917195</v>
          </cell>
          <cell r="AZ151">
            <v>1.77845459592907</v>
          </cell>
          <cell r="BA151">
            <v>1.7683361853478</v>
          </cell>
          <cell r="BB151">
            <v>1.67162703820395</v>
          </cell>
          <cell r="BC151">
            <v>1.89042669726259</v>
          </cell>
          <cell r="BD151">
            <v>1.85590996910262</v>
          </cell>
          <cell r="BE151">
            <v>1.71435145427732</v>
          </cell>
          <cell r="BF151">
            <v>1.71675085658955</v>
          </cell>
          <cell r="BG151">
            <v>1.67736099504372</v>
          </cell>
        </row>
        <row r="152">
          <cell r="A152" t="str">
            <v>Macao SAR, China</v>
          </cell>
          <cell r="B152" t="str">
            <v>MAC</v>
          </cell>
          <cell r="C152" t="str">
            <v>CO2 intensity (kg per kg of oil equivalent energy use)</v>
          </cell>
          <cell r="D152" t="str">
            <v>EN.ATM.CO2E.EG.ZS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CO2 intensity (kg per kg of oil equivalent energy use)</v>
          </cell>
          <cell r="D153" t="str">
            <v>EN.ATM.CO2E.EG.ZS</v>
          </cell>
        </row>
        <row r="154">
          <cell r="A154" t="str">
            <v>Morocco</v>
          </cell>
          <cell r="B154" t="str">
            <v>MAR</v>
          </cell>
          <cell r="C154" t="str">
            <v>CO2 intensity (kg per kg of oil equivalent energy use)</v>
          </cell>
          <cell r="D154" t="str">
            <v>EN.ATM.CO2E.EG.ZS</v>
          </cell>
        </row>
        <row r="154">
          <cell r="P154">
            <v>2.77635386985074</v>
          </cell>
          <cell r="Q154">
            <v>2.5287160421531</v>
          </cell>
          <cell r="R154">
            <v>2.73560038648111</v>
          </cell>
          <cell r="S154">
            <v>2.914597248208</v>
          </cell>
          <cell r="T154">
            <v>2.80520918621235</v>
          </cell>
          <cell r="U154">
            <v>2.69800118084747</v>
          </cell>
          <cell r="V154">
            <v>2.69928750642549</v>
          </cell>
          <cell r="W154">
            <v>2.62139232152752</v>
          </cell>
          <cell r="X154">
            <v>2.99881147068899</v>
          </cell>
          <cell r="Y154">
            <v>2.94887664596944</v>
          </cell>
          <cell r="Z154">
            <v>2.91974942179927</v>
          </cell>
          <cell r="AA154">
            <v>3.01783629626052</v>
          </cell>
          <cell r="AB154">
            <v>3.02640441384171</v>
          </cell>
          <cell r="AC154">
            <v>2.93762002839621</v>
          </cell>
          <cell r="AD154">
            <v>2.89077943953361</v>
          </cell>
          <cell r="AE154">
            <v>2.96285126556109</v>
          </cell>
          <cell r="AF154">
            <v>3.07760828146403</v>
          </cell>
          <cell r="AG154">
            <v>3.0863768850146</v>
          </cell>
          <cell r="AH154">
            <v>3.07590257231684</v>
          </cell>
          <cell r="AI154">
            <v>2.85227761521239</v>
          </cell>
          <cell r="AJ154">
            <v>2.92903162467326</v>
          </cell>
          <cell r="AK154">
            <v>2.97864994283256</v>
          </cell>
          <cell r="AL154">
            <v>2.95206675352424</v>
          </cell>
          <cell r="AM154">
            <v>2.98464863534289</v>
          </cell>
          <cell r="AN154">
            <v>3.12702198917579</v>
          </cell>
          <cell r="AO154">
            <v>2.94377841754944</v>
          </cell>
          <cell r="AP154">
            <v>2.99818151839063</v>
          </cell>
          <cell r="AQ154">
            <v>3.01160150372512</v>
          </cell>
          <cell r="AR154">
            <v>2.97398149344228</v>
          </cell>
          <cell r="AS154">
            <v>3.02118395380139</v>
          </cell>
          <cell r="AT154">
            <v>3.16073240299475</v>
          </cell>
          <cell r="AU154">
            <v>3.22333970842041</v>
          </cell>
          <cell r="AV154">
            <v>3.23249817119787</v>
          </cell>
          <cell r="AW154">
            <v>3.00705148939253</v>
          </cell>
          <cell r="AX154">
            <v>2.99713927805254</v>
          </cell>
          <cell r="AY154">
            <v>3.05986382777902</v>
          </cell>
          <cell r="AZ154">
            <v>3.06568110981638</v>
          </cell>
          <cell r="BA154">
            <v>3.10404207146126</v>
          </cell>
          <cell r="BB154">
            <v>3.1039314663724</v>
          </cell>
          <cell r="BC154">
            <v>3.14156294805766</v>
          </cell>
          <cell r="BD154">
            <v>3.13998713577861</v>
          </cell>
          <cell r="BE154">
            <v>3.22269307414059</v>
          </cell>
          <cell r="BF154">
            <v>3.1861168107675</v>
          </cell>
          <cell r="BG154">
            <v>3.22209026309716</v>
          </cell>
        </row>
        <row r="155">
          <cell r="A155" t="str">
            <v>Monaco</v>
          </cell>
          <cell r="B155" t="str">
            <v>MCO</v>
          </cell>
          <cell r="C155" t="str">
            <v>CO2 intensity (kg per kg of oil equivalent energy use)</v>
          </cell>
          <cell r="D155" t="str">
            <v>EN.ATM.CO2E.EG.ZS</v>
          </cell>
        </row>
        <row r="156">
          <cell r="A156" t="str">
            <v>Moldova</v>
          </cell>
          <cell r="B156" t="str">
            <v>MDA</v>
          </cell>
          <cell r="C156" t="str">
            <v>CO2 intensity (kg per kg of oil equivalent energy use)</v>
          </cell>
          <cell r="D156" t="str">
            <v>EN.ATM.CO2E.EG.ZS</v>
          </cell>
        </row>
        <row r="156">
          <cell r="AI156">
            <v>3.08618045189243</v>
          </cell>
          <cell r="AJ156">
            <v>2.98152292069985</v>
          </cell>
          <cell r="AK156">
            <v>2.96818173452244</v>
          </cell>
          <cell r="AL156">
            <v>2.85562682320947</v>
          </cell>
          <cell r="AM156">
            <v>2.77811505482946</v>
          </cell>
          <cell r="AN156">
            <v>2.57308112051536</v>
          </cell>
          <cell r="AO156">
            <v>2.56476715243521</v>
          </cell>
          <cell r="AP156">
            <v>2.47500771825215</v>
          </cell>
          <cell r="AQ156">
            <v>2.42079860606778</v>
          </cell>
          <cell r="AR156">
            <v>2.35908101758238</v>
          </cell>
          <cell r="AS156">
            <v>2.32749078802733</v>
          </cell>
          <cell r="AT156">
            <v>2.3000835828094</v>
          </cell>
          <cell r="AU156">
            <v>2.31941212270788</v>
          </cell>
          <cell r="AV156">
            <v>2.31244700642277</v>
          </cell>
          <cell r="AW156">
            <v>2.30397414810704</v>
          </cell>
          <cell r="AX156">
            <v>2.33902410081251</v>
          </cell>
          <cell r="AY156">
            <v>2.31279007691331</v>
          </cell>
          <cell r="AZ156">
            <v>2.42458469306664</v>
          </cell>
          <cell r="BA156">
            <v>2.43656849836825</v>
          </cell>
          <cell r="BB156">
            <v>2.40474048632414</v>
          </cell>
          <cell r="BC156">
            <v>2.36650691319396</v>
          </cell>
          <cell r="BD156">
            <v>2.41886307641724</v>
          </cell>
          <cell r="BE156">
            <v>2.38325630691891</v>
          </cell>
          <cell r="BF156">
            <v>2.33889477774962</v>
          </cell>
          <cell r="BG156">
            <v>2.33528303721278</v>
          </cell>
        </row>
        <row r="157">
          <cell r="A157" t="str">
            <v>Madagascar</v>
          </cell>
          <cell r="B157" t="str">
            <v>MDG</v>
          </cell>
          <cell r="C157" t="str">
            <v>CO2 intensity (kg per kg of oil equivalent energy use)</v>
          </cell>
          <cell r="D157" t="str">
            <v>EN.ATM.CO2E.EG.ZS</v>
          </cell>
        </row>
        <row r="158">
          <cell r="A158" t="str">
            <v>Maldives</v>
          </cell>
          <cell r="B158" t="str">
            <v>MDV</v>
          </cell>
          <cell r="C158" t="str">
            <v>CO2 intensity (kg per kg of oil equivalent energy use)</v>
          </cell>
          <cell r="D158" t="str">
            <v>EN.ATM.CO2E.EG.ZS</v>
          </cell>
        </row>
        <row r="158">
          <cell r="AI158">
            <v>3.14360745459354</v>
          </cell>
        </row>
        <row r="158">
          <cell r="AW158">
            <v>2.96</v>
          </cell>
          <cell r="AX158">
            <v>3.15555555555556</v>
          </cell>
          <cell r="AY158">
            <v>3.02083333333333</v>
          </cell>
          <cell r="AZ158">
            <v>2.90969899665552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CO2 intensity (kg per kg of oil equivalent energy use)</v>
          </cell>
          <cell r="D159" t="str">
            <v>EN.ATM.CO2E.EG.ZS</v>
          </cell>
        </row>
        <row r="159">
          <cell r="P159">
            <v>5.45056674597629</v>
          </cell>
          <cell r="Q159">
            <v>5.74394566396713</v>
          </cell>
          <cell r="R159">
            <v>5.78359568001559</v>
          </cell>
          <cell r="S159">
            <v>5.47777915768701</v>
          </cell>
          <cell r="T159">
            <v>4.93000307226825</v>
          </cell>
          <cell r="U159">
            <v>5.22143969106837</v>
          </cell>
          <cell r="V159">
            <v>4.97991524016643</v>
          </cell>
          <cell r="W159">
            <v>4.7790716948919</v>
          </cell>
          <cell r="X159">
            <v>4.24306844637058</v>
          </cell>
          <cell r="Y159">
            <v>3.93109728146198</v>
          </cell>
          <cell r="Z159">
            <v>3.34212563361023</v>
          </cell>
          <cell r="AA159">
            <v>2.98707271830504</v>
          </cell>
          <cell r="AB159">
            <v>3.12451979469176</v>
          </cell>
          <cell r="AC159">
            <v>3.17578132273564</v>
          </cell>
          <cell r="AD159">
            <v>3.16820204719983</v>
          </cell>
          <cell r="AE159">
            <v>3.23881834817127</v>
          </cell>
          <cell r="AF159">
            <v>3.05954550286625</v>
          </cell>
          <cell r="AG159">
            <v>3.04186377628319</v>
          </cell>
          <cell r="AH159">
            <v>2.9194738758268</v>
          </cell>
          <cell r="AI159">
            <v>2.80143049534223</v>
          </cell>
          <cell r="AJ159">
            <v>2.87270829746022</v>
          </cell>
          <cell r="AK159">
            <v>2.73569233754879</v>
          </cell>
          <cell r="AL159">
            <v>2.68744464510542</v>
          </cell>
          <cell r="AM159">
            <v>2.69279706899517</v>
          </cell>
          <cell r="AN159">
            <v>2.70238117053839</v>
          </cell>
          <cell r="AO159">
            <v>2.73425190461035</v>
          </cell>
          <cell r="AP159">
            <v>2.6653499144077</v>
          </cell>
          <cell r="AQ159">
            <v>2.64198720037942</v>
          </cell>
          <cell r="AR159">
            <v>2.64360487205139</v>
          </cell>
          <cell r="AS159">
            <v>2.70287226582947</v>
          </cell>
          <cell r="AT159">
            <v>2.63639963632811</v>
          </cell>
          <cell r="AU159">
            <v>2.64201588396957</v>
          </cell>
          <cell r="AV159">
            <v>2.67506584339774</v>
          </cell>
          <cell r="AW159">
            <v>2.65165529316047</v>
          </cell>
          <cell r="AX159">
            <v>2.67241475710033</v>
          </cell>
          <cell r="AY159">
            <v>2.66288730833032</v>
          </cell>
          <cell r="AZ159">
            <v>2.66773240337257</v>
          </cell>
          <cell r="BA159">
            <v>2.63010837746951</v>
          </cell>
          <cell r="BB159">
            <v>2.65072913365304</v>
          </cell>
          <cell r="BC159">
            <v>2.63904704482459</v>
          </cell>
          <cell r="BD159">
            <v>2.67021976485873</v>
          </cell>
          <cell r="BE159">
            <v>2.63059849514137</v>
          </cell>
          <cell r="BF159">
            <v>2.67602029919047</v>
          </cell>
          <cell r="BG159">
            <v>2.6445776535079</v>
          </cell>
          <cell r="BH159">
            <v>2.84120283658062</v>
          </cell>
        </row>
        <row r="160">
          <cell r="A160" t="str">
            <v>Mexico</v>
          </cell>
          <cell r="B160" t="str">
            <v>MEX</v>
          </cell>
          <cell r="C160" t="str">
            <v>CO2 intensity (kg per kg of oil equivalent energy use)</v>
          </cell>
          <cell r="D160" t="str">
            <v>EN.ATM.CO2E.EG.ZS</v>
          </cell>
        </row>
        <row r="160">
          <cell r="P160">
            <v>2.9399879137155</v>
          </cell>
          <cell r="Q160">
            <v>2.78650693170541</v>
          </cell>
          <cell r="R160">
            <v>2.74551278859318</v>
          </cell>
          <cell r="S160">
            <v>2.77120531029332</v>
          </cell>
          <cell r="T160">
            <v>2.78085499815351</v>
          </cell>
          <cell r="U160">
            <v>2.90943990442469</v>
          </cell>
          <cell r="V160">
            <v>2.81771210360266</v>
          </cell>
          <cell r="W160">
            <v>2.90919383918314</v>
          </cell>
          <cell r="X160">
            <v>2.86875757990109</v>
          </cell>
          <cell r="Y160">
            <v>2.82243002975816</v>
          </cell>
          <cell r="Z160">
            <v>2.80164219064636</v>
          </cell>
          <cell r="AA160">
            <v>2.8680766650442</v>
          </cell>
          <cell r="AB160">
            <v>2.78241503217324</v>
          </cell>
          <cell r="AC160">
            <v>2.65516528838873</v>
          </cell>
          <cell r="AD160">
            <v>2.65618866221226</v>
          </cell>
          <cell r="AE160">
            <v>2.78758281221358</v>
          </cell>
          <cell r="AF160">
            <v>2.76563419284352</v>
          </cell>
          <cell r="AG160">
            <v>2.72968962296343</v>
          </cell>
          <cell r="AH160">
            <v>3.07946107585957</v>
          </cell>
          <cell r="AI160">
            <v>2.16444162956533</v>
          </cell>
          <cell r="AJ160">
            <v>2.20331154722082</v>
          </cell>
          <cell r="AK160">
            <v>2.21304064597874</v>
          </cell>
          <cell r="AL160">
            <v>2.25959424708792</v>
          </cell>
          <cell r="AM160">
            <v>2.39461070228787</v>
          </cell>
          <cell r="AN160">
            <v>2.32600770668002</v>
          </cell>
          <cell r="AO160">
            <v>2.42106647993291</v>
          </cell>
          <cell r="AP160">
            <v>2.46409538622393</v>
          </cell>
          <cell r="AQ160">
            <v>2.56122930220127</v>
          </cell>
          <cell r="AR160">
            <v>2.40497520764586</v>
          </cell>
          <cell r="AS160">
            <v>2.56328457130229</v>
          </cell>
          <cell r="AT160">
            <v>2.46475621100567</v>
          </cell>
          <cell r="AU160">
            <v>2.49099981019855</v>
          </cell>
          <cell r="AV160">
            <v>2.46166111004634</v>
          </cell>
          <cell r="AW160">
            <v>2.47815810179611</v>
          </cell>
          <cell r="AX160">
            <v>2.42059908492185</v>
          </cell>
          <cell r="AY160">
            <v>2.46146552486033</v>
          </cell>
          <cell r="AZ160">
            <v>2.5476129977462</v>
          </cell>
          <cell r="BA160">
            <v>2.65728353898314</v>
          </cell>
          <cell r="BB160">
            <v>2.56693246095283</v>
          </cell>
          <cell r="BC160">
            <v>2.68329587606252</v>
          </cell>
          <cell r="BD160">
            <v>2.61936465310525</v>
          </cell>
          <cell r="BE160">
            <v>2.50751456279078</v>
          </cell>
          <cell r="BF160">
            <v>2.4459440813955</v>
          </cell>
          <cell r="BG160">
            <v>2.43813846064475</v>
          </cell>
          <cell r="BH160">
            <v>2.52279441832682</v>
          </cell>
        </row>
        <row r="161">
          <cell r="A161" t="str">
            <v>Marshall Islands</v>
          </cell>
          <cell r="B161" t="str">
            <v>MHL</v>
          </cell>
          <cell r="C161" t="str">
            <v>CO2 intensity (kg per kg of oil equivalent energy use)</v>
          </cell>
          <cell r="D161" t="str">
            <v>EN.ATM.CO2E.EG.ZS</v>
          </cell>
        </row>
        <row r="161">
          <cell r="AW161">
            <v>4.48275862068965</v>
          </cell>
          <cell r="AX161">
            <v>4.82758620689655</v>
          </cell>
          <cell r="AY161">
            <v>4.66666666666667</v>
          </cell>
          <cell r="AZ161">
            <v>4.375</v>
          </cell>
        </row>
        <row r="162">
          <cell r="A162" t="str">
            <v>Middle income</v>
          </cell>
          <cell r="B162" t="str">
            <v>MIC</v>
          </cell>
          <cell r="C162" t="str">
            <v>CO2 intensity (kg per kg of oil equivalent energy use)</v>
          </cell>
          <cell r="D162" t="str">
            <v>EN.ATM.CO2E.EG.ZS</v>
          </cell>
          <cell r="E162">
            <v>1.57350217734234</v>
          </cell>
          <cell r="F162">
            <v>1.60032607001574</v>
          </cell>
          <cell r="G162">
            <v>1.82488077164611</v>
          </cell>
          <cell r="H162">
            <v>1.82093197580979</v>
          </cell>
          <cell r="I162">
            <v>2.00684829784304</v>
          </cell>
          <cell r="J162">
            <v>1.98313236873221</v>
          </cell>
          <cell r="K162">
            <v>2.07971376644133</v>
          </cell>
          <cell r="L162">
            <v>2.13285162863227</v>
          </cell>
          <cell r="M162">
            <v>2.1974667800347</v>
          </cell>
          <cell r="N162">
            <v>2.22759152456019</v>
          </cell>
          <cell r="O162">
            <v>2.34125763127841</v>
          </cell>
          <cell r="P162">
            <v>2.11734335594847</v>
          </cell>
          <cell r="Q162">
            <v>2.1248217656267</v>
          </cell>
          <cell r="R162">
            <v>2.16053320770071</v>
          </cell>
          <cell r="S162">
            <v>2.14802004098757</v>
          </cell>
          <cell r="T162">
            <v>2.18047409500383</v>
          </cell>
          <cell r="U162">
            <v>2.22329986736167</v>
          </cell>
          <cell r="V162">
            <v>2.23230219079475</v>
          </cell>
          <cell r="W162">
            <v>2.27720645833883</v>
          </cell>
          <cell r="X162">
            <v>2.28399530016353</v>
          </cell>
          <cell r="Y162">
            <v>2.23433332941465</v>
          </cell>
          <cell r="Z162">
            <v>2.20077394297709</v>
          </cell>
          <cell r="AA162">
            <v>2.25473787994823</v>
          </cell>
          <cell r="AB162">
            <v>2.28842715061062</v>
          </cell>
          <cell r="AC162">
            <v>2.30205583537864</v>
          </cell>
          <cell r="AD162">
            <v>2.36825907833683</v>
          </cell>
          <cell r="AE162">
            <v>2.38723521824892</v>
          </cell>
          <cell r="AF162">
            <v>2.41058191900149</v>
          </cell>
          <cell r="AG162">
            <v>2.45147539403421</v>
          </cell>
          <cell r="AH162">
            <v>2.45511165858261</v>
          </cell>
          <cell r="AI162">
            <v>2.29921098888638</v>
          </cell>
          <cell r="AJ162">
            <v>2.34104593063433</v>
          </cell>
          <cell r="AK162">
            <v>2.36683070693746</v>
          </cell>
          <cell r="AL162">
            <v>2.3655673120231</v>
          </cell>
          <cell r="AM162">
            <v>2.37170246599024</v>
          </cell>
          <cell r="AN162">
            <v>2.40655257150406</v>
          </cell>
          <cell r="AO162">
            <v>2.38531121725615</v>
          </cell>
          <cell r="AP162">
            <v>2.39463945521421</v>
          </cell>
          <cell r="AQ162">
            <v>2.42243365191322</v>
          </cell>
          <cell r="AR162">
            <v>2.3685362544067</v>
          </cell>
          <cell r="AS162">
            <v>2.40661038045914</v>
          </cell>
          <cell r="AT162">
            <v>2.42281891540358</v>
          </cell>
          <cell r="AU162">
            <v>2.44133385394258</v>
          </cell>
          <cell r="AV162">
            <v>2.47166390675054</v>
          </cell>
          <cell r="AW162">
            <v>2.50743204980301</v>
          </cell>
          <cell r="AX162">
            <v>2.55056389688046</v>
          </cell>
          <cell r="AY162">
            <v>2.58947296255596</v>
          </cell>
          <cell r="AZ162">
            <v>2.62339462451379</v>
          </cell>
          <cell r="BA162">
            <v>2.62540795452717</v>
          </cell>
          <cell r="BB162">
            <v>2.63057347520263</v>
          </cell>
          <cell r="BC162">
            <v>2.64362017800228</v>
          </cell>
          <cell r="BD162">
            <v>2.70034243716576</v>
          </cell>
          <cell r="BE162">
            <v>2.68732349237125</v>
          </cell>
          <cell r="BF162">
            <v>2.70283038610342</v>
          </cell>
          <cell r="BG162">
            <v>2.68496914608454</v>
          </cell>
          <cell r="BH162">
            <v>2.59986780288294</v>
          </cell>
        </row>
        <row r="163">
          <cell r="A163" t="str">
            <v>North Macedonia</v>
          </cell>
          <cell r="B163" t="str">
            <v>MKD</v>
          </cell>
          <cell r="C163" t="str">
            <v>CO2 intensity (kg per kg of oil equivalent energy use)</v>
          </cell>
          <cell r="D163" t="str">
            <v>EN.ATM.CO2E.EG.ZS</v>
          </cell>
        </row>
        <row r="163">
          <cell r="AI163">
            <v>3.46764013565376</v>
          </cell>
          <cell r="AJ163">
            <v>3.4521482001455</v>
          </cell>
          <cell r="AK163">
            <v>3.18035657758089</v>
          </cell>
          <cell r="AL163">
            <v>3.20596041774854</v>
          </cell>
          <cell r="AM163">
            <v>3.47275283783336</v>
          </cell>
          <cell r="AN163">
            <v>3.42834832018933</v>
          </cell>
          <cell r="AO163">
            <v>3.42190806405974</v>
          </cell>
          <cell r="AP163">
            <v>3.36470373671938</v>
          </cell>
          <cell r="AQ163">
            <v>3.41981283101313</v>
          </cell>
          <cell r="AR163">
            <v>3.37261532296482</v>
          </cell>
          <cell r="AS163">
            <v>3.30621140410525</v>
          </cell>
          <cell r="AT163">
            <v>3.48902780316605</v>
          </cell>
          <cell r="AU163">
            <v>3.3355557182227</v>
          </cell>
          <cell r="AV163">
            <v>3.30147878289067</v>
          </cell>
          <cell r="AW163">
            <v>3.2478727707741</v>
          </cell>
          <cell r="AX163">
            <v>3.34203476358853</v>
          </cell>
          <cell r="AY163">
            <v>3.19534250695592</v>
          </cell>
          <cell r="AZ163">
            <v>3.24269327989005</v>
          </cell>
          <cell r="BA163">
            <v>3.17160781976792</v>
          </cell>
          <cell r="BB163">
            <v>3.18263192293484</v>
          </cell>
          <cell r="BC163">
            <v>3.03184689485742</v>
          </cell>
          <cell r="BD163">
            <v>3.08846168016801</v>
          </cell>
          <cell r="BE163">
            <v>3.08311788654126</v>
          </cell>
          <cell r="BF163">
            <v>3.05118398158033</v>
          </cell>
          <cell r="BG163">
            <v>2.96612027274582</v>
          </cell>
        </row>
        <row r="164">
          <cell r="A164" t="str">
            <v>Mali</v>
          </cell>
          <cell r="B164" t="str">
            <v>MLI</v>
          </cell>
          <cell r="C164" t="str">
            <v>CO2 intensity (kg per kg of oil equivalent energy use)</v>
          </cell>
          <cell r="D164" t="str">
            <v>EN.ATM.CO2E.EG.ZS</v>
          </cell>
        </row>
        <row r="165">
          <cell r="A165" t="str">
            <v>Malta</v>
          </cell>
          <cell r="B165" t="str">
            <v>MLT</v>
          </cell>
          <cell r="C165" t="str">
            <v>CO2 intensity (kg per kg of oil equivalent energy use)</v>
          </cell>
          <cell r="D165" t="str">
            <v>EN.ATM.CO2E.EG.ZS</v>
          </cell>
        </row>
        <row r="165">
          <cell r="P165">
            <v>3.13320611774088</v>
          </cell>
          <cell r="Q165">
            <v>3.18025442247462</v>
          </cell>
          <cell r="R165">
            <v>3.1611945094259</v>
          </cell>
          <cell r="S165">
            <v>3.17866064299043</v>
          </cell>
          <cell r="T165">
            <v>3.1886804171982</v>
          </cell>
          <cell r="U165">
            <v>3.2055408228021</v>
          </cell>
          <cell r="V165">
            <v>3.17929095983689</v>
          </cell>
          <cell r="W165">
            <v>3.17215608981644</v>
          </cell>
          <cell r="X165">
            <v>3.18515223338936</v>
          </cell>
          <cell r="Y165">
            <v>3.21457455532619</v>
          </cell>
          <cell r="Z165">
            <v>3.17547336341987</v>
          </cell>
          <cell r="AA165">
            <v>3.20765956615013</v>
          </cell>
          <cell r="AB165">
            <v>3.19303401360544</v>
          </cell>
          <cell r="AC165">
            <v>3.31366690472373</v>
          </cell>
          <cell r="AD165">
            <v>3.48079351394658</v>
          </cell>
          <cell r="AE165">
            <v>2.58681142204216</v>
          </cell>
          <cell r="AF165">
            <v>3.07674016787326</v>
          </cell>
          <cell r="AG165">
            <v>3.09731897793149</v>
          </cell>
          <cell r="AH165">
            <v>3.12095874498258</v>
          </cell>
          <cell r="AI165">
            <v>3.33930666206073</v>
          </cell>
          <cell r="AJ165">
            <v>3.28947368421053</v>
          </cell>
          <cell r="AK165">
            <v>3.2665619961855</v>
          </cell>
          <cell r="AL165">
            <v>3.30614684468875</v>
          </cell>
          <cell r="AM165">
            <v>3.25673306855618</v>
          </cell>
          <cell r="AN165">
            <v>3.35586557361331</v>
          </cell>
          <cell r="AO165">
            <v>3.3249254758083</v>
          </cell>
          <cell r="AP165">
            <v>3.151575468749</v>
          </cell>
          <cell r="AQ165">
            <v>3.43103830167947</v>
          </cell>
          <cell r="AR165">
            <v>3.19955816889684</v>
          </cell>
          <cell r="AS165">
            <v>3.15314048351115</v>
          </cell>
          <cell r="AT165">
            <v>3.16559896565007</v>
          </cell>
          <cell r="AU165">
            <v>3.16378017182599</v>
          </cell>
          <cell r="AV165">
            <v>3.16109982050767</v>
          </cell>
          <cell r="AW165">
            <v>3.13534815629469</v>
          </cell>
          <cell r="AX165">
            <v>2.97450103312822</v>
          </cell>
          <cell r="AY165">
            <v>3.18056232341878</v>
          </cell>
          <cell r="AZ165">
            <v>3.08964649199713</v>
          </cell>
          <cell r="BA165">
            <v>3.25134446679744</v>
          </cell>
          <cell r="BB165">
            <v>3.22444721926755</v>
          </cell>
          <cell r="BC165">
            <v>3.09307642416388</v>
          </cell>
          <cell r="BD165">
            <v>3.09728487428277</v>
          </cell>
          <cell r="BE165">
            <v>3.08647599610033</v>
          </cell>
          <cell r="BF165">
            <v>3.0855036010561</v>
          </cell>
          <cell r="BG165">
            <v>3.03552075973272</v>
          </cell>
        </row>
        <row r="166">
          <cell r="A166" t="str">
            <v>Myanmar</v>
          </cell>
          <cell r="B166" t="str">
            <v>MMR</v>
          </cell>
          <cell r="C166" t="str">
            <v>CO2 intensity (kg per kg of oil equivalent energy use)</v>
          </cell>
          <cell r="D166" t="str">
            <v>EN.ATM.CO2E.EG.ZS</v>
          </cell>
        </row>
        <row r="166">
          <cell r="P166">
            <v>0.645715540595927</v>
          </cell>
          <cell r="Q166">
            <v>0.609347442242049</v>
          </cell>
          <cell r="R166">
            <v>0.519198056537638</v>
          </cell>
          <cell r="S166">
            <v>0.567323326699995</v>
          </cell>
          <cell r="T166">
            <v>0.54730827429356</v>
          </cell>
          <cell r="U166">
            <v>0.563644981960091</v>
          </cell>
          <cell r="V166">
            <v>0.582936851381627</v>
          </cell>
          <cell r="W166">
            <v>0.573465969671873</v>
          </cell>
          <cell r="X166">
            <v>0.556430105190311</v>
          </cell>
          <cell r="Y166">
            <v>0.586501620577745</v>
          </cell>
          <cell r="Z166">
            <v>0.590123469966342</v>
          </cell>
          <cell r="AA166">
            <v>0.573995066899866</v>
          </cell>
          <cell r="AB166">
            <v>0.58470069993701</v>
          </cell>
          <cell r="AC166">
            <v>0.642525144594127</v>
          </cell>
          <cell r="AD166">
            <v>0.610544667336173</v>
          </cell>
          <cell r="AE166">
            <v>0.605807570342236</v>
          </cell>
          <cell r="AF166">
            <v>0.46188577436974</v>
          </cell>
          <cell r="AG166">
            <v>0.386502922957914</v>
          </cell>
          <cell r="AH166">
            <v>0.40798883930306</v>
          </cell>
          <cell r="AI166">
            <v>0.392343735061793</v>
          </cell>
          <cell r="AJ166">
            <v>0.392326213533064</v>
          </cell>
          <cell r="AK166">
            <v>0.396220261891434</v>
          </cell>
          <cell r="AL166">
            <v>0.447838833138696</v>
          </cell>
          <cell r="AM166">
            <v>0.494868303282273</v>
          </cell>
          <cell r="AN166">
            <v>0.587696663500387</v>
          </cell>
          <cell r="AO166">
            <v>0.617850399570023</v>
          </cell>
          <cell r="AP166">
            <v>0.600168444517366</v>
          </cell>
          <cell r="AQ166">
            <v>0.637511105064651</v>
          </cell>
          <cell r="AR166">
            <v>0.726053506448905</v>
          </cell>
          <cell r="AS166">
            <v>0.74753389735285</v>
          </cell>
          <cell r="AT166">
            <v>0.678103913089868</v>
          </cell>
          <cell r="AU166">
            <v>0.649781845187741</v>
          </cell>
          <cell r="AV166">
            <v>0.772490195699411</v>
          </cell>
          <cell r="AW166">
            <v>0.707947243313384</v>
          </cell>
          <cell r="AX166">
            <v>0.743819850591565</v>
          </cell>
          <cell r="AY166">
            <v>0.675845902897691</v>
          </cell>
          <cell r="AZ166">
            <v>0.671158965851215</v>
          </cell>
          <cell r="BA166">
            <v>0.531414962818821</v>
          </cell>
          <cell r="BB166">
            <v>0.532975278259547</v>
          </cell>
          <cell r="BC166">
            <v>0.590538040064155</v>
          </cell>
          <cell r="BD166">
            <v>0.598992812435314</v>
          </cell>
          <cell r="BE166">
            <v>0.753031238150057</v>
          </cell>
          <cell r="BF166">
            <v>0.818087449996737</v>
          </cell>
          <cell r="BG166">
            <v>0.88249053329514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CO2 intensity (kg per kg of oil equivalent energy use)</v>
          </cell>
          <cell r="D167" t="str">
            <v>EN.ATM.CO2E.EG.ZS</v>
          </cell>
        </row>
        <row r="167">
          <cell r="P167">
            <v>5.11236277897874</v>
          </cell>
          <cell r="Q167">
            <v>5.13823839801544</v>
          </cell>
          <cell r="R167">
            <v>5.1579613201296</v>
          </cell>
          <cell r="S167">
            <v>4.70738340815398</v>
          </cell>
          <cell r="T167">
            <v>4.41258056222995</v>
          </cell>
          <cell r="U167">
            <v>4.62617336137288</v>
          </cell>
          <cell r="V167">
            <v>4.38294043851123</v>
          </cell>
          <cell r="W167">
            <v>4.43937835224329</v>
          </cell>
          <cell r="X167">
            <v>4.03957778209355</v>
          </cell>
          <cell r="Y167">
            <v>3.65151031373221</v>
          </cell>
          <cell r="Z167">
            <v>3.07900256840636</v>
          </cell>
          <cell r="AA167">
            <v>2.90140724580204</v>
          </cell>
          <cell r="AB167">
            <v>3.23252008046548</v>
          </cell>
          <cell r="AC167">
            <v>3.17738504275158</v>
          </cell>
          <cell r="AD167">
            <v>3.08238221267731</v>
          </cell>
          <cell r="AE167">
            <v>3.04284487580145</v>
          </cell>
          <cell r="AF167">
            <v>3.13157378530202</v>
          </cell>
          <cell r="AG167">
            <v>3.23978600478211</v>
          </cell>
          <cell r="AH167">
            <v>3.0544705504908</v>
          </cell>
          <cell r="AI167">
            <v>2.81076926605379</v>
          </cell>
          <cell r="AJ167">
            <v>2.84591505980351</v>
          </cell>
          <cell r="AK167">
            <v>2.84152199931968</v>
          </cell>
          <cell r="AL167">
            <v>2.77648553964825</v>
          </cell>
          <cell r="AM167">
            <v>2.78324022077623</v>
          </cell>
          <cell r="AN167">
            <v>2.77797529108524</v>
          </cell>
          <cell r="AO167">
            <v>2.85161888678936</v>
          </cell>
          <cell r="AP167">
            <v>2.76767245349011</v>
          </cell>
          <cell r="AQ167">
            <v>2.72648933794367</v>
          </cell>
          <cell r="AR167">
            <v>2.70280962917087</v>
          </cell>
          <cell r="AS167">
            <v>2.80111947016452</v>
          </cell>
          <cell r="AT167">
            <v>2.7303829077189</v>
          </cell>
          <cell r="AU167">
            <v>2.74336069353417</v>
          </cell>
          <cell r="AV167">
            <v>2.76091585531614</v>
          </cell>
          <cell r="AW167">
            <v>2.735160985057</v>
          </cell>
          <cell r="AX167">
            <v>2.7289243047909</v>
          </cell>
          <cell r="AY167">
            <v>2.76805676740649</v>
          </cell>
          <cell r="AZ167">
            <v>2.76887790417094</v>
          </cell>
          <cell r="BA167">
            <v>2.7210769959281</v>
          </cell>
          <cell r="BB167">
            <v>2.78001519923639</v>
          </cell>
          <cell r="BC167">
            <v>2.79177486376597</v>
          </cell>
          <cell r="BD167">
            <v>2.78900016748652</v>
          </cell>
          <cell r="BE167">
            <v>2.80354429187052</v>
          </cell>
          <cell r="BF167">
            <v>2.81558481223443</v>
          </cell>
          <cell r="BG167">
            <v>2.79784475133969</v>
          </cell>
        </row>
        <row r="168">
          <cell r="A168" t="str">
            <v>Montenegro</v>
          </cell>
          <cell r="B168" t="str">
            <v>MNE</v>
          </cell>
          <cell r="C168" t="str">
            <v>CO2 intensity (kg per kg of oil equivalent energy use)</v>
          </cell>
          <cell r="D168" t="str">
            <v>EN.ATM.CO2E.EG.ZS</v>
          </cell>
        </row>
        <row r="168">
          <cell r="AX168">
            <v>1.87415383353038</v>
          </cell>
          <cell r="AY168">
            <v>1.85234751058939</v>
          </cell>
          <cell r="AZ168">
            <v>1.7685789215711</v>
          </cell>
          <cell r="BA168">
            <v>2.10836196734469</v>
          </cell>
          <cell r="BB168">
            <v>1.71921741223395</v>
          </cell>
          <cell r="BC168">
            <v>2.19415181999791</v>
          </cell>
          <cell r="BD168">
            <v>2.25622950295442</v>
          </cell>
          <cell r="BE168">
            <v>2.1932652636672</v>
          </cell>
          <cell r="BF168">
            <v>2.31215756895475</v>
          </cell>
          <cell r="BG168">
            <v>2.32094242808215</v>
          </cell>
        </row>
        <row r="169">
          <cell r="A169" t="str">
            <v>Mongolia</v>
          </cell>
          <cell r="B169" t="str">
            <v>MNG</v>
          </cell>
          <cell r="C169" t="str">
            <v>CO2 intensity (kg per kg of oil equivalent energy use)</v>
          </cell>
          <cell r="D169" t="str">
            <v>EN.ATM.CO2E.EG.ZS</v>
          </cell>
        </row>
        <row r="169">
          <cell r="AD169">
            <v>2.89153069476584</v>
          </cell>
          <cell r="AE169">
            <v>2.87388421571126</v>
          </cell>
          <cell r="AF169">
            <v>2.9815527035438</v>
          </cell>
          <cell r="AG169">
            <v>3.0646458863763</v>
          </cell>
          <cell r="AH169">
            <v>2.94656735010927</v>
          </cell>
          <cell r="AI169">
            <v>3.80540055875134</v>
          </cell>
          <cell r="AJ169">
            <v>3.86840503773267</v>
          </cell>
          <cell r="AK169">
            <v>3.85056801866717</v>
          </cell>
          <cell r="AL169">
            <v>3.79363642300743</v>
          </cell>
          <cell r="AM169">
            <v>3.82052986899137</v>
          </cell>
          <cell r="AN169">
            <v>3.81478265387156</v>
          </cell>
          <cell r="AO169">
            <v>3.82850416068968</v>
          </cell>
          <cell r="AP169">
            <v>3.83225517421918</v>
          </cell>
          <cell r="AQ169">
            <v>3.81529339159948</v>
          </cell>
          <cell r="AR169">
            <v>3.83684710097459</v>
          </cell>
          <cell r="AS169">
            <v>3.75533884005094</v>
          </cell>
          <cell r="AT169">
            <v>3.7146779473609</v>
          </cell>
          <cell r="AU169">
            <v>3.71282964416009</v>
          </cell>
          <cell r="AV169">
            <v>3.68655930371151</v>
          </cell>
          <cell r="AW169">
            <v>3.67624297197326</v>
          </cell>
          <cell r="AX169">
            <v>3.69216183419656</v>
          </cell>
          <cell r="AY169">
            <v>3.64426033398678</v>
          </cell>
          <cell r="AZ169">
            <v>3.64683102428056</v>
          </cell>
          <cell r="BA169">
            <v>3.61906962286337</v>
          </cell>
          <cell r="BB169">
            <v>3.66355756687134</v>
          </cell>
          <cell r="BC169">
            <v>3.62975762046179</v>
          </cell>
          <cell r="BD169">
            <v>3.64668808622597</v>
          </cell>
          <cell r="BE169">
            <v>3.59129247766704</v>
          </cell>
          <cell r="BF169">
            <v>3.49476232478891</v>
          </cell>
          <cell r="BG169">
            <v>3.37127506199741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CO2 intensity (kg per kg of oil equivalent energy use)</v>
          </cell>
          <cell r="D170" t="str">
            <v>EN.ATM.CO2E.EG.ZS</v>
          </cell>
        </row>
        <row r="171">
          <cell r="A171" t="str">
            <v>Mozambique</v>
          </cell>
          <cell r="B171" t="str">
            <v>MOZ</v>
          </cell>
          <cell r="C171" t="str">
            <v>CO2 intensity (kg per kg of oil equivalent energy use)</v>
          </cell>
          <cell r="D171" t="str">
            <v>EN.ATM.CO2E.EG.ZS</v>
          </cell>
        </row>
        <row r="171">
          <cell r="P171">
            <v>0.524301378507898</v>
          </cell>
          <cell r="Q171">
            <v>0.487750520256876</v>
          </cell>
          <cell r="R171">
            <v>0.524293746085438</v>
          </cell>
          <cell r="S171">
            <v>0.467203459315019</v>
          </cell>
          <cell r="T171">
            <v>0.432020125507479</v>
          </cell>
          <cell r="U171">
            <v>0.38860637610783</v>
          </cell>
          <cell r="V171">
            <v>0.405398097112802</v>
          </cell>
          <cell r="W171">
            <v>0.441421785317161</v>
          </cell>
          <cell r="X171">
            <v>0.404102456720618</v>
          </cell>
          <cell r="Y171">
            <v>0.477469624159662</v>
          </cell>
          <cell r="Z171">
            <v>0.37993012952512</v>
          </cell>
          <cell r="AA171">
            <v>0.387767172244071</v>
          </cell>
          <cell r="AB171">
            <v>0.304865476005016</v>
          </cell>
          <cell r="AC171">
            <v>0.240250227393448</v>
          </cell>
          <cell r="AD171">
            <v>0.180275298236091</v>
          </cell>
          <cell r="AE171">
            <v>0.155984647172898</v>
          </cell>
          <cell r="AF171">
            <v>0.157574614792346</v>
          </cell>
          <cell r="AG171">
            <v>0.164243324164456</v>
          </cell>
          <cell r="AH171">
            <v>0.170807553250045</v>
          </cell>
          <cell r="AI171">
            <v>0.18912433743159</v>
          </cell>
          <cell r="AJ171">
            <v>0.159473317314748</v>
          </cell>
          <cell r="AK171">
            <v>0.184268804631513</v>
          </cell>
          <cell r="AL171">
            <v>0.211945790510152</v>
          </cell>
          <cell r="AM171">
            <v>0.178845736122546</v>
          </cell>
          <cell r="AN171">
            <v>0.186177720478181</v>
          </cell>
          <cell r="AO171">
            <v>0.181206000917902</v>
          </cell>
          <cell r="AP171">
            <v>0.19569207412209</v>
          </cell>
          <cell r="AQ171">
            <v>0.186257305154205</v>
          </cell>
          <cell r="AR171">
            <v>0.181182316252407</v>
          </cell>
          <cell r="AS171">
            <v>0.199367683781104</v>
          </cell>
          <cell r="AT171">
            <v>0.186837596123637</v>
          </cell>
          <cell r="AU171">
            <v>0.205357260811438</v>
          </cell>
          <cell r="AV171">
            <v>0.236898578385274</v>
          </cell>
          <cell r="AW171">
            <v>0.228068551913955</v>
          </cell>
          <cell r="AX171">
            <v>0.201442967785029</v>
          </cell>
          <cell r="AY171">
            <v>0.212759215934247</v>
          </cell>
          <cell r="AZ171">
            <v>0.244575764691354</v>
          </cell>
          <cell r="BA171">
            <v>0.240998698607027</v>
          </cell>
          <cell r="BB171">
            <v>0.2604306090424</v>
          </cell>
          <cell r="BC171">
            <v>0.273088201866799</v>
          </cell>
          <cell r="BD171">
            <v>0.308860960351036</v>
          </cell>
          <cell r="BE171">
            <v>0.290873369557648</v>
          </cell>
          <cell r="BF171">
            <v>0.316516141591392</v>
          </cell>
          <cell r="BG171">
            <v>0.384153620196683</v>
          </cell>
        </row>
        <row r="172">
          <cell r="A172" t="str">
            <v>Mauritania</v>
          </cell>
          <cell r="B172" t="str">
            <v>MRT</v>
          </cell>
          <cell r="C172" t="str">
            <v>CO2 intensity (kg per kg of oil equivalent energy use)</v>
          </cell>
          <cell r="D172" t="str">
            <v>EN.ATM.CO2E.EG.ZS</v>
          </cell>
        </row>
        <row r="173">
          <cell r="A173" t="str">
            <v>Mauritius</v>
          </cell>
          <cell r="B173" t="str">
            <v>MUS</v>
          </cell>
          <cell r="C173" t="str">
            <v>CO2 intensity (kg per kg of oil equivalent energy use)</v>
          </cell>
          <cell r="D173" t="str">
            <v>EN.ATM.CO2E.EG.ZS</v>
          </cell>
        </row>
        <row r="173">
          <cell r="P173">
            <v>1.08684651060677</v>
          </cell>
          <cell r="Q173">
            <v>1.85818519966038</v>
          </cell>
          <cell r="R173">
            <v>1.78678287162144</v>
          </cell>
          <cell r="S173">
            <v>1.75631951466127</v>
          </cell>
          <cell r="T173">
            <v>1.47489819880587</v>
          </cell>
          <cell r="U173">
            <v>1.48610351740477</v>
          </cell>
          <cell r="V173">
            <v>1.46771921157479</v>
          </cell>
          <cell r="W173">
            <v>1.41849847742678</v>
          </cell>
          <cell r="X173">
            <v>1.48498947103184</v>
          </cell>
          <cell r="Y173">
            <v>1.36936262003062</v>
          </cell>
          <cell r="Z173">
            <v>1.27242205560323</v>
          </cell>
          <cell r="AA173">
            <v>1.22084514982953</v>
          </cell>
          <cell r="AB173">
            <v>1.39937256370937</v>
          </cell>
          <cell r="AC173">
            <v>1.4343648994549</v>
          </cell>
          <cell r="AD173">
            <v>1.60086452398025</v>
          </cell>
          <cell r="AE173">
            <v>1.58406436080094</v>
          </cell>
          <cell r="AF173">
            <v>1.75578243346667</v>
          </cell>
          <cell r="AG173">
            <v>1.59348254633144</v>
          </cell>
          <cell r="AH173">
            <v>1.78399869814401</v>
          </cell>
          <cell r="AI173">
            <v>1.74076419548182</v>
          </cell>
          <cell r="AJ173">
            <v>1.84094256259205</v>
          </cell>
          <cell r="AK173">
            <v>1.85047334266981</v>
          </cell>
          <cell r="AL173">
            <v>1.97330534014012</v>
          </cell>
          <cell r="AM173">
            <v>2.06330943902579</v>
          </cell>
          <cell r="AN173">
            <v>1.9811927291505</v>
          </cell>
          <cell r="AO173">
            <v>2.02177235345604</v>
          </cell>
          <cell r="AP173">
            <v>1.97987130836496</v>
          </cell>
          <cell r="AQ173">
            <v>2.05551026032636</v>
          </cell>
          <cell r="AR173">
            <v>2.4142078325681</v>
          </cell>
          <cell r="AS173">
            <v>2.40524521623451</v>
          </cell>
          <cell r="AT173">
            <v>2.42264503819672</v>
          </cell>
          <cell r="AU173">
            <v>2.48129521708956</v>
          </cell>
          <cell r="AV173">
            <v>2.49313255305839</v>
          </cell>
          <cell r="AW173">
            <v>2.46644038337566</v>
          </cell>
          <cell r="AX173">
            <v>2.54823349739021</v>
          </cell>
          <cell r="AY173">
            <v>2.65696418492793</v>
          </cell>
          <cell r="AZ173">
            <v>2.72213415317609</v>
          </cell>
          <cell r="BA173">
            <v>2.71533082041334</v>
          </cell>
          <cell r="BB173">
            <v>2.74304633743159</v>
          </cell>
          <cell r="BC173">
            <v>2.77854326897893</v>
          </cell>
          <cell r="BD173">
            <v>2.75878795228206</v>
          </cell>
          <cell r="BE173">
            <v>2.78149389339048</v>
          </cell>
          <cell r="BF173">
            <v>2.77237495282608</v>
          </cell>
          <cell r="BG173">
            <v>2.81854962431231</v>
          </cell>
        </row>
        <row r="174">
          <cell r="A174" t="str">
            <v>Malawi</v>
          </cell>
          <cell r="B174" t="str">
            <v>MWI</v>
          </cell>
          <cell r="C174" t="str">
            <v>CO2 intensity (kg per kg of oil equivalent energy use)</v>
          </cell>
          <cell r="D174" t="str">
            <v>EN.ATM.CO2E.EG.ZS</v>
          </cell>
        </row>
        <row r="175">
          <cell r="A175" t="str">
            <v>Malaysia</v>
          </cell>
          <cell r="B175" t="str">
            <v>MYS</v>
          </cell>
          <cell r="C175" t="str">
            <v>CO2 intensity (kg per kg of oil equivalent energy use)</v>
          </cell>
          <cell r="D175" t="str">
            <v>EN.ATM.CO2E.EG.ZS</v>
          </cell>
        </row>
        <row r="175">
          <cell r="P175">
            <v>2.75521520312331</v>
          </cell>
          <cell r="Q175">
            <v>2.92384626433498</v>
          </cell>
          <cell r="R175">
            <v>2.88544544380944</v>
          </cell>
          <cell r="S175">
            <v>2.77659531982771</v>
          </cell>
          <cell r="T175">
            <v>2.69413111674798</v>
          </cell>
          <cell r="U175">
            <v>3.04873280219705</v>
          </cell>
          <cell r="V175">
            <v>2.86070627203423</v>
          </cell>
          <cell r="W175">
            <v>2.28634877018788</v>
          </cell>
          <cell r="X175">
            <v>2.29094802680996</v>
          </cell>
          <cell r="Y175">
            <v>2.35396902628193</v>
          </cell>
          <cell r="Z175">
            <v>2.4326149109164</v>
          </cell>
          <cell r="AA175">
            <v>2.37951304779904</v>
          </cell>
          <cell r="AB175">
            <v>2.53601801109264</v>
          </cell>
          <cell r="AC175">
            <v>2.24712865290361</v>
          </cell>
          <cell r="AD175">
            <v>2.33064658662124</v>
          </cell>
          <cell r="AE175">
            <v>2.29065472848</v>
          </cell>
          <cell r="AF175">
            <v>2.30854476583226</v>
          </cell>
          <cell r="AG175">
            <v>2.30680558183211</v>
          </cell>
          <cell r="AH175">
            <v>2.45357575179251</v>
          </cell>
          <cell r="AI175">
            <v>2.57356507602116</v>
          </cell>
          <cell r="AJ175">
            <v>2.35097629738495</v>
          </cell>
          <cell r="AK175">
            <v>2.31882711185992</v>
          </cell>
          <cell r="AL175">
            <v>2.21662266478148</v>
          </cell>
          <cell r="AM175">
            <v>2.40989979323686</v>
          </cell>
          <cell r="AN175">
            <v>2.42639613526123</v>
          </cell>
          <cell r="AO175">
            <v>2.50201094129829</v>
          </cell>
          <cell r="AP175">
            <v>2.30228767657283</v>
          </cell>
          <cell r="AQ175">
            <v>2.43473664095992</v>
          </cell>
          <cell r="AR175">
            <v>2.60831061130595</v>
          </cell>
          <cell r="AS175">
            <v>2.48828033258725</v>
          </cell>
          <cell r="AT175">
            <v>2.49160167888001</v>
          </cell>
          <cell r="AU175">
            <v>2.59225937242566</v>
          </cell>
          <cell r="AV175">
            <v>2.552274417081</v>
          </cell>
          <cell r="AW175">
            <v>2.59870074864266</v>
          </cell>
          <cell r="AX175">
            <v>2.53174702137475</v>
          </cell>
          <cell r="AY175">
            <v>2.61280009373882</v>
          </cell>
          <cell r="AZ175">
            <v>2.60241337430999</v>
          </cell>
          <cell r="BA175">
            <v>2.65860478329701</v>
          </cell>
          <cell r="BB175">
            <v>2.51827400654737</v>
          </cell>
          <cell r="BC175">
            <v>2.71334397793806</v>
          </cell>
          <cell r="BD175">
            <v>2.6356326875016</v>
          </cell>
          <cell r="BE175">
            <v>2.61083835961673</v>
          </cell>
          <cell r="BF175">
            <v>2.5034483628869</v>
          </cell>
          <cell r="BG175">
            <v>2.58274847758805</v>
          </cell>
        </row>
        <row r="176">
          <cell r="A176" t="str">
            <v>North America</v>
          </cell>
          <cell r="B176" t="str">
            <v>NAC</v>
          </cell>
          <cell r="C176" t="str">
            <v>CO2 intensity (kg per kg of oil equivalent energy use)</v>
          </cell>
          <cell r="D176" t="str">
            <v>EN.ATM.CO2E.EG.ZS</v>
          </cell>
          <cell r="E176">
            <v>2.81493927303676</v>
          </cell>
          <cell r="F176">
            <v>2.77099585415219</v>
          </cell>
          <cell r="G176">
            <v>2.75368977221482</v>
          </cell>
          <cell r="H176">
            <v>2.72538552497115</v>
          </cell>
          <cell r="I176">
            <v>2.74588989069659</v>
          </cell>
          <cell r="J176">
            <v>2.74522142866384</v>
          </cell>
          <cell r="K176">
            <v>2.72689401342745</v>
          </cell>
          <cell r="L176">
            <v>2.71207462302619</v>
          </cell>
          <cell r="M176">
            <v>2.68240377546511</v>
          </cell>
          <cell r="N176">
            <v>2.68379821042829</v>
          </cell>
          <cell r="O176">
            <v>2.76328811664701</v>
          </cell>
          <cell r="P176">
            <v>2.72403810922214</v>
          </cell>
          <cell r="Q176">
            <v>2.71870906223054</v>
          </cell>
          <cell r="R176">
            <v>2.72685741525803</v>
          </cell>
          <cell r="S176">
            <v>2.69180036628291</v>
          </cell>
          <cell r="T176">
            <v>2.64000623221949</v>
          </cell>
          <cell r="U176">
            <v>2.5873994319458</v>
          </cell>
          <cell r="V176">
            <v>2.57377704851505</v>
          </cell>
          <cell r="W176">
            <v>2.57676446680577</v>
          </cell>
          <cell r="X176">
            <v>2.58868021475576</v>
          </cell>
          <cell r="Y176">
            <v>2.58761088765489</v>
          </cell>
          <cell r="Z176">
            <v>2.55656874873961</v>
          </cell>
          <cell r="AA176">
            <v>2.53595732656208</v>
          </cell>
          <cell r="AB176">
            <v>2.55049869032664</v>
          </cell>
          <cell r="AC176">
            <v>2.52096495801131</v>
          </cell>
          <cell r="AD176">
            <v>2.49852372450297</v>
          </cell>
          <cell r="AE176">
            <v>2.49064724239338</v>
          </cell>
          <cell r="AF176">
            <v>2.49785709539215</v>
          </cell>
          <cell r="AG176">
            <v>2.51046163445545</v>
          </cell>
          <cell r="AH176">
            <v>2.50306774664535</v>
          </cell>
          <cell r="AI176">
            <v>2.47567066330998</v>
          </cell>
          <cell r="AJ176">
            <v>2.43815339622231</v>
          </cell>
          <cell r="AK176">
            <v>2.42843307678343</v>
          </cell>
          <cell r="AL176">
            <v>2.43541128416</v>
          </cell>
          <cell r="AM176">
            <v>2.42602240133554</v>
          </cell>
          <cell r="AN176">
            <v>2.4233136140396</v>
          </cell>
          <cell r="AO176">
            <v>2.44343576138723</v>
          </cell>
          <cell r="AP176">
            <v>2.53700457263699</v>
          </cell>
          <cell r="AQ176">
            <v>2.54035492272699</v>
          </cell>
          <cell r="AR176">
            <v>2.48453707690546</v>
          </cell>
          <cell r="AS176">
            <v>2.48971083539001</v>
          </cell>
          <cell r="AT176">
            <v>2.5220269425148</v>
          </cell>
          <cell r="AU176">
            <v>2.44137526092205</v>
          </cell>
          <cell r="AV176">
            <v>2.45730183178722</v>
          </cell>
          <cell r="AW176">
            <v>2.43508945753601</v>
          </cell>
          <cell r="AX176">
            <v>2.43445919540867</v>
          </cell>
          <cell r="AY176">
            <v>2.41604037681423</v>
          </cell>
          <cell r="AZ176">
            <v>2.42089000908684</v>
          </cell>
          <cell r="BA176">
            <v>2.39790233542969</v>
          </cell>
          <cell r="BB176">
            <v>2.3404542274505</v>
          </cell>
          <cell r="BC176">
            <v>2.3902121323247</v>
          </cell>
          <cell r="BD176">
            <v>2.32315144188531</v>
          </cell>
          <cell r="BE176">
            <v>2.26654166686041</v>
          </cell>
          <cell r="BF176">
            <v>2.30043247421543</v>
          </cell>
          <cell r="BG176">
            <v>2.2693346892054</v>
          </cell>
          <cell r="BH176">
            <v>2.25748003269749</v>
          </cell>
        </row>
        <row r="177">
          <cell r="A177" t="str">
            <v>Namibia</v>
          </cell>
          <cell r="B177" t="str">
            <v>NAM</v>
          </cell>
          <cell r="C177" t="str">
            <v>CO2 intensity (kg per kg of oil equivalent energy use)</v>
          </cell>
          <cell r="D177" t="str">
            <v>EN.ATM.CO2E.EG.ZS</v>
          </cell>
        </row>
        <row r="177">
          <cell r="AJ177">
            <v>1.61246667088979</v>
          </cell>
          <cell r="AK177">
            <v>1.65036815384678</v>
          </cell>
          <cell r="AL177">
            <v>1.78437241611565</v>
          </cell>
          <cell r="AM177">
            <v>1.91233796142441</v>
          </cell>
          <cell r="AN177">
            <v>1.8846990125029</v>
          </cell>
          <cell r="AO177">
            <v>1.90306085532674</v>
          </cell>
          <cell r="AP177">
            <v>1.91014558800002</v>
          </cell>
          <cell r="AQ177">
            <v>1.87711930951746</v>
          </cell>
          <cell r="AR177">
            <v>1.84626746261308</v>
          </cell>
          <cell r="AS177">
            <v>1.90249609448933</v>
          </cell>
          <cell r="AT177">
            <v>2.03470411183925</v>
          </cell>
          <cell r="AU177">
            <v>1.90304818285702</v>
          </cell>
          <cell r="AV177">
            <v>1.94603899622108</v>
          </cell>
          <cell r="AW177">
            <v>1.94597387816241</v>
          </cell>
          <cell r="AX177">
            <v>1.90853515023868</v>
          </cell>
          <cell r="AY177">
            <v>1.91268516900908</v>
          </cell>
          <cell r="AZ177">
            <v>1.91713302268949</v>
          </cell>
          <cell r="BA177">
            <v>2.03369754382927</v>
          </cell>
          <cell r="BB177">
            <v>2.04493042849729</v>
          </cell>
          <cell r="BC177">
            <v>2.03447955348049</v>
          </cell>
          <cell r="BD177">
            <v>2.09019703884556</v>
          </cell>
          <cell r="BE177">
            <v>2.15072055213978</v>
          </cell>
          <cell r="BF177">
            <v>2.19945105847143</v>
          </cell>
          <cell r="BG177">
            <v>2.2151055802386</v>
          </cell>
        </row>
        <row r="178">
          <cell r="A178" t="str">
            <v>New Caledonia</v>
          </cell>
          <cell r="B178" t="str">
            <v>NCL</v>
          </cell>
          <cell r="C178" t="str">
            <v>CO2 intensity (kg per kg of oil equivalent energy use)</v>
          </cell>
          <cell r="D178" t="str">
            <v>EN.ATM.CO2E.EG.ZS</v>
          </cell>
        </row>
        <row r="179">
          <cell r="A179" t="str">
            <v>Niger</v>
          </cell>
          <cell r="B179" t="str">
            <v>NER</v>
          </cell>
          <cell r="C179" t="str">
            <v>CO2 intensity (kg per kg of oil equivalent energy use)</v>
          </cell>
          <cell r="D179" t="str">
            <v>EN.ATM.CO2E.EG.ZS</v>
          </cell>
        </row>
        <row r="179">
          <cell r="AS179">
            <v>0.456051290114646</v>
          </cell>
          <cell r="AT179">
            <v>0.436331326209233</v>
          </cell>
          <cell r="AU179">
            <v>0.445730979703958</v>
          </cell>
          <cell r="AV179">
            <v>0.463399940977481</v>
          </cell>
          <cell r="AW179">
            <v>0.460635490390211</v>
          </cell>
          <cell r="AX179">
            <v>0.438434052019047</v>
          </cell>
          <cell r="AY179">
            <v>0.421894169816341</v>
          </cell>
          <cell r="AZ179">
            <v>0.440879888726217</v>
          </cell>
          <cell r="BA179">
            <v>0.441613099682347</v>
          </cell>
          <cell r="BB179">
            <v>0.523114137207994</v>
          </cell>
          <cell r="BC179">
            <v>0.614759983343146</v>
          </cell>
          <cell r="BD179">
            <v>0.728487530721766</v>
          </cell>
          <cell r="BE179">
            <v>0.830348764054422</v>
          </cell>
          <cell r="BF179">
            <v>0.62419708726624</v>
          </cell>
          <cell r="BG179">
            <v>0.686001753115591</v>
          </cell>
        </row>
        <row r="180">
          <cell r="A180" t="str">
            <v>Nigeria</v>
          </cell>
          <cell r="B180" t="str">
            <v>NGA</v>
          </cell>
          <cell r="C180" t="str">
            <v>CO2 intensity (kg per kg of oil equivalent energy use)</v>
          </cell>
          <cell r="D180" t="str">
            <v>EN.ATM.CO2E.EG.ZS</v>
          </cell>
        </row>
        <row r="180">
          <cell r="P180">
            <v>0.972909525197647</v>
          </cell>
          <cell r="Q180">
            <v>1.20620184729025</v>
          </cell>
          <cell r="R180">
            <v>1.38122005490742</v>
          </cell>
          <cell r="S180">
            <v>1.68216560117382</v>
          </cell>
          <cell r="T180">
            <v>1.22914831486182</v>
          </cell>
          <cell r="U180">
            <v>1.36110788574799</v>
          </cell>
          <cell r="V180">
            <v>1.1824559012647</v>
          </cell>
          <cell r="W180">
            <v>1.07905532411884</v>
          </cell>
          <cell r="X180">
            <v>1.50737154042166</v>
          </cell>
          <cell r="Y180">
            <v>1.39493718338822</v>
          </cell>
          <cell r="Z180">
            <v>1.29189690996911</v>
          </cell>
          <cell r="AA180">
            <v>1.22406042854503</v>
          </cell>
          <cell r="AB180">
            <v>1.08742692184948</v>
          </cell>
          <cell r="AC180">
            <v>1.26049873259149</v>
          </cell>
          <cell r="AD180">
            <v>1.2242005281683</v>
          </cell>
          <cell r="AE180">
            <v>1.27552996432803</v>
          </cell>
          <cell r="AF180">
            <v>0.995152562400762</v>
          </cell>
          <cell r="AG180">
            <v>1.15218741726241</v>
          </cell>
          <cell r="AH180">
            <v>0.667879750084799</v>
          </cell>
          <cell r="AI180">
            <v>1.02150688269056</v>
          </cell>
          <cell r="AJ180">
            <v>1.08569172096059</v>
          </cell>
          <cell r="AK180">
            <v>1.19407940603173</v>
          </cell>
          <cell r="AL180">
            <v>1.14812872224563</v>
          </cell>
          <cell r="AM180">
            <v>1.12288982675761</v>
          </cell>
          <cell r="AN180">
            <v>1.10648324411334</v>
          </cell>
          <cell r="AO180">
            <v>1.13480035414935</v>
          </cell>
          <cell r="AP180">
            <v>1.05179346271459</v>
          </cell>
          <cell r="AQ180">
            <v>0.958350588604076</v>
          </cell>
          <cell r="AR180">
            <v>0.901326926837714</v>
          </cell>
          <cell r="AS180">
            <v>0.884088686217017</v>
          </cell>
          <cell r="AT180">
            <v>0.94255454908539</v>
          </cell>
          <cell r="AU180">
            <v>0.923596585281837</v>
          </cell>
          <cell r="AV180">
            <v>0.90000940199267</v>
          </cell>
          <cell r="AW180">
            <v>0.874747757458335</v>
          </cell>
          <cell r="AX180">
            <v>0.934760648145409</v>
          </cell>
          <cell r="AY180">
            <v>0.868315172753799</v>
          </cell>
          <cell r="AZ180">
            <v>0.819904549756144</v>
          </cell>
          <cell r="BA180">
            <v>0.808636738643729</v>
          </cell>
          <cell r="BB180">
            <v>0.666463352253926</v>
          </cell>
          <cell r="BC180">
            <v>0.756818424762485</v>
          </cell>
          <cell r="BD180">
            <v>0.805128062444057</v>
          </cell>
          <cell r="BE180">
            <v>0.753852696060048</v>
          </cell>
          <cell r="BF180">
            <v>0.826260350950054</v>
          </cell>
          <cell r="BG180">
            <v>0.862603811622056</v>
          </cell>
        </row>
        <row r="181">
          <cell r="A181" t="str">
            <v>Nicaragua</v>
          </cell>
          <cell r="B181" t="str">
            <v>NIC</v>
          </cell>
          <cell r="C181" t="str">
            <v>CO2 intensity (kg per kg of oil equivalent energy use)</v>
          </cell>
          <cell r="D181" t="str">
            <v>EN.ATM.CO2E.EG.ZS</v>
          </cell>
        </row>
        <row r="181">
          <cell r="P181">
            <v>1.23786741484994</v>
          </cell>
          <cell r="Q181">
            <v>1.29090764419518</v>
          </cell>
          <cell r="R181">
            <v>1.35611191686498</v>
          </cell>
          <cell r="S181">
            <v>1.37738882397173</v>
          </cell>
          <cell r="T181">
            <v>1.30979315252769</v>
          </cell>
          <cell r="U181">
            <v>1.40800255555485</v>
          </cell>
          <cell r="V181">
            <v>1.63137121012255</v>
          </cell>
          <cell r="W181">
            <v>1.56602490859572</v>
          </cell>
          <cell r="X181">
            <v>1.20825683930681</v>
          </cell>
          <cell r="Y181">
            <v>1.3212830157699</v>
          </cell>
          <cell r="Z181">
            <v>1.35864876644679</v>
          </cell>
          <cell r="AA181">
            <v>1.31241699928978</v>
          </cell>
          <cell r="AB181">
            <v>1.19137149382144</v>
          </cell>
          <cell r="AC181">
            <v>1.0021918134415</v>
          </cell>
          <cell r="AD181">
            <v>1.03097564612635</v>
          </cell>
          <cell r="AE181">
            <v>1.17149391506777</v>
          </cell>
          <cell r="AF181">
            <v>1.25007689452737</v>
          </cell>
          <cell r="AG181">
            <v>1.21863039334529</v>
          </cell>
          <cell r="AH181">
            <v>0.747255564466298</v>
          </cell>
          <cell r="AI181">
            <v>0.955872374694047</v>
          </cell>
          <cell r="AJ181">
            <v>0.896106278204595</v>
          </cell>
          <cell r="AK181">
            <v>1.01437514491073</v>
          </cell>
          <cell r="AL181">
            <v>1.0124438553862</v>
          </cell>
          <cell r="AM181">
            <v>1.15205169934456</v>
          </cell>
          <cell r="AN181">
            <v>1.17304025918435</v>
          </cell>
          <cell r="AO181">
            <v>1.22574960891198</v>
          </cell>
          <cell r="AP181">
            <v>1.25420803407459</v>
          </cell>
          <cell r="AQ181">
            <v>1.45377951699002</v>
          </cell>
          <cell r="AR181">
            <v>1.44137864202588</v>
          </cell>
          <cell r="AS181">
            <v>1.49803268969584</v>
          </cell>
          <cell r="AT181">
            <v>1.54810286493571</v>
          </cell>
          <cell r="AU181">
            <v>1.5430972622566</v>
          </cell>
          <cell r="AV181">
            <v>1.68228380610584</v>
          </cell>
          <cell r="AW181">
            <v>1.59815097483658</v>
          </cell>
          <cell r="AX181">
            <v>1.50273882888418</v>
          </cell>
          <cell r="AY181">
            <v>1.590981568602</v>
          </cell>
          <cell r="AZ181">
            <v>1.620495837026</v>
          </cell>
          <cell r="BA181">
            <v>1.53053433149795</v>
          </cell>
          <cell r="BB181">
            <v>1.49771538699567</v>
          </cell>
          <cell r="BC181">
            <v>1.52563351847285</v>
          </cell>
          <cell r="BD181">
            <v>1.55962576828735</v>
          </cell>
          <cell r="BE181">
            <v>1.4268759539761</v>
          </cell>
          <cell r="BF181">
            <v>1.27587047612986</v>
          </cell>
          <cell r="BG181">
            <v>1.29963492818015</v>
          </cell>
        </row>
        <row r="182">
          <cell r="A182" t="str">
            <v>Netherlands</v>
          </cell>
          <cell r="B182" t="str">
            <v>NLD</v>
          </cell>
          <cell r="C182" t="str">
            <v>CO2 intensity (kg per kg of oil equivalent energy use)</v>
          </cell>
          <cell r="D182" t="str">
            <v>EN.ATM.CO2E.EG.ZS</v>
          </cell>
          <cell r="E182">
            <v>3.50460571513085</v>
          </cell>
          <cell r="F182">
            <v>3.46984379417973</v>
          </cell>
          <cell r="G182">
            <v>3.392991046483</v>
          </cell>
          <cell r="H182">
            <v>3.36088483278269</v>
          </cell>
          <cell r="I182">
            <v>3.40033596350527</v>
          </cell>
          <cell r="J182">
            <v>3.27859981086796</v>
          </cell>
          <cell r="K182">
            <v>3.19375090200161</v>
          </cell>
          <cell r="L182">
            <v>3.06791914726113</v>
          </cell>
          <cell r="M182">
            <v>2.93158403658501</v>
          </cell>
          <cell r="N182">
            <v>2.67654406141239</v>
          </cell>
          <cell r="O182">
            <v>2.89088145681218</v>
          </cell>
          <cell r="P182">
            <v>2.76943763889195</v>
          </cell>
          <cell r="Q182">
            <v>2.702281859458</v>
          </cell>
          <cell r="R182">
            <v>2.67173801923601</v>
          </cell>
          <cell r="S182">
            <v>2.63147276559768</v>
          </cell>
          <cell r="T182">
            <v>2.59263343230574</v>
          </cell>
          <cell r="U182">
            <v>2.59732244628908</v>
          </cell>
          <cell r="V182">
            <v>2.59982851487533</v>
          </cell>
          <cell r="W182">
            <v>2.62363567439889</v>
          </cell>
          <cell r="X182">
            <v>2.7479206360124</v>
          </cell>
          <cell r="Y182">
            <v>2.75784318427537</v>
          </cell>
          <cell r="Z182">
            <v>2.71188290652257</v>
          </cell>
          <cell r="AA182">
            <v>2.47940445655282</v>
          </cell>
          <cell r="AB182">
            <v>2.44494040903323</v>
          </cell>
          <cell r="AC182">
            <v>2.4245698144403</v>
          </cell>
          <cell r="AD182">
            <v>2.43982012498611</v>
          </cell>
          <cell r="AE182">
            <v>2.30628919820114</v>
          </cell>
          <cell r="AF182">
            <v>2.37109899762303</v>
          </cell>
          <cell r="AG182">
            <v>2.30346556161546</v>
          </cell>
          <cell r="AH182">
            <v>2.54033055716534</v>
          </cell>
          <cell r="AI182">
            <v>2.25781766512889</v>
          </cell>
          <cell r="AJ182">
            <v>2.22651984771567</v>
          </cell>
          <cell r="AK182">
            <v>2.24171444729525</v>
          </cell>
          <cell r="AL182">
            <v>2.29481704688176</v>
          </cell>
          <cell r="AM182">
            <v>2.26816208601521</v>
          </cell>
          <cell r="AN182">
            <v>2.22380311821473</v>
          </cell>
          <cell r="AO182">
            <v>2.23302803043358</v>
          </cell>
          <cell r="AP182">
            <v>2.20535223143216</v>
          </cell>
          <cell r="AQ182">
            <v>2.19454632099994</v>
          </cell>
          <cell r="AR182">
            <v>2.16111257348237</v>
          </cell>
          <cell r="AS182">
            <v>2.15046480249591</v>
          </cell>
          <cell r="AT182">
            <v>2.15569042714413</v>
          </cell>
          <cell r="AU182">
            <v>2.12839072974144</v>
          </cell>
          <cell r="AV182">
            <v>2.09263236148283</v>
          </cell>
          <cell r="AW182">
            <v>2.07904458433582</v>
          </cell>
          <cell r="AX182">
            <v>2.06281768000175</v>
          </cell>
          <cell r="AY182">
            <v>2.03350330535895</v>
          </cell>
          <cell r="AZ182">
            <v>2.04722739590424</v>
          </cell>
          <cell r="BA182">
            <v>2.07441608680263</v>
          </cell>
          <cell r="BB182">
            <v>2.05666934991941</v>
          </cell>
          <cell r="BC182">
            <v>2.04987714210574</v>
          </cell>
          <cell r="BD182">
            <v>2.05256255206018</v>
          </cell>
          <cell r="BE182">
            <v>2.02343469304154</v>
          </cell>
          <cell r="BF182">
            <v>2.03250922966425</v>
          </cell>
          <cell r="BG182">
            <v>2.05469522189941</v>
          </cell>
          <cell r="BH182">
            <v>2.20493168651391</v>
          </cell>
        </row>
        <row r="183">
          <cell r="A183" t="str">
            <v>Norway</v>
          </cell>
          <cell r="B183" t="str">
            <v>NOR</v>
          </cell>
          <cell r="C183" t="str">
            <v>CO2 intensity (kg per kg of oil equivalent energy use)</v>
          </cell>
          <cell r="D183" t="str">
            <v>EN.ATM.CO2E.EG.ZS</v>
          </cell>
          <cell r="E183">
            <v>1.91932211503811</v>
          </cell>
          <cell r="F183">
            <v>1.90886094951612</v>
          </cell>
          <cell r="G183">
            <v>1.88524529352006</v>
          </cell>
          <cell r="H183">
            <v>1.87197841086203</v>
          </cell>
          <cell r="I183">
            <v>1.8889237613487</v>
          </cell>
          <cell r="J183">
            <v>1.73550706589466</v>
          </cell>
          <cell r="K183">
            <v>1.9234617670158</v>
          </cell>
          <cell r="L183">
            <v>1.81387106573233</v>
          </cell>
          <cell r="M183">
            <v>1.81440593470088</v>
          </cell>
          <cell r="N183">
            <v>1.80839597244489</v>
          </cell>
          <cell r="O183">
            <v>2.11475221720028</v>
          </cell>
          <cell r="P183">
            <v>2.04095064981336</v>
          </cell>
          <cell r="Q183">
            <v>2.13568956072587</v>
          </cell>
          <cell r="R183">
            <v>2.13600354758396</v>
          </cell>
          <cell r="S183">
            <v>1.94096721473806</v>
          </cell>
          <cell r="T183">
            <v>2.02777941026532</v>
          </cell>
          <cell r="U183">
            <v>1.83780407047098</v>
          </cell>
          <cell r="V183">
            <v>1.89271381876117</v>
          </cell>
          <cell r="W183">
            <v>1.96593142301526</v>
          </cell>
          <cell r="X183">
            <v>1.88220575238824</v>
          </cell>
          <cell r="Y183">
            <v>2.07345207461221</v>
          </cell>
          <cell r="Z183">
            <v>2.22815378775193</v>
          </cell>
          <cell r="AA183">
            <v>2.3406382089026</v>
          </cell>
          <cell r="AB183">
            <v>2.05137123176448</v>
          </cell>
          <cell r="AC183">
            <v>2.09159782562392</v>
          </cell>
          <cell r="AD183">
            <v>2.03617608574017</v>
          </cell>
          <cell r="AE183">
            <v>2.24849367897299</v>
          </cell>
          <cell r="AF183">
            <v>1.92582847796203</v>
          </cell>
          <cell r="AG183">
            <v>2.09501429620502</v>
          </cell>
          <cell r="AH183">
            <v>2.34386258935</v>
          </cell>
          <cell r="AI183">
            <v>1.3860576367385</v>
          </cell>
          <cell r="AJ183">
            <v>1.25295295409858</v>
          </cell>
          <cell r="AK183">
            <v>1.37681114532465</v>
          </cell>
          <cell r="AL183">
            <v>1.36055594958204</v>
          </cell>
          <cell r="AM183">
            <v>1.46072738757562</v>
          </cell>
          <cell r="AN183">
            <v>1.40838082753734</v>
          </cell>
          <cell r="AO183">
            <v>1.49395068435885</v>
          </cell>
          <cell r="AP183">
            <v>1.48471752596058</v>
          </cell>
          <cell r="AQ183">
            <v>1.48976243826596</v>
          </cell>
          <cell r="AR183">
            <v>1.4921560423034</v>
          </cell>
          <cell r="AS183">
            <v>1.30251713347013</v>
          </cell>
          <cell r="AT183">
            <v>1.2941365493408</v>
          </cell>
          <cell r="AU183">
            <v>1.38073595750073</v>
          </cell>
          <cell r="AV183">
            <v>1.37053721588213</v>
          </cell>
          <cell r="AW183">
            <v>1.41399955435988</v>
          </cell>
          <cell r="AX183">
            <v>1.3556910658505</v>
          </cell>
          <cell r="AY183">
            <v>1.37406812729814</v>
          </cell>
          <cell r="AZ183">
            <v>1.37650846310005</v>
          </cell>
          <cell r="BA183">
            <v>1.15130130278734</v>
          </cell>
          <cell r="BB183">
            <v>1.19610225885429</v>
          </cell>
          <cell r="BC183">
            <v>1.23462765432042</v>
          </cell>
          <cell r="BD183">
            <v>1.43513398097804</v>
          </cell>
          <cell r="BE183">
            <v>1.31948286797749</v>
          </cell>
          <cell r="BF183">
            <v>1.17241625201506</v>
          </cell>
          <cell r="BG183">
            <v>1.33165538261506</v>
          </cell>
          <cell r="BH183">
            <v>1.2800877774476</v>
          </cell>
        </row>
        <row r="184">
          <cell r="A184" t="str">
            <v>Nepal</v>
          </cell>
          <cell r="B184" t="str">
            <v>NPL</v>
          </cell>
          <cell r="C184" t="str">
            <v>CO2 intensity (kg per kg of oil equivalent energy use)</v>
          </cell>
          <cell r="D184" t="str">
            <v>EN.ATM.CO2E.EG.ZS</v>
          </cell>
        </row>
        <row r="184">
          <cell r="P184">
            <v>0.0541369145747932</v>
          </cell>
          <cell r="Q184">
            <v>0.0712231693540105</v>
          </cell>
          <cell r="R184">
            <v>0.108888805113814</v>
          </cell>
          <cell r="S184">
            <v>0.107662511743934</v>
          </cell>
          <cell r="T184">
            <v>0.0874517196115509</v>
          </cell>
          <cell r="U184">
            <v>0.0688941781578135</v>
          </cell>
          <cell r="V184">
            <v>0.0802698726014021</v>
          </cell>
          <cell r="W184">
            <v>0.0768164746584538</v>
          </cell>
          <cell r="X184">
            <v>0.11562060550262</v>
          </cell>
          <cell r="Y184">
            <v>0.118970982852856</v>
          </cell>
          <cell r="Z184">
            <v>0.097989811135343</v>
          </cell>
          <cell r="AA184">
            <v>0.0930509037245569</v>
          </cell>
          <cell r="AB184">
            <v>0.100515567532403</v>
          </cell>
          <cell r="AC184">
            <v>0.139439405519278</v>
          </cell>
          <cell r="AD184">
            <v>0.133134663446867</v>
          </cell>
          <cell r="AE184">
            <v>0.133684171751836</v>
          </cell>
          <cell r="AF184">
            <v>0.162671451183243</v>
          </cell>
          <cell r="AG184">
            <v>0.18099136857105</v>
          </cell>
          <cell r="AH184">
            <v>0.164119540061299</v>
          </cell>
          <cell r="AI184">
            <v>0.162372209616304</v>
          </cell>
          <cell r="AJ184">
            <v>0.19743419208841</v>
          </cell>
          <cell r="AK184">
            <v>0.20090528246956</v>
          </cell>
          <cell r="AL184">
            <v>0.224381518601387</v>
          </cell>
          <cell r="AM184">
            <v>0.267410415973807</v>
          </cell>
          <cell r="AN184">
            <v>0.281597722902477</v>
          </cell>
          <cell r="AO184">
            <v>0.285170217520858</v>
          </cell>
          <cell r="AP184">
            <v>0.308654459641174</v>
          </cell>
          <cell r="AQ184">
            <v>0.318697209764718</v>
          </cell>
          <cell r="AR184">
            <v>0.406240055581973</v>
          </cell>
          <cell r="AS184">
            <v>0.397152588614671</v>
          </cell>
          <cell r="AT184">
            <v>0.414349088031986</v>
          </cell>
          <cell r="AU184">
            <v>0.329497268656602</v>
          </cell>
          <cell r="AV184">
            <v>0.346848280407769</v>
          </cell>
          <cell r="AW184">
            <v>0.318144769909437</v>
          </cell>
          <cell r="AX184">
            <v>0.34933560529238</v>
          </cell>
          <cell r="AY184">
            <v>0.286935152546007</v>
          </cell>
          <cell r="AZ184">
            <v>0.288997127325581</v>
          </cell>
          <cell r="BA184">
            <v>0.310369518267063</v>
          </cell>
          <cell r="BB184">
            <v>0.391181045140982</v>
          </cell>
          <cell r="BC184">
            <v>0.454429532278404</v>
          </cell>
          <cell r="BD184">
            <v>0.492030431703716</v>
          </cell>
          <cell r="BE184">
            <v>0.593927683365273</v>
          </cell>
          <cell r="BF184">
            <v>0.542176574535524</v>
          </cell>
          <cell r="BG184">
            <v>0.609938924839356</v>
          </cell>
        </row>
        <row r="185">
          <cell r="A185" t="str">
            <v>Nauru</v>
          </cell>
          <cell r="B185" t="str">
            <v>NRU</v>
          </cell>
          <cell r="C185" t="str">
            <v>CO2 intensity (kg per kg of oil equivalent energy use)</v>
          </cell>
          <cell r="D185" t="str">
            <v>EN.ATM.CO2E.EG.ZS</v>
          </cell>
        </row>
        <row r="186">
          <cell r="A186" t="str">
            <v>New Zealand</v>
          </cell>
          <cell r="B186" t="str">
            <v>NZL</v>
          </cell>
          <cell r="C186" t="str">
            <v>CO2 intensity (kg per kg of oil equivalent energy use)</v>
          </cell>
          <cell r="D186" t="str">
            <v>EN.ATM.CO2E.EG.ZS</v>
          </cell>
          <cell r="E186">
            <v>2.8871177707421</v>
          </cell>
          <cell r="F186">
            <v>2.75805402947574</v>
          </cell>
          <cell r="G186">
            <v>2.52114100216197</v>
          </cell>
          <cell r="H186">
            <v>2.51027092245661</v>
          </cell>
          <cell r="I186">
            <v>2.32940562543512</v>
          </cell>
          <cell r="J186">
            <v>2.32543342877856</v>
          </cell>
          <cell r="K186">
            <v>2.29092868820866</v>
          </cell>
          <cell r="L186">
            <v>2.28794643605905</v>
          </cell>
          <cell r="M186">
            <v>2.11608509949293</v>
          </cell>
          <cell r="N186">
            <v>2.16791708546874</v>
          </cell>
          <cell r="O186">
            <v>2.05480207759286</v>
          </cell>
          <cell r="P186">
            <v>2.20582816492336</v>
          </cell>
          <cell r="Q186">
            <v>2.13120979098086</v>
          </cell>
          <cell r="R186">
            <v>2.30910636903028</v>
          </cell>
          <cell r="S186">
            <v>2.15199184853007</v>
          </cell>
          <cell r="T186">
            <v>2.1365606115577</v>
          </cell>
          <cell r="U186">
            <v>2.11171410694095</v>
          </cell>
          <cell r="V186">
            <v>2.12961853304665</v>
          </cell>
          <cell r="W186">
            <v>1.90308767377953</v>
          </cell>
          <cell r="X186">
            <v>1.86963391066835</v>
          </cell>
          <cell r="Y186">
            <v>1.94311650360307</v>
          </cell>
          <cell r="Z186">
            <v>1.8557508937875</v>
          </cell>
          <cell r="AA186">
            <v>1.91809859863655</v>
          </cell>
          <cell r="AB186">
            <v>1.82502976083444</v>
          </cell>
          <cell r="AC186">
            <v>1.8392077656429</v>
          </cell>
          <cell r="AD186">
            <v>1.94729405477345</v>
          </cell>
          <cell r="AE186">
            <v>2.03575574040983</v>
          </cell>
          <cell r="AF186">
            <v>2.13247059337555</v>
          </cell>
          <cell r="AG186">
            <v>2.1428947373972</v>
          </cell>
          <cell r="AH186">
            <v>2.00184369939489</v>
          </cell>
          <cell r="AI186">
            <v>1.73831495493159</v>
          </cell>
          <cell r="AJ186">
            <v>1.71875014253235</v>
          </cell>
          <cell r="AK186">
            <v>1.8133291064451</v>
          </cell>
          <cell r="AL186">
            <v>1.6868879210782</v>
          </cell>
          <cell r="AM186">
            <v>1.65397055796165</v>
          </cell>
          <cell r="AN186">
            <v>1.63724956310351</v>
          </cell>
          <cell r="AO186">
            <v>1.65393525680166</v>
          </cell>
          <cell r="AP186">
            <v>1.72756005366986</v>
          </cell>
          <cell r="AQ186">
            <v>1.72151655155678</v>
          </cell>
          <cell r="AR186">
            <v>1.73775208602884</v>
          </cell>
          <cell r="AS186">
            <v>1.72610615611372</v>
          </cell>
          <cell r="AT186">
            <v>1.85456243113724</v>
          </cell>
          <cell r="AU186">
            <v>1.84396408602589</v>
          </cell>
          <cell r="AV186">
            <v>1.97816564179466</v>
          </cell>
          <cell r="AW186">
            <v>1.89675993932215</v>
          </cell>
          <cell r="AX186">
            <v>2.02375675412572</v>
          </cell>
          <cell r="AY186">
            <v>2.02581338533019</v>
          </cell>
          <cell r="AZ186">
            <v>1.94973821304712</v>
          </cell>
          <cell r="BA186">
            <v>1.97624310837684</v>
          </cell>
          <cell r="BB186">
            <v>1.78710878322884</v>
          </cell>
          <cell r="BC186">
            <v>1.69349355207634</v>
          </cell>
          <cell r="BD186">
            <v>1.65737589612977</v>
          </cell>
          <cell r="BE186">
            <v>1.66634903135459</v>
          </cell>
          <cell r="BF186">
            <v>1.63922449966867</v>
          </cell>
          <cell r="BG186">
            <v>1.5459245606321</v>
          </cell>
          <cell r="BH186">
            <v>1.57588449270912</v>
          </cell>
        </row>
        <row r="187">
          <cell r="A187" t="str">
            <v>OECD members</v>
          </cell>
          <cell r="B187" t="str">
            <v>OED</v>
          </cell>
          <cell r="C187" t="str">
            <v>CO2 intensity (kg per kg of oil equivalent energy use)</v>
          </cell>
          <cell r="D187" t="str">
            <v>EN.ATM.CO2E.EG.ZS</v>
          </cell>
          <cell r="E187">
            <v>2.96149036849741</v>
          </cell>
          <cell r="F187">
            <v>2.94514634091692</v>
          </cell>
          <cell r="G187">
            <v>2.92160430389964</v>
          </cell>
          <cell r="H187">
            <v>2.90108941191414</v>
          </cell>
          <cell r="I187">
            <v>2.90568952567156</v>
          </cell>
          <cell r="J187">
            <v>2.90043245657125</v>
          </cell>
          <cell r="K187">
            <v>2.87872582212154</v>
          </cell>
          <cell r="L187">
            <v>2.84277519263126</v>
          </cell>
          <cell r="M187">
            <v>2.82202654952854</v>
          </cell>
          <cell r="N187">
            <v>2.81317333622062</v>
          </cell>
          <cell r="O187">
            <v>2.85501114681957</v>
          </cell>
          <cell r="P187">
            <v>2.83767626634921</v>
          </cell>
          <cell r="Q187">
            <v>2.82646281375266</v>
          </cell>
          <cell r="R187">
            <v>2.81116288794692</v>
          </cell>
          <cell r="S187">
            <v>2.78038893120899</v>
          </cell>
          <cell r="T187">
            <v>2.74931881758299</v>
          </cell>
          <cell r="U187">
            <v>2.72066411897164</v>
          </cell>
          <cell r="V187">
            <v>2.70643897892681</v>
          </cell>
          <cell r="W187">
            <v>2.69405578039173</v>
          </cell>
          <cell r="X187">
            <v>2.70636485253402</v>
          </cell>
          <cell r="Y187">
            <v>2.70739437455745</v>
          </cell>
          <cell r="Z187">
            <v>2.67143894898636</v>
          </cell>
          <cell r="AA187">
            <v>2.64461859942102</v>
          </cell>
          <cell r="AB187">
            <v>2.62490784541685</v>
          </cell>
          <cell r="AC187">
            <v>2.5874021257329</v>
          </cell>
          <cell r="AD187">
            <v>2.56011894756098</v>
          </cell>
          <cell r="AE187">
            <v>2.53189994260399</v>
          </cell>
          <cell r="AF187">
            <v>2.52348994209189</v>
          </cell>
          <cell r="AG187">
            <v>2.52195311790674</v>
          </cell>
          <cell r="AH187">
            <v>2.5417650390925</v>
          </cell>
          <cell r="AI187">
            <v>2.47730744726759</v>
          </cell>
          <cell r="AJ187">
            <v>2.45873027177383</v>
          </cell>
          <cell r="AK187">
            <v>2.44385162082596</v>
          </cell>
          <cell r="AL187">
            <v>2.42949262832423</v>
          </cell>
          <cell r="AM187">
            <v>2.4297007495781</v>
          </cell>
          <cell r="AN187">
            <v>2.4101488592215</v>
          </cell>
          <cell r="AO187">
            <v>2.41497040334101</v>
          </cell>
          <cell r="AP187">
            <v>2.44358240063936</v>
          </cell>
          <cell r="AQ187">
            <v>2.43552152998177</v>
          </cell>
          <cell r="AR187">
            <v>2.40449663117049</v>
          </cell>
          <cell r="AS187">
            <v>2.41262276698526</v>
          </cell>
          <cell r="AT187">
            <v>2.4222064295988</v>
          </cell>
          <cell r="AU187">
            <v>2.38689993798077</v>
          </cell>
          <cell r="AV187">
            <v>2.39734815341634</v>
          </cell>
          <cell r="AW187">
            <v>2.37615794524397</v>
          </cell>
          <cell r="AX187">
            <v>2.36876552949089</v>
          </cell>
          <cell r="AY187">
            <v>2.35377487358689</v>
          </cell>
          <cell r="AZ187">
            <v>2.37297775644088</v>
          </cell>
          <cell r="BA187">
            <v>2.34461973846838</v>
          </cell>
          <cell r="BB187">
            <v>2.30551937689963</v>
          </cell>
          <cell r="BC187">
            <v>2.31914722781122</v>
          </cell>
          <cell r="BD187">
            <v>2.31815602629208</v>
          </cell>
          <cell r="BE187">
            <v>2.29840060721977</v>
          </cell>
          <cell r="BF187">
            <v>2.29900197336169</v>
          </cell>
          <cell r="BG187">
            <v>2.27188513028632</v>
          </cell>
          <cell r="BH187">
            <v>2.26361190354743</v>
          </cell>
        </row>
        <row r="188">
          <cell r="A188" t="str">
            <v>Oman</v>
          </cell>
          <cell r="B188" t="str">
            <v>OMN</v>
          </cell>
          <cell r="C188" t="str">
            <v>CO2 intensity (kg per kg of oil equivalent energy use)</v>
          </cell>
          <cell r="D188" t="str">
            <v>EN.ATM.CO2E.EG.ZS</v>
          </cell>
        </row>
        <row r="188">
          <cell r="P188">
            <v>24.6576892730549</v>
          </cell>
          <cell r="Q188">
            <v>24.0260008965826</v>
          </cell>
          <cell r="R188">
            <v>21.8700959835989</v>
          </cell>
          <cell r="S188">
            <v>15.6725173272143</v>
          </cell>
          <cell r="T188">
            <v>30.3793677970856</v>
          </cell>
          <cell r="U188">
            <v>22.050587026632</v>
          </cell>
          <cell r="V188">
            <v>11.4230931389794</v>
          </cell>
          <cell r="W188">
            <v>14.0331674898838</v>
          </cell>
          <cell r="X188">
            <v>9.15934531222202</v>
          </cell>
          <cell r="Y188">
            <v>5.25420248751809</v>
          </cell>
          <cell r="Z188">
            <v>6.14010973032706</v>
          </cell>
          <cell r="AA188">
            <v>3.85968307892339</v>
          </cell>
          <cell r="AB188">
            <v>5.50814811997964</v>
          </cell>
          <cell r="AC188">
            <v>3.58500643383293</v>
          </cell>
          <cell r="AD188">
            <v>4.10396254933642</v>
          </cell>
          <cell r="AE188">
            <v>4.96877218599226</v>
          </cell>
          <cell r="AF188">
            <v>4.1350216482369</v>
          </cell>
          <cell r="AG188">
            <v>4.79468847472657</v>
          </cell>
          <cell r="AH188">
            <v>3.92598178650451</v>
          </cell>
          <cell r="AI188">
            <v>2.81803771667368</v>
          </cell>
          <cell r="AJ188">
            <v>2.75691587759225</v>
          </cell>
          <cell r="AK188">
            <v>2.73019481863994</v>
          </cell>
          <cell r="AL188">
            <v>2.37306823734121</v>
          </cell>
          <cell r="AM188">
            <v>2.28664682698362</v>
          </cell>
          <cell r="AN188">
            <v>2.55710750489743</v>
          </cell>
          <cell r="AO188">
            <v>2.52260095785486</v>
          </cell>
          <cell r="AP188">
            <v>2.55598367787964</v>
          </cell>
          <cell r="AQ188">
            <v>2.54381343248317</v>
          </cell>
          <cell r="AR188">
            <v>2.90181551668792</v>
          </cell>
          <cell r="AS188">
            <v>2.97796543393343</v>
          </cell>
          <cell r="AT188">
            <v>3.29265489186533</v>
          </cell>
          <cell r="AU188">
            <v>3.33704239691307</v>
          </cell>
          <cell r="AV188">
            <v>3.21695183640632</v>
          </cell>
          <cell r="AW188">
            <v>3.12460261231311</v>
          </cell>
          <cell r="AX188">
            <v>2.81361681507057</v>
          </cell>
          <cell r="AY188">
            <v>2.4315594118037</v>
          </cell>
          <cell r="AZ188">
            <v>2.31839162047494</v>
          </cell>
          <cell r="BA188">
            <v>2.56045628250879</v>
          </cell>
          <cell r="BB188">
            <v>2.70157115994073</v>
          </cell>
          <cell r="BC188">
            <v>2.48257933956551</v>
          </cell>
          <cell r="BD188">
            <v>2.37940800892019</v>
          </cell>
          <cell r="BE188">
            <v>2.47747116977571</v>
          </cell>
          <cell r="BF188">
            <v>2.49607111285728</v>
          </cell>
          <cell r="BG188">
            <v>2.65013059713686</v>
          </cell>
        </row>
        <row r="189">
          <cell r="A189" t="str">
            <v>Other small states</v>
          </cell>
          <cell r="B189" t="str">
            <v>OSS</v>
          </cell>
          <cell r="C189" t="str">
            <v>CO2 intensity (kg per kg of oil equivalent energy use)</v>
          </cell>
          <cell r="D189" t="str">
            <v>EN.ATM.CO2E.EG.ZS</v>
          </cell>
          <cell r="E189">
            <v>2.24256897074148</v>
          </cell>
          <cell r="F189">
            <v>2.09271987360559</v>
          </cell>
          <cell r="G189">
            <v>2.17113861251686</v>
          </cell>
          <cell r="H189">
            <v>2.14406406643148</v>
          </cell>
          <cell r="I189">
            <v>2.09481831623281</v>
          </cell>
          <cell r="J189">
            <v>2.10938356340182</v>
          </cell>
          <cell r="K189">
            <v>2.1018164449377</v>
          </cell>
          <cell r="L189">
            <v>2.02244174343454</v>
          </cell>
          <cell r="M189">
            <v>2.01747008218388</v>
          </cell>
          <cell r="N189">
            <v>1.75061957997252</v>
          </cell>
          <cell r="O189">
            <v>1.60636283779098</v>
          </cell>
          <cell r="P189">
            <v>4.77601884993909</v>
          </cell>
          <cell r="Q189">
            <v>5.4277651554943</v>
          </cell>
          <cell r="R189">
            <v>5.00981558500612</v>
          </cell>
          <cell r="S189">
            <v>4.3320225669125</v>
          </cell>
          <cell r="T189">
            <v>4.00537659858428</v>
          </cell>
          <cell r="U189">
            <v>3.84761415228844</v>
          </cell>
          <cell r="V189">
            <v>3.89324025350531</v>
          </cell>
          <cell r="W189">
            <v>4.40846487013351</v>
          </cell>
          <cell r="X189">
            <v>3.84411927037975</v>
          </cell>
          <cell r="Y189">
            <v>3.44648220683774</v>
          </cell>
          <cell r="Z189">
            <v>2.61180322595453</v>
          </cell>
          <cell r="AA189">
            <v>2.49335766906512</v>
          </cell>
          <cell r="AB189">
            <v>2.24341734405096</v>
          </cell>
          <cell r="AC189">
            <v>2.22674944013093</v>
          </cell>
          <cell r="AD189">
            <v>2.2738396547348</v>
          </cell>
          <cell r="AE189">
            <v>2.20216845256944</v>
          </cell>
          <cell r="AF189">
            <v>2.17169877712163</v>
          </cell>
          <cell r="AG189">
            <v>2.26939420122726</v>
          </cell>
          <cell r="AH189">
            <v>2.43951655590892</v>
          </cell>
          <cell r="AI189">
            <v>2.58947412703572</v>
          </cell>
          <cell r="AJ189">
            <v>2.4933667216406</v>
          </cell>
          <cell r="AK189">
            <v>2.45035516796951</v>
          </cell>
          <cell r="AL189">
            <v>2.37596746002617</v>
          </cell>
          <cell r="AM189">
            <v>2.37221545578485</v>
          </cell>
          <cell r="AN189">
            <v>2.3298767129641</v>
          </cell>
          <cell r="AO189">
            <v>2.3262249878725</v>
          </cell>
          <cell r="AP189">
            <v>2.22817447504252</v>
          </cell>
          <cell r="AQ189">
            <v>2.23271129259706</v>
          </cell>
          <cell r="AR189">
            <v>2.23121141200278</v>
          </cell>
          <cell r="AS189">
            <v>2.18624413897935</v>
          </cell>
          <cell r="AT189">
            <v>2.16976532373661</v>
          </cell>
          <cell r="AU189">
            <v>2.17063142766347</v>
          </cell>
          <cell r="AV189">
            <v>2.18322064365458</v>
          </cell>
          <cell r="AW189">
            <v>2.29450807865086</v>
          </cell>
          <cell r="AX189">
            <v>2.45555518146357</v>
          </cell>
          <cell r="AY189">
            <v>2.32855335268269</v>
          </cell>
          <cell r="AZ189">
            <v>2.27512237864288</v>
          </cell>
          <cell r="BA189">
            <v>2.15702299021339</v>
          </cell>
          <cell r="BB189">
            <v>2.10936117054228</v>
          </cell>
          <cell r="BC189">
            <v>2.08103425290378</v>
          </cell>
          <cell r="BD189">
            <v>2.03740626138264</v>
          </cell>
          <cell r="BE189">
            <v>1.97919414048861</v>
          </cell>
          <cell r="BF189">
            <v>1.93116092793717</v>
          </cell>
          <cell r="BG189">
            <v>1.91599649590759</v>
          </cell>
          <cell r="BH189">
            <v>1.54632274603499</v>
          </cell>
        </row>
        <row r="190">
          <cell r="A190" t="str">
            <v>Pakistan</v>
          </cell>
          <cell r="B190" t="str">
            <v>PAK</v>
          </cell>
          <cell r="C190" t="str">
            <v>CO2 intensity (kg per kg of oil equivalent energy use)</v>
          </cell>
          <cell r="D190" t="str">
            <v>EN.ATM.CO2E.EG.ZS</v>
          </cell>
        </row>
        <row r="190">
          <cell r="P190">
            <v>1.35440961380444</v>
          </cell>
          <cell r="Q190">
            <v>1.08213500757647</v>
          </cell>
          <cell r="R190">
            <v>1.09080406949945</v>
          </cell>
          <cell r="S190">
            <v>1.10042447544497</v>
          </cell>
          <cell r="T190">
            <v>1.14102177654367</v>
          </cell>
          <cell r="U190">
            <v>1.10925374787171</v>
          </cell>
          <cell r="V190">
            <v>1.1360913429995</v>
          </cell>
          <cell r="W190">
            <v>1.1690515562747</v>
          </cell>
          <cell r="X190">
            <v>1.19478731331401</v>
          </cell>
          <cell r="Y190">
            <v>1.29516704076285</v>
          </cell>
          <cell r="Z190">
            <v>1.29622502232589</v>
          </cell>
          <cell r="AA190">
            <v>1.33002065023791</v>
          </cell>
          <cell r="AB190">
            <v>1.35953064481271</v>
          </cell>
          <cell r="AC190">
            <v>1.3988358937884</v>
          </cell>
          <cell r="AD190">
            <v>1.46205319683276</v>
          </cell>
          <cell r="AE190">
            <v>1.46863222923999</v>
          </cell>
          <cell r="AF190">
            <v>1.44706469009989</v>
          </cell>
          <cell r="AG190">
            <v>1.49899769622959</v>
          </cell>
          <cell r="AH190">
            <v>1.48595227375056</v>
          </cell>
          <cell r="AI190">
            <v>1.42308521611431</v>
          </cell>
          <cell r="AJ190">
            <v>1.37099929799653</v>
          </cell>
          <cell r="AK190">
            <v>1.42820864455082</v>
          </cell>
          <cell r="AL190">
            <v>1.49766405839419</v>
          </cell>
          <cell r="AM190">
            <v>1.48752557154</v>
          </cell>
          <cell r="AN190">
            <v>1.54525803586478</v>
          </cell>
          <cell r="AO190">
            <v>1.52314300612558</v>
          </cell>
          <cell r="AP190">
            <v>1.54420457619459</v>
          </cell>
          <cell r="AQ190">
            <v>1.52587330821314</v>
          </cell>
          <cell r="AR190">
            <v>1.5826445357134</v>
          </cell>
          <cell r="AS190">
            <v>1.53552336605453</v>
          </cell>
          <cell r="AT190">
            <v>1.53299202028581</v>
          </cell>
          <cell r="AU190">
            <v>1.55377968679872</v>
          </cell>
          <cell r="AV190">
            <v>1.53514385384687</v>
          </cell>
          <cell r="AW190">
            <v>1.60799663162314</v>
          </cell>
          <cell r="AX190">
            <v>1.59021555413006</v>
          </cell>
          <cell r="AY190">
            <v>1.66212061372449</v>
          </cell>
          <cell r="AZ190">
            <v>1.74167661130748</v>
          </cell>
          <cell r="BA190">
            <v>1.72175541151505</v>
          </cell>
          <cell r="BB190">
            <v>1.73180708556806</v>
          </cell>
          <cell r="BC190">
            <v>1.65395756748454</v>
          </cell>
          <cell r="BD190">
            <v>1.65351503102249</v>
          </cell>
          <cell r="BE190">
            <v>1.65895693120457</v>
          </cell>
          <cell r="BF190">
            <v>1.63486821694613</v>
          </cell>
          <cell r="BG190">
            <v>1.70959098789339</v>
          </cell>
        </row>
        <row r="191">
          <cell r="A191" t="str">
            <v>Panama</v>
          </cell>
          <cell r="B191" t="str">
            <v>PAN</v>
          </cell>
          <cell r="C191" t="str">
            <v>CO2 intensity (kg per kg of oil equivalent energy use)</v>
          </cell>
          <cell r="D191" t="str">
            <v>EN.ATM.CO2E.EG.ZS</v>
          </cell>
        </row>
        <row r="191">
          <cell r="P191">
            <v>1.57225917332853</v>
          </cell>
          <cell r="Q191">
            <v>1.50252307613099</v>
          </cell>
          <cell r="R191">
            <v>1.59326250807904</v>
          </cell>
          <cell r="S191">
            <v>1.51012293455652</v>
          </cell>
          <cell r="T191">
            <v>2.16621962512373</v>
          </cell>
          <cell r="U191">
            <v>2.15622183088082</v>
          </cell>
          <cell r="V191">
            <v>2.09330738706662</v>
          </cell>
          <cell r="W191">
            <v>1.75393473116939</v>
          </cell>
          <cell r="X191">
            <v>1.84158202905403</v>
          </cell>
          <cell r="Y191">
            <v>2.21201872256911</v>
          </cell>
          <cell r="Z191">
            <v>2.21506647579175</v>
          </cell>
          <cell r="AA191">
            <v>1.99363459140058</v>
          </cell>
          <cell r="AB191">
            <v>1.98197105295993</v>
          </cell>
          <cell r="AC191">
            <v>1.78421834569338</v>
          </cell>
          <cell r="AD191">
            <v>1.68558681810139</v>
          </cell>
          <cell r="AE191">
            <v>1.73724374251682</v>
          </cell>
          <cell r="AF191">
            <v>1.88942637130316</v>
          </cell>
          <cell r="AG191">
            <v>1.85664767942249</v>
          </cell>
          <cell r="AH191">
            <v>1.69767718848224</v>
          </cell>
          <cell r="AI191">
            <v>1.80430591906246</v>
          </cell>
          <cell r="AJ191">
            <v>1.93666067724962</v>
          </cell>
          <cell r="AK191">
            <v>1.97573858156082</v>
          </cell>
          <cell r="AL191">
            <v>2.03325985060891</v>
          </cell>
          <cell r="AM191">
            <v>2.05278294360944</v>
          </cell>
          <cell r="AN191">
            <v>2.18339845970253</v>
          </cell>
          <cell r="AO191">
            <v>2.0660827913575</v>
          </cell>
          <cell r="AP191">
            <v>2.09131850420247</v>
          </cell>
          <cell r="AQ191">
            <v>2.2230910759994</v>
          </cell>
          <cell r="AR191">
            <v>1.97543910147093</v>
          </cell>
          <cell r="AS191">
            <v>2.05527682593635</v>
          </cell>
          <cell r="AT191">
            <v>2.13565384827999</v>
          </cell>
          <cell r="AU191">
            <v>2.04435224075743</v>
          </cell>
          <cell r="AV191">
            <v>2.08732097825525</v>
          </cell>
          <cell r="AW191">
            <v>2.1467389848565</v>
          </cell>
          <cell r="AX191">
            <v>2.44308923143226</v>
          </cell>
          <cell r="AY191">
            <v>2.40536154767834</v>
          </cell>
          <cell r="AZ191">
            <v>2.45412943367354</v>
          </cell>
          <cell r="BA191">
            <v>2.38901393940544</v>
          </cell>
          <cell r="BB191">
            <v>2.57979422137956</v>
          </cell>
          <cell r="BC191">
            <v>2.54661426386637</v>
          </cell>
          <cell r="BD191">
            <v>2.551213895152</v>
          </cell>
          <cell r="BE191">
            <v>2.58722356777635</v>
          </cell>
          <cell r="BF191">
            <v>2.67126698621163</v>
          </cell>
          <cell r="BG191">
            <v>2.67748484479489</v>
          </cell>
        </row>
        <row r="192">
          <cell r="A192" t="str">
            <v>Peru</v>
          </cell>
          <cell r="B192" t="str">
            <v>PER</v>
          </cell>
          <cell r="C192" t="str">
            <v>CO2 intensity (kg per kg of oil equivalent energy use)</v>
          </cell>
          <cell r="D192" t="str">
            <v>EN.ATM.CO2E.EG.ZS</v>
          </cell>
        </row>
        <row r="192">
          <cell r="P192">
            <v>2.03916099636365</v>
          </cell>
          <cell r="Q192">
            <v>1.9904693529865</v>
          </cell>
          <cell r="R192">
            <v>2.07732768663339</v>
          </cell>
          <cell r="S192">
            <v>2.12288894034819</v>
          </cell>
          <cell r="T192">
            <v>2.1212164522804</v>
          </cell>
          <cell r="U192">
            <v>2.13395289679643</v>
          </cell>
          <cell r="V192">
            <v>2.14176707571724</v>
          </cell>
          <cell r="W192">
            <v>2.12337500946569</v>
          </cell>
          <cell r="X192">
            <v>2.11304459853652</v>
          </cell>
          <cell r="Y192">
            <v>2.14265882875039</v>
          </cell>
          <cell r="Z192">
            <v>2.1278385337973</v>
          </cell>
          <cell r="AA192">
            <v>2.05261248771016</v>
          </cell>
          <cell r="AB192">
            <v>1.92865329353464</v>
          </cell>
          <cell r="AC192">
            <v>1.90478163416531</v>
          </cell>
          <cell r="AD192">
            <v>1.84422987567963</v>
          </cell>
          <cell r="AE192">
            <v>2.02751493956892</v>
          </cell>
          <cell r="AF192">
            <v>2.33035287622727</v>
          </cell>
          <cell r="AG192">
            <v>2.30739502861413</v>
          </cell>
          <cell r="AH192">
            <v>2.17470137083745</v>
          </cell>
          <cell r="AI192">
            <v>2.11931768859796</v>
          </cell>
          <cell r="AJ192">
            <v>2.06831990531179</v>
          </cell>
          <cell r="AK192">
            <v>2.22794925186024</v>
          </cell>
          <cell r="AL192">
            <v>2.17273286824342</v>
          </cell>
          <cell r="AM192">
            <v>2.17727370277916</v>
          </cell>
          <cell r="AN192">
            <v>2.31515472024044</v>
          </cell>
          <cell r="AO192">
            <v>2.45492765220242</v>
          </cell>
          <cell r="AP192">
            <v>2.55533208208915</v>
          </cell>
          <cell r="AQ192">
            <v>2.31547715691391</v>
          </cell>
          <cell r="AR192">
            <v>2.35292485937725</v>
          </cell>
          <cell r="AS192">
            <v>2.32619639152364</v>
          </cell>
          <cell r="AT192">
            <v>2.23483352609762</v>
          </cell>
          <cell r="AU192">
            <v>2.32032846081201</v>
          </cell>
          <cell r="AV192">
            <v>2.31485996600919</v>
          </cell>
          <cell r="AW192">
            <v>2.43111422314444</v>
          </cell>
          <cell r="AX192">
            <v>2.29759153044001</v>
          </cell>
          <cell r="AY192">
            <v>2.34591108000674</v>
          </cell>
          <cell r="AZ192">
            <v>2.37947100404259</v>
          </cell>
          <cell r="BA192">
            <v>2.56466432627745</v>
          </cell>
          <cell r="BB192">
            <v>2.64435729175179</v>
          </cell>
          <cell r="BC192">
            <v>2.44124498672904</v>
          </cell>
          <cell r="BD192">
            <v>2.55683658787894</v>
          </cell>
          <cell r="BE192">
            <v>2.36564602677596</v>
          </cell>
          <cell r="BF192">
            <v>2.43102661537227</v>
          </cell>
          <cell r="BG192">
            <v>2.22096811752113</v>
          </cell>
        </row>
        <row r="193">
          <cell r="A193" t="str">
            <v>Philippines</v>
          </cell>
          <cell r="B193" t="str">
            <v>PHL</v>
          </cell>
          <cell r="C193" t="str">
            <v>CO2 intensity (kg per kg of oil equivalent energy use)</v>
          </cell>
          <cell r="D193" t="str">
            <v>EN.ATM.CO2E.EG.ZS</v>
          </cell>
        </row>
        <row r="193">
          <cell r="P193">
            <v>1.79993526276649</v>
          </cell>
          <cell r="Q193">
            <v>1.715175042609</v>
          </cell>
          <cell r="R193">
            <v>1.83716236459289</v>
          </cell>
          <cell r="S193">
            <v>1.77326860811726</v>
          </cell>
          <cell r="T193">
            <v>1.78149705652492</v>
          </cell>
          <cell r="U193">
            <v>1.8358798406891</v>
          </cell>
          <cell r="V193">
            <v>1.84346599086581</v>
          </cell>
          <cell r="W193">
            <v>1.84886539202587</v>
          </cell>
          <cell r="X193">
            <v>1.77635690423855</v>
          </cell>
          <cell r="Y193">
            <v>1.65070193812327</v>
          </cell>
          <cell r="Z193">
            <v>1.53836923984991</v>
          </cell>
          <cell r="AA193">
            <v>1.51328813541147</v>
          </cell>
          <cell r="AB193">
            <v>1.40796004077595</v>
          </cell>
          <cell r="AC193">
            <v>1.37011573723082</v>
          </cell>
          <cell r="AD193">
            <v>1.18037073449421</v>
          </cell>
          <cell r="AE193">
            <v>1.22926568184521</v>
          </cell>
          <cell r="AF193">
            <v>1.31593695930037</v>
          </cell>
          <cell r="AG193">
            <v>1.43624463179736</v>
          </cell>
          <cell r="AH193">
            <v>1.41699766943209</v>
          </cell>
          <cell r="AI193">
            <v>1.42254709984131</v>
          </cell>
          <cell r="AJ193">
            <v>1.40785504981142</v>
          </cell>
          <cell r="AK193">
            <v>1.45903689685106</v>
          </cell>
          <cell r="AL193">
            <v>1.58467212696289</v>
          </cell>
          <cell r="AM193">
            <v>1.60466495732978</v>
          </cell>
          <cell r="AN193">
            <v>1.83809254058325</v>
          </cell>
          <cell r="AO193">
            <v>1.94098614117489</v>
          </cell>
          <cell r="AP193">
            <v>2.05855680001731</v>
          </cell>
          <cell r="AQ193">
            <v>1.99038135526137</v>
          </cell>
          <cell r="AR193">
            <v>1.87430879525936</v>
          </cell>
          <cell r="AS193">
            <v>1.83020540085887</v>
          </cell>
          <cell r="AT193">
            <v>1.87171103978105</v>
          </cell>
          <cell r="AU193">
            <v>1.87919041879796</v>
          </cell>
          <cell r="AV193">
            <v>1.92142870212053</v>
          </cell>
          <cell r="AW193">
            <v>1.96754890043483</v>
          </cell>
          <cell r="AX193">
            <v>2.01010922794561</v>
          </cell>
          <cell r="AY193">
            <v>1.83591241735866</v>
          </cell>
          <cell r="AZ193">
            <v>1.92926580827103</v>
          </cell>
          <cell r="BA193">
            <v>1.91322505787736</v>
          </cell>
          <cell r="BB193">
            <v>2.03003115804531</v>
          </cell>
          <cell r="BC193">
            <v>2.06871100961217</v>
          </cell>
          <cell r="BD193">
            <v>2.07712842343813</v>
          </cell>
          <cell r="BE193">
            <v>2.03584713909032</v>
          </cell>
          <cell r="BF193">
            <v>2.18329142254674</v>
          </cell>
          <cell r="BG193">
            <v>2.19012086631205</v>
          </cell>
        </row>
        <row r="194">
          <cell r="A194" t="str">
            <v>Palau</v>
          </cell>
          <cell r="B194" t="str">
            <v>PLW</v>
          </cell>
          <cell r="C194" t="str">
            <v>CO2 intensity (kg per kg of oil equivalent energy use)</v>
          </cell>
          <cell r="D194" t="str">
            <v>EN.ATM.CO2E.EG.ZS</v>
          </cell>
        </row>
        <row r="194">
          <cell r="AI194">
            <v>0</v>
          </cell>
        </row>
        <row r="195">
          <cell r="A195" t="str">
            <v>Papua New Guinea</v>
          </cell>
          <cell r="B195" t="str">
            <v>PNG</v>
          </cell>
          <cell r="C195" t="str">
            <v>CO2 intensity (kg per kg of oil equivalent energy use)</v>
          </cell>
          <cell r="D195" t="str">
            <v>EN.ATM.CO2E.EG.ZS</v>
          </cell>
        </row>
        <row r="196">
          <cell r="A196" t="str">
            <v>Poland</v>
          </cell>
          <cell r="B196" t="str">
            <v>POL</v>
          </cell>
          <cell r="C196" t="str">
            <v>CO2 intensity (kg per kg of oil equivalent energy use)</v>
          </cell>
          <cell r="D196" t="str">
            <v>EN.ATM.CO2E.EG.ZS</v>
          </cell>
          <cell r="E196">
            <v>3.68741551744551</v>
          </cell>
          <cell r="F196">
            <v>3.65501195106131</v>
          </cell>
          <cell r="G196">
            <v>3.61867098006356</v>
          </cell>
          <cell r="H196">
            <v>3.79463599452528</v>
          </cell>
          <cell r="I196">
            <v>3.84356818169099</v>
          </cell>
          <cell r="J196">
            <v>3.76533071408026</v>
          </cell>
          <cell r="K196">
            <v>3.72545255934988</v>
          </cell>
          <cell r="L196">
            <v>3.68605396976104</v>
          </cell>
          <cell r="M196">
            <v>3.73262359423485</v>
          </cell>
          <cell r="N196">
            <v>3.70005016210167</v>
          </cell>
          <cell r="O196">
            <v>3.65505492372954</v>
          </cell>
          <cell r="P196">
            <v>3.63719668526484</v>
          </cell>
          <cell r="Q196">
            <v>3.70552583057128</v>
          </cell>
          <cell r="R196">
            <v>3.61904729757978</v>
          </cell>
          <cell r="S196">
            <v>3.57359238343402</v>
          </cell>
          <cell r="T196">
            <v>3.64455992187611</v>
          </cell>
          <cell r="U196">
            <v>3.67790534863874</v>
          </cell>
          <cell r="V196">
            <v>3.71469156976039</v>
          </cell>
          <cell r="W196">
            <v>3.54219875620769</v>
          </cell>
          <cell r="X196">
            <v>3.52110560328232</v>
          </cell>
          <cell r="Y196">
            <v>3.66905577289657</v>
          </cell>
          <cell r="Z196">
            <v>3.51979933220835</v>
          </cell>
          <cell r="AA196">
            <v>3.41493940121292</v>
          </cell>
          <cell r="AB196">
            <v>3.44628477945406</v>
          </cell>
          <cell r="AC196">
            <v>3.66078470386444</v>
          </cell>
          <cell r="AD196">
            <v>3.57580910443934</v>
          </cell>
          <cell r="AE196">
            <v>3.49398657926171</v>
          </cell>
          <cell r="AF196">
            <v>3.49430726681452</v>
          </cell>
          <cell r="AG196">
            <v>3.37167346373828</v>
          </cell>
          <cell r="AH196">
            <v>3.42523753062232</v>
          </cell>
          <cell r="AI196">
            <v>3.39647239944308</v>
          </cell>
          <cell r="AJ196">
            <v>3.48116384743182</v>
          </cell>
          <cell r="AK196">
            <v>3.48376211447407</v>
          </cell>
          <cell r="AL196">
            <v>3.40790363801292</v>
          </cell>
          <cell r="AM196">
            <v>3.5313701458394</v>
          </cell>
          <cell r="AN196">
            <v>3.41778090261241</v>
          </cell>
          <cell r="AO196">
            <v>3.43247126706046</v>
          </cell>
          <cell r="AP196">
            <v>3.37357166491904</v>
          </cell>
          <cell r="AQ196">
            <v>3.34795684206991</v>
          </cell>
          <cell r="AR196">
            <v>3.33467279297582</v>
          </cell>
          <cell r="AS196">
            <v>3.33102666317257</v>
          </cell>
          <cell r="AT196">
            <v>3.28541881223203</v>
          </cell>
          <cell r="AU196">
            <v>3.24709941666031</v>
          </cell>
          <cell r="AV196">
            <v>3.28094374092919</v>
          </cell>
          <cell r="AW196">
            <v>3.31705464933808</v>
          </cell>
          <cell r="AX196">
            <v>3.27065317630132</v>
          </cell>
          <cell r="AY196">
            <v>3.2459534326544</v>
          </cell>
          <cell r="AZ196">
            <v>3.25254054585471</v>
          </cell>
          <cell r="BA196">
            <v>3.15307149681659</v>
          </cell>
          <cell r="BB196">
            <v>3.15891783887003</v>
          </cell>
          <cell r="BC196">
            <v>3.12359169437626</v>
          </cell>
          <cell r="BD196">
            <v>3.07523437783114</v>
          </cell>
          <cell r="BE196">
            <v>3.10516919927242</v>
          </cell>
          <cell r="BF196">
            <v>3.05670346299102</v>
          </cell>
          <cell r="BG196">
            <v>3.03918951599381</v>
          </cell>
          <cell r="BH196">
            <v>3.0556904096472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CO2 intensity (kg per kg of oil equivalent energy use)</v>
          </cell>
          <cell r="D197" t="str">
            <v>EN.ATM.CO2E.EG.ZS</v>
          </cell>
        </row>
        <row r="197">
          <cell r="P197">
            <v>1.06173109262234</v>
          </cell>
          <cell r="Q197">
            <v>1.16133819963311</v>
          </cell>
          <cell r="R197">
            <v>1.25895031476203</v>
          </cell>
          <cell r="S197">
            <v>1.37252167646798</v>
          </cell>
          <cell r="T197">
            <v>1.185549840634</v>
          </cell>
          <cell r="U197">
            <v>1.33575838106689</v>
          </cell>
          <cell r="V197">
            <v>1.20240845699207</v>
          </cell>
          <cell r="W197">
            <v>1.15133596176899</v>
          </cell>
          <cell r="X197">
            <v>1.40173131575549</v>
          </cell>
          <cell r="Y197">
            <v>1.32016121061782</v>
          </cell>
          <cell r="Z197">
            <v>1.15260889761126</v>
          </cell>
          <cell r="AA197">
            <v>1.10783310538731</v>
          </cell>
          <cell r="AB197">
            <v>1.07490769927625</v>
          </cell>
          <cell r="AC197">
            <v>1.134509323626</v>
          </cell>
          <cell r="AD197">
            <v>1.13010480568938</v>
          </cell>
          <cell r="AE197">
            <v>1.10639973993215</v>
          </cell>
          <cell r="AF197">
            <v>1.04123980563983</v>
          </cell>
          <cell r="AG197">
            <v>1.18881833354968</v>
          </cell>
          <cell r="AH197">
            <v>1.03318809324804</v>
          </cell>
          <cell r="AI197">
            <v>1.05300867926513</v>
          </cell>
          <cell r="AJ197">
            <v>0.986103790424158</v>
          </cell>
          <cell r="AK197">
            <v>1.09319300998515</v>
          </cell>
          <cell r="AL197">
            <v>1.15981662954522</v>
          </cell>
          <cell r="AM197">
            <v>1.17549466233068</v>
          </cell>
          <cell r="AN197">
            <v>1.17396774383816</v>
          </cell>
          <cell r="AO197">
            <v>1.18703586757114</v>
          </cell>
          <cell r="AP197">
            <v>1.20652329713863</v>
          </cell>
          <cell r="AQ197">
            <v>1.05598066853398</v>
          </cell>
          <cell r="AR197">
            <v>0.975734430865052</v>
          </cell>
          <cell r="AS197">
            <v>0.991367210938516</v>
          </cell>
          <cell r="AT197">
            <v>1.03301146681302</v>
          </cell>
          <cell r="AU197">
            <v>1.0036623056199</v>
          </cell>
          <cell r="AV197">
            <v>0.976298896371392</v>
          </cell>
          <cell r="AW197">
            <v>1.00378556484565</v>
          </cell>
          <cell r="AX197">
            <v>1.08751243700284</v>
          </cell>
          <cell r="AY197">
            <v>1.05974635260022</v>
          </cell>
          <cell r="AZ197">
            <v>1.01740215083175</v>
          </cell>
          <cell r="BA197">
            <v>1.01463044563422</v>
          </cell>
          <cell r="BB197">
            <v>1.02163418823871</v>
          </cell>
          <cell r="BC197">
            <v>1.07501471403862</v>
          </cell>
          <cell r="BD197">
            <v>1.09737142625993</v>
          </cell>
          <cell r="BE197">
            <v>1.10176727499243</v>
          </cell>
          <cell r="BF197">
            <v>1.14918855994895</v>
          </cell>
          <cell r="BG197">
            <v>1.19822764315433</v>
          </cell>
        </row>
        <row r="198">
          <cell r="A198" t="str">
            <v>Puerto Rico</v>
          </cell>
          <cell r="B198" t="str">
            <v>PRI</v>
          </cell>
          <cell r="C198" t="str">
            <v>CO2 intensity (kg per kg of oil equivalent energy use)</v>
          </cell>
          <cell r="D198" t="str">
            <v>EN.ATM.CO2E.EG.ZS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CO2 intensity (kg per kg of oil equivalent energy use)</v>
          </cell>
          <cell r="D199" t="str">
            <v>EN.ATM.CO2E.EG.ZS</v>
          </cell>
        </row>
        <row r="199">
          <cell r="P199">
            <v>5.54049385809224</v>
          </cell>
          <cell r="Q199">
            <v>4.44592765292306</v>
          </cell>
          <cell r="R199">
            <v>4.73180938236397</v>
          </cell>
          <cell r="S199">
            <v>4.72785045554386</v>
          </cell>
          <cell r="T199">
            <v>4.8402715418785</v>
          </cell>
          <cell r="U199">
            <v>4.66222381141934</v>
          </cell>
          <cell r="V199">
            <v>4.57156399649299</v>
          </cell>
          <cell r="W199">
            <v>4.05406968857146</v>
          </cell>
          <cell r="X199">
            <v>3.86329775536742</v>
          </cell>
          <cell r="Y199">
            <v>3.76908013944443</v>
          </cell>
          <cell r="Z199">
            <v>3.68209782428975</v>
          </cell>
          <cell r="AA199">
            <v>3.60233692644011</v>
          </cell>
          <cell r="AB199">
            <v>3.72022164059798</v>
          </cell>
          <cell r="AC199">
            <v>3.90733551896917</v>
          </cell>
          <cell r="AD199">
            <v>4.02503632170304</v>
          </cell>
          <cell r="AE199">
            <v>4.44786813084158</v>
          </cell>
          <cell r="AF199">
            <v>5.17252067851209</v>
          </cell>
          <cell r="AG199">
            <v>5.81303707639675</v>
          </cell>
          <cell r="AH199">
            <v>6.20302094798836</v>
          </cell>
          <cell r="AI199">
            <v>3.71349862922325</v>
          </cell>
          <cell r="AJ199">
            <v>3.70145300719164</v>
          </cell>
          <cell r="AK199">
            <v>3.77801263761465</v>
          </cell>
          <cell r="AL199">
            <v>3.79420894882483</v>
          </cell>
          <cell r="AM199">
            <v>3.80802998373135</v>
          </cell>
          <cell r="AN199">
            <v>3.79441235255431</v>
          </cell>
          <cell r="AO199">
            <v>3.82860968289066</v>
          </cell>
          <cell r="AP199">
            <v>3.66659607165936</v>
          </cell>
          <cell r="AQ199">
            <v>3.54622062729582</v>
          </cell>
          <cell r="AR199">
            <v>3.61677110559499</v>
          </cell>
          <cell r="AS199">
            <v>3.64256118204407</v>
          </cell>
          <cell r="AT199">
            <v>3.65203773297757</v>
          </cell>
          <cell r="AU199">
            <v>3.63904961925932</v>
          </cell>
          <cell r="AV199">
            <v>3.63175955255364</v>
          </cell>
          <cell r="AW199">
            <v>3.62583615113785</v>
          </cell>
          <cell r="AX199">
            <v>3.63660173324216</v>
          </cell>
          <cell r="AY199">
            <v>3.66316837335324</v>
          </cell>
          <cell r="AZ199">
            <v>3.58570999516115</v>
          </cell>
          <cell r="BA199">
            <v>3.6106520332884</v>
          </cell>
          <cell r="BB199">
            <v>2.77931054322117</v>
          </cell>
          <cell r="BC199">
            <v>2.73037947038149</v>
          </cell>
          <cell r="BD199">
            <v>2.64602746196461</v>
          </cell>
          <cell r="BE199">
            <v>2.7007824833281</v>
          </cell>
          <cell r="BF199">
            <v>2.56448358011495</v>
          </cell>
          <cell r="BG199">
            <v>2.63786208582018</v>
          </cell>
        </row>
        <row r="200">
          <cell r="A200" t="str">
            <v>Portugal</v>
          </cell>
          <cell r="B200" t="str">
            <v>PRT</v>
          </cell>
          <cell r="C200" t="str">
            <v>CO2 intensity (kg per kg of oil equivalent energy use)</v>
          </cell>
          <cell r="D200" t="str">
            <v>EN.ATM.CO2E.EG.ZS</v>
          </cell>
          <cell r="E200">
            <v>2.75613120060584</v>
          </cell>
          <cell r="F200">
            <v>2.78277388020089</v>
          </cell>
          <cell r="G200">
            <v>2.84823861430638</v>
          </cell>
          <cell r="H200">
            <v>2.81108915643868</v>
          </cell>
          <cell r="I200">
            <v>2.97374456232169</v>
          </cell>
          <cell r="J200">
            <v>2.92356062406754</v>
          </cell>
          <cell r="K200">
            <v>2.93753950223344</v>
          </cell>
          <cell r="L200">
            <v>2.87367271454018</v>
          </cell>
          <cell r="M200">
            <v>2.96167750409462</v>
          </cell>
          <cell r="N200">
            <v>2.87701103396028</v>
          </cell>
          <cell r="O200">
            <v>2.64782848170723</v>
          </cell>
          <cell r="P200">
            <v>2.61419263797796</v>
          </cell>
          <cell r="Q200">
            <v>2.85281760091267</v>
          </cell>
          <cell r="R200">
            <v>2.90055904335348</v>
          </cell>
          <cell r="S200">
            <v>2.87038586157581</v>
          </cell>
          <cell r="T200">
            <v>2.77817557788335</v>
          </cell>
          <cell r="U200">
            <v>2.7474862265493</v>
          </cell>
          <cell r="V200">
            <v>2.84330635235929</v>
          </cell>
          <cell r="W200">
            <v>2.59539930051328</v>
          </cell>
          <cell r="X200">
            <v>2.59562969649489</v>
          </cell>
          <cell r="Y200">
            <v>2.70241001656469</v>
          </cell>
          <cell r="Z200">
            <v>2.74599564835813</v>
          </cell>
          <cell r="AA200">
            <v>2.6372067824723</v>
          </cell>
          <cell r="AB200">
            <v>2.71104330675417</v>
          </cell>
          <cell r="AC200">
            <v>2.60558715050053</v>
          </cell>
          <cell r="AD200">
            <v>2.49964617355326</v>
          </cell>
          <cell r="AE200">
            <v>2.51729489394894</v>
          </cell>
          <cell r="AF200">
            <v>2.53318457983469</v>
          </cell>
          <cell r="AG200">
            <v>2.52861864558291</v>
          </cell>
          <cell r="AH200">
            <v>2.61393198178495</v>
          </cell>
          <cell r="AI200">
            <v>2.44735038418098</v>
          </cell>
          <cell r="AJ200">
            <v>2.52100860149037</v>
          </cell>
          <cell r="AK200">
            <v>2.59074992045506</v>
          </cell>
          <cell r="AL200">
            <v>2.57226771829854</v>
          </cell>
          <cell r="AM200">
            <v>2.59015193568406</v>
          </cell>
          <cell r="AN200">
            <v>2.51028528607348</v>
          </cell>
          <cell r="AO200">
            <v>2.43755844463967</v>
          </cell>
          <cell r="AP200">
            <v>2.41810709740784</v>
          </cell>
          <cell r="AQ200">
            <v>2.44293344812191</v>
          </cell>
          <cell r="AR200">
            <v>2.54691131426355</v>
          </cell>
          <cell r="AS200">
            <v>2.50712942057417</v>
          </cell>
          <cell r="AT200">
            <v>2.47703426438963</v>
          </cell>
          <cell r="AU200">
            <v>2.54159198488572</v>
          </cell>
          <cell r="AV200">
            <v>2.41027375604166</v>
          </cell>
          <cell r="AW200">
            <v>2.40612575684235</v>
          </cell>
          <cell r="AX200">
            <v>2.47449347908416</v>
          </cell>
          <cell r="AY200">
            <v>2.40341760018932</v>
          </cell>
          <cell r="AZ200">
            <v>2.32147767581393</v>
          </cell>
          <cell r="BA200">
            <v>2.30332906828435</v>
          </cell>
          <cell r="BB200">
            <v>2.31216028338625</v>
          </cell>
          <cell r="BC200">
            <v>2.16765164178548</v>
          </cell>
          <cell r="BD200">
            <v>2.18284120484606</v>
          </cell>
          <cell r="BE200">
            <v>2.24907849349241</v>
          </cell>
          <cell r="BF200">
            <v>2.16360265493005</v>
          </cell>
          <cell r="BG200">
            <v>2.17049290272922</v>
          </cell>
          <cell r="BH200">
            <v>2.257686698575</v>
          </cell>
        </row>
        <row r="201">
          <cell r="A201" t="str">
            <v>Paraguay</v>
          </cell>
          <cell r="B201" t="str">
            <v>PRY</v>
          </cell>
          <cell r="C201" t="str">
            <v>CO2 intensity (kg per kg of oil equivalent energy use)</v>
          </cell>
          <cell r="D201" t="str">
            <v>EN.ATM.CO2E.EG.ZS</v>
          </cell>
        </row>
        <row r="201">
          <cell r="P201">
            <v>0.463574131261153</v>
          </cell>
          <cell r="Q201">
            <v>0.509389728217198</v>
          </cell>
          <cell r="R201">
            <v>0.57201124962895</v>
          </cell>
          <cell r="S201">
            <v>0.632712557162927</v>
          </cell>
          <cell r="T201">
            <v>0.569722853556769</v>
          </cell>
          <cell r="U201">
            <v>0.659802115641185</v>
          </cell>
          <cell r="V201">
            <v>0.680000187785052</v>
          </cell>
          <cell r="W201">
            <v>0.767449699191622</v>
          </cell>
          <cell r="X201">
            <v>0.689953817207366</v>
          </cell>
          <cell r="Y201">
            <v>0.71592955970257</v>
          </cell>
          <cell r="Z201">
            <v>0.667780280057832</v>
          </cell>
          <cell r="AA201">
            <v>0.644205363358141</v>
          </cell>
          <cell r="AB201">
            <v>0.65166350149051</v>
          </cell>
          <cell r="AC201">
            <v>0.676297301475514</v>
          </cell>
          <cell r="AD201">
            <v>0.686713544292982</v>
          </cell>
          <cell r="AE201">
            <v>0.70743285133405</v>
          </cell>
          <cell r="AF201">
            <v>0.696594690531333</v>
          </cell>
          <cell r="AG201">
            <v>0.745118824743319</v>
          </cell>
          <cell r="AH201">
            <v>0.709368630802765</v>
          </cell>
          <cell r="AI201">
            <v>0.673665410242708</v>
          </cell>
          <cell r="AJ201">
            <v>0.636783449178534</v>
          </cell>
          <cell r="AK201">
            <v>0.781849939256274</v>
          </cell>
          <cell r="AL201">
            <v>0.859681399634483</v>
          </cell>
          <cell r="AM201">
            <v>0.931590311126061</v>
          </cell>
          <cell r="AN201">
            <v>0.962910618968116</v>
          </cell>
          <cell r="AO201">
            <v>0.926026190111683</v>
          </cell>
          <cell r="AP201">
            <v>0.940936866341406</v>
          </cell>
          <cell r="AQ201">
            <v>0.990356892617249</v>
          </cell>
          <cell r="AR201">
            <v>1.03788574652302</v>
          </cell>
          <cell r="AS201">
            <v>0.914002254885108</v>
          </cell>
          <cell r="AT201">
            <v>0.923563393314779</v>
          </cell>
          <cell r="AU201">
            <v>0.972731855655857</v>
          </cell>
          <cell r="AV201">
            <v>0.993533959948982</v>
          </cell>
          <cell r="AW201">
            <v>0.991657586879945</v>
          </cell>
          <cell r="AX201">
            <v>0.934464961983692</v>
          </cell>
          <cell r="AY201">
            <v>0.93869811150116</v>
          </cell>
          <cell r="AZ201">
            <v>0.934090569421611</v>
          </cell>
          <cell r="BA201">
            <v>0.943175695129513</v>
          </cell>
          <cell r="BB201">
            <v>0.973315779497872</v>
          </cell>
          <cell r="BC201">
            <v>1.04829324755632</v>
          </cell>
          <cell r="BD201">
            <v>1.07059046961184</v>
          </cell>
          <cell r="BE201">
            <v>1.036617201882</v>
          </cell>
          <cell r="BF201">
            <v>1.0727311735679</v>
          </cell>
          <cell r="BG201">
            <v>1.08940577075458</v>
          </cell>
        </row>
        <row r="202">
          <cell r="A202" t="str">
            <v>West Bank and Gaza</v>
          </cell>
          <cell r="B202" t="str">
            <v>PSE</v>
          </cell>
          <cell r="C202" t="str">
            <v>CO2 intensity (kg per kg of oil equivalent energy use)</v>
          </cell>
          <cell r="D202" t="str">
            <v>EN.ATM.CO2E.EG.ZS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CO2 intensity (kg per kg of oil equivalent energy use)</v>
          </cell>
          <cell r="D203" t="str">
            <v>EN.ATM.CO2E.EG.ZS</v>
          </cell>
        </row>
        <row r="203">
          <cell r="AI203">
            <v>2.26744258995158</v>
          </cell>
        </row>
        <row r="203">
          <cell r="AW203">
            <v>2.56637168141593</v>
          </cell>
          <cell r="AX203">
            <v>2.7172582619339</v>
          </cell>
          <cell r="AY203">
            <v>2.88916562889166</v>
          </cell>
          <cell r="AZ203">
            <v>2.85166240409207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CO2 intensity (kg per kg of oil equivalent energy use)</v>
          </cell>
          <cell r="D204" t="str">
            <v>EN.ATM.CO2E.EG.ZS</v>
          </cell>
          <cell r="E204">
            <v>2.94655528646915</v>
          </cell>
          <cell r="F204">
            <v>2.92950251746315</v>
          </cell>
          <cell r="G204">
            <v>2.90459208531398</v>
          </cell>
          <cell r="H204">
            <v>2.87854085152752</v>
          </cell>
          <cell r="I204">
            <v>2.88077378217826</v>
          </cell>
          <cell r="J204">
            <v>2.87871111623029</v>
          </cell>
          <cell r="K204">
            <v>2.8573405624548</v>
          </cell>
          <cell r="L204">
            <v>2.82116929098074</v>
          </cell>
          <cell r="M204">
            <v>2.79781891389379</v>
          </cell>
          <cell r="N204">
            <v>2.78927917596394</v>
          </cell>
          <cell r="O204">
            <v>2.83377827570483</v>
          </cell>
          <cell r="P204">
            <v>2.81999795076242</v>
          </cell>
          <cell r="Q204">
            <v>2.8101542420139</v>
          </cell>
          <cell r="R204">
            <v>2.79693071850516</v>
          </cell>
          <cell r="S204">
            <v>2.76282416154472</v>
          </cell>
          <cell r="T204">
            <v>2.72840810209914</v>
          </cell>
          <cell r="U204">
            <v>2.69348135441919</v>
          </cell>
          <cell r="V204">
            <v>2.67716271720112</v>
          </cell>
          <cell r="W204">
            <v>2.66761007080208</v>
          </cell>
          <cell r="X204">
            <v>2.68034028249381</v>
          </cell>
          <cell r="Y204">
            <v>2.67638938691928</v>
          </cell>
          <cell r="Z204">
            <v>2.64470258446204</v>
          </cell>
          <cell r="AA204">
            <v>2.61785076321312</v>
          </cell>
          <cell r="AB204">
            <v>2.5974671383556</v>
          </cell>
          <cell r="AC204">
            <v>2.55511231607728</v>
          </cell>
          <cell r="AD204">
            <v>2.52640824877873</v>
          </cell>
          <cell r="AE204">
            <v>2.4955060898537</v>
          </cell>
          <cell r="AF204">
            <v>2.48641192859135</v>
          </cell>
          <cell r="AG204">
            <v>2.4906834407195</v>
          </cell>
          <cell r="AH204">
            <v>2.50007861278532</v>
          </cell>
          <cell r="AI204">
            <v>2.47391266555476</v>
          </cell>
          <cell r="AJ204">
            <v>2.44296472317057</v>
          </cell>
          <cell r="AK204">
            <v>2.43023368834698</v>
          </cell>
          <cell r="AL204">
            <v>2.41317461409485</v>
          </cell>
          <cell r="AM204">
            <v>2.40318099210697</v>
          </cell>
          <cell r="AN204">
            <v>2.38486303532876</v>
          </cell>
          <cell r="AO204">
            <v>2.3817181336333</v>
          </cell>
          <cell r="AP204">
            <v>2.41056593303312</v>
          </cell>
          <cell r="AQ204">
            <v>2.40332765808739</v>
          </cell>
          <cell r="AR204">
            <v>2.3767063686064</v>
          </cell>
          <cell r="AS204">
            <v>2.3794027503203</v>
          </cell>
          <cell r="AT204">
            <v>2.3932743476141</v>
          </cell>
          <cell r="AU204">
            <v>2.35630449716958</v>
          </cell>
          <cell r="AV204">
            <v>2.36548923058738</v>
          </cell>
          <cell r="AW204">
            <v>2.33746664187748</v>
          </cell>
          <cell r="AX204">
            <v>2.33377183164762</v>
          </cell>
          <cell r="AY204">
            <v>2.32020992239796</v>
          </cell>
          <cell r="AZ204">
            <v>2.33675047973286</v>
          </cell>
          <cell r="BA204">
            <v>2.30367268590616</v>
          </cell>
          <cell r="BB204">
            <v>2.26489911724364</v>
          </cell>
          <cell r="BC204">
            <v>2.27288074266356</v>
          </cell>
          <cell r="BD204">
            <v>2.27670903410526</v>
          </cell>
          <cell r="BE204">
            <v>2.25914722223624</v>
          </cell>
          <cell r="BF204">
            <v>2.26750070333088</v>
          </cell>
          <cell r="BG204">
            <v>2.23403693776363</v>
          </cell>
          <cell r="BH204">
            <v>2.22406305910596</v>
          </cell>
        </row>
        <row r="205">
          <cell r="A205" t="str">
            <v>French Polynesia</v>
          </cell>
          <cell r="B205" t="str">
            <v>PYF</v>
          </cell>
          <cell r="C205" t="str">
            <v>CO2 intensity (kg per kg of oil equivalent energy use)</v>
          </cell>
          <cell r="D205" t="str">
            <v>EN.ATM.CO2E.EG.ZS</v>
          </cell>
        </row>
        <row r="206">
          <cell r="A206" t="str">
            <v>Qatar</v>
          </cell>
          <cell r="B206" t="str">
            <v>QAT</v>
          </cell>
          <cell r="C206" t="str">
            <v>CO2 intensity (kg per kg of oil equivalent energy use)</v>
          </cell>
          <cell r="D206" t="str">
            <v>EN.ATM.CO2E.EG.ZS</v>
          </cell>
        </row>
        <row r="206">
          <cell r="P206">
            <v>9.88498303872958</v>
          </cell>
          <cell r="Q206">
            <v>10.5908867273236</v>
          </cell>
          <cell r="R206">
            <v>8.70308787272123</v>
          </cell>
          <cell r="S206">
            <v>8.51966303544302</v>
          </cell>
          <cell r="T206">
            <v>5.36850274721237</v>
          </cell>
          <cell r="U206">
            <v>6.79566436238853</v>
          </cell>
          <cell r="V206">
            <v>5.71891304247631</v>
          </cell>
          <cell r="W206">
            <v>6.49414753562597</v>
          </cell>
          <cell r="X206">
            <v>5.09864331795926</v>
          </cell>
          <cell r="Y206">
            <v>3.95512868902603</v>
          </cell>
          <cell r="Z206">
            <v>3.10154882463456</v>
          </cell>
          <cell r="AA206">
            <v>2.56859295359259</v>
          </cell>
          <cell r="AB206">
            <v>2.2689519767948</v>
          </cell>
          <cell r="AC206">
            <v>2.19221377109865</v>
          </cell>
          <cell r="AD206">
            <v>2.19687578860129</v>
          </cell>
          <cell r="AE206">
            <v>2.21672801209148</v>
          </cell>
          <cell r="AF206">
            <v>1.85890553629879</v>
          </cell>
          <cell r="AG206">
            <v>1.84404900335179</v>
          </cell>
          <cell r="AH206">
            <v>2.16158937739543</v>
          </cell>
          <cell r="AI206">
            <v>1.92140326791778</v>
          </cell>
          <cell r="AJ206">
            <v>2.02303182266444</v>
          </cell>
          <cell r="AK206">
            <v>1.94400909499623</v>
          </cell>
          <cell r="AL206">
            <v>1.97690934154114</v>
          </cell>
          <cell r="AM206">
            <v>2.06617087042375</v>
          </cell>
          <cell r="AN206">
            <v>2.08860956769709</v>
          </cell>
          <cell r="AO206">
            <v>2.07129127837183</v>
          </cell>
          <cell r="AP206">
            <v>1.91163658894054</v>
          </cell>
          <cell r="AQ206">
            <v>1.94996233602302</v>
          </cell>
          <cell r="AR206">
            <v>2.02776527543414</v>
          </cell>
          <cell r="AS206">
            <v>1.98987061537092</v>
          </cell>
          <cell r="AT206">
            <v>1.94652048897191</v>
          </cell>
          <cell r="AU206">
            <v>2.02188603727259</v>
          </cell>
          <cell r="AV206">
            <v>2.04570129237232</v>
          </cell>
          <cell r="AW206">
            <v>1.91490316746947</v>
          </cell>
          <cell r="AX206">
            <v>2.47708025686026</v>
          </cell>
          <cell r="AY206">
            <v>2.29597952954063</v>
          </cell>
          <cell r="AZ206">
            <v>2.30619627731583</v>
          </cell>
          <cell r="BA206">
            <v>2.42818242697603</v>
          </cell>
          <cell r="BB206">
            <v>2.35910038758241</v>
          </cell>
          <cell r="BC206">
            <v>2.25276973643535</v>
          </cell>
          <cell r="BD206">
            <v>2.10177412169282</v>
          </cell>
          <cell r="BE206">
            <v>1.92415030478184</v>
          </cell>
          <cell r="BF206">
            <v>1.84911632193413</v>
          </cell>
          <cell r="BG206">
            <v>1.82414063634239</v>
          </cell>
        </row>
        <row r="207">
          <cell r="A207" t="str">
            <v>Romania</v>
          </cell>
          <cell r="B207" t="str">
            <v>ROU</v>
          </cell>
          <cell r="C207" t="str">
            <v>CO2 intensity (kg per kg of oil equivalent energy use)</v>
          </cell>
          <cell r="D207" t="str">
            <v>EN.ATM.CO2E.EG.ZS</v>
          </cell>
        </row>
        <row r="207">
          <cell r="P207">
            <v>2.98684200375528</v>
          </cell>
          <cell r="Q207">
            <v>3.007192816712</v>
          </cell>
          <cell r="R207">
            <v>3.03043431614809</v>
          </cell>
          <cell r="S207">
            <v>3.14045143399234</v>
          </cell>
          <cell r="T207">
            <v>3.13228839820394</v>
          </cell>
          <cell r="U207">
            <v>3.12564714811287</v>
          </cell>
          <cell r="V207">
            <v>2.99768320847548</v>
          </cell>
          <cell r="W207">
            <v>3.0237532506299</v>
          </cell>
          <cell r="X207">
            <v>3.07943794217907</v>
          </cell>
          <cell r="Y207">
            <v>3.0143444021279</v>
          </cell>
          <cell r="Z207">
            <v>3.06015260326279</v>
          </cell>
          <cell r="AA207">
            <v>3.02256397445947</v>
          </cell>
          <cell r="AB207">
            <v>3.07193274757822</v>
          </cell>
          <cell r="AC207">
            <v>2.92417723190476</v>
          </cell>
          <cell r="AD207">
            <v>2.99269635099351</v>
          </cell>
          <cell r="AE207">
            <v>3.03139432278042</v>
          </cell>
          <cell r="AF207">
            <v>3.05357728835276</v>
          </cell>
          <cell r="AG207">
            <v>3.04186791372701</v>
          </cell>
          <cell r="AH207">
            <v>3.09522156528292</v>
          </cell>
          <cell r="AI207">
            <v>2.77296448456224</v>
          </cell>
          <cell r="AJ207">
            <v>2.77359391324121</v>
          </cell>
          <cell r="AK207">
            <v>2.69233448628531</v>
          </cell>
          <cell r="AL207">
            <v>2.57919441217224</v>
          </cell>
          <cell r="AM207">
            <v>2.67520202319562</v>
          </cell>
          <cell r="AN207">
            <v>2.5912075325435</v>
          </cell>
          <cell r="AO207">
            <v>2.597391657178</v>
          </cell>
          <cell r="AP207">
            <v>2.52705493938199</v>
          </cell>
          <cell r="AQ207">
            <v>2.42171145825747</v>
          </cell>
          <cell r="AR207">
            <v>2.35764634758805</v>
          </cell>
          <cell r="AS207">
            <v>2.45337382099419</v>
          </cell>
          <cell r="AT207">
            <v>2.55582096575977</v>
          </cell>
          <cell r="AU207">
            <v>2.45386412939371</v>
          </cell>
          <cell r="AV207">
            <v>2.52010008758878</v>
          </cell>
          <cell r="AW207">
            <v>2.50029473390575</v>
          </cell>
          <cell r="AX207">
            <v>2.48240687081304</v>
          </cell>
          <cell r="AY207">
            <v>2.47717879630092</v>
          </cell>
          <cell r="AZ207">
            <v>2.42535683917558</v>
          </cell>
          <cell r="BA207">
            <v>2.40326911237561</v>
          </cell>
          <cell r="BB207">
            <v>2.30849596757188</v>
          </cell>
          <cell r="BC207">
            <v>2.21246125552123</v>
          </cell>
          <cell r="BD207">
            <v>2.34469070415461</v>
          </cell>
          <cell r="BE207">
            <v>2.33945192706807</v>
          </cell>
          <cell r="BF207">
            <v>2.2578082823845</v>
          </cell>
          <cell r="BG207">
            <v>2.25350046789877</v>
          </cell>
        </row>
        <row r="208">
          <cell r="A208" t="str">
            <v>Russian Federation</v>
          </cell>
          <cell r="B208" t="str">
            <v>RUS</v>
          </cell>
          <cell r="C208" t="str">
            <v>CO2 intensity (kg per kg of oil equivalent energy use)</v>
          </cell>
          <cell r="D208" t="str">
            <v>EN.ATM.CO2E.EG.ZS</v>
          </cell>
        </row>
        <row r="208">
          <cell r="AI208">
            <v>2.46239364984135</v>
          </cell>
          <cell r="AJ208">
            <v>2.45826941531896</v>
          </cell>
          <cell r="AK208">
            <v>2.52050440317576</v>
          </cell>
          <cell r="AL208">
            <v>2.4252333838006</v>
          </cell>
          <cell r="AM208">
            <v>2.45507824960469</v>
          </cell>
          <cell r="AN208">
            <v>2.45808029850447</v>
          </cell>
          <cell r="AO208">
            <v>2.4352629426112</v>
          </cell>
          <cell r="AP208">
            <v>2.37065259469684</v>
          </cell>
          <cell r="AQ208">
            <v>2.41263241822941</v>
          </cell>
          <cell r="AR208">
            <v>2.39108665948474</v>
          </cell>
          <cell r="AS208">
            <v>2.40526761455591</v>
          </cell>
          <cell r="AT208">
            <v>2.38102688995058</v>
          </cell>
          <cell r="AU208">
            <v>2.39402052593835</v>
          </cell>
          <cell r="AV208">
            <v>2.35880820418594</v>
          </cell>
          <cell r="AW208">
            <v>2.36968722155264</v>
          </cell>
          <cell r="AX208">
            <v>2.34898954467262</v>
          </cell>
          <cell r="AY208">
            <v>2.37088844749255</v>
          </cell>
          <cell r="AZ208">
            <v>2.36624117432527</v>
          </cell>
          <cell r="BA208">
            <v>2.34309858652157</v>
          </cell>
          <cell r="BB208">
            <v>2.3109226458934</v>
          </cell>
          <cell r="BC208">
            <v>2.29977622286587</v>
          </cell>
          <cell r="BD208">
            <v>2.30204688093302</v>
          </cell>
          <cell r="BE208">
            <v>2.25274251696735</v>
          </cell>
          <cell r="BF208">
            <v>2.22829169633827</v>
          </cell>
          <cell r="BG208">
            <v>2.26037289476557</v>
          </cell>
        </row>
        <row r="209">
          <cell r="A209" t="str">
            <v>Rwanda</v>
          </cell>
          <cell r="B209" t="str">
            <v>RWA</v>
          </cell>
          <cell r="C209" t="str">
            <v>CO2 intensity (kg per kg of oil equivalent energy use)</v>
          </cell>
          <cell r="D209" t="str">
            <v>EN.ATM.CO2E.EG.ZS</v>
          </cell>
        </row>
        <row r="210">
          <cell r="A210" t="str">
            <v>South Asia</v>
          </cell>
          <cell r="B210" t="str">
            <v>SAS</v>
          </cell>
          <cell r="C210" t="str">
            <v>CO2 intensity (kg per kg of oil equivalent energy use)</v>
          </cell>
          <cell r="D210" t="str">
            <v>EN.ATM.CO2E.EG.ZS</v>
          </cell>
        </row>
        <row r="210">
          <cell r="P210">
            <v>1.40341148966673</v>
          </cell>
          <cell r="Q210">
            <v>1.30884290913831</v>
          </cell>
          <cell r="R210">
            <v>1.31462319248404</v>
          </cell>
          <cell r="S210">
            <v>1.30759347933015</v>
          </cell>
          <cell r="T210">
            <v>1.36889758882455</v>
          </cell>
          <cell r="U210">
            <v>1.37467640649039</v>
          </cell>
          <cell r="V210">
            <v>1.41383138179221</v>
          </cell>
          <cell r="W210">
            <v>1.41768067966589</v>
          </cell>
          <cell r="X210">
            <v>1.42750725846819</v>
          </cell>
          <cell r="Y210">
            <v>1.47633063686354</v>
          </cell>
          <cell r="Z210">
            <v>1.51525725563669</v>
          </cell>
          <cell r="AA210">
            <v>1.51101421100783</v>
          </cell>
          <cell r="AB210">
            <v>1.57810838503513</v>
          </cell>
          <cell r="AC210">
            <v>1.56104321712209</v>
          </cell>
          <cell r="AD210">
            <v>1.63286145223438</v>
          </cell>
          <cell r="AE210">
            <v>1.68415913321309</v>
          </cell>
          <cell r="AF210">
            <v>1.72641477692195</v>
          </cell>
          <cell r="AG210">
            <v>1.76955802141747</v>
          </cell>
          <cell r="AH210">
            <v>1.84125777177628</v>
          </cell>
          <cell r="AI210">
            <v>1.71722981941179</v>
          </cell>
          <cell r="AJ210">
            <v>1.76818824959143</v>
          </cell>
          <cell r="AK210">
            <v>1.7792424545254</v>
          </cell>
          <cell r="AL210">
            <v>1.80183521345648</v>
          </cell>
          <cell r="AM210">
            <v>1.82944011779689</v>
          </cell>
          <cell r="AN210">
            <v>1.87070264636056</v>
          </cell>
          <cell r="AO210">
            <v>1.89903475061338</v>
          </cell>
          <cell r="AP210">
            <v>1.93339715935946</v>
          </cell>
          <cell r="AQ210">
            <v>1.92747595209374</v>
          </cell>
          <cell r="AR210">
            <v>1.96861339016279</v>
          </cell>
          <cell r="AS210">
            <v>1.99079095098809</v>
          </cell>
          <cell r="AT210">
            <v>1.99333354500015</v>
          </cell>
          <cell r="AU210">
            <v>2.00771719123483</v>
          </cell>
          <cell r="AV210">
            <v>2.01181662876794</v>
          </cell>
          <cell r="AW210">
            <v>2.05258595486242</v>
          </cell>
          <cell r="AX210">
            <v>2.06681929415534</v>
          </cell>
          <cell r="AY210">
            <v>2.10012432847717</v>
          </cell>
          <cell r="AZ210">
            <v>2.18892589837863</v>
          </cell>
          <cell r="BA210">
            <v>2.22294059384128</v>
          </cell>
          <cell r="BB210">
            <v>2.23456832867944</v>
          </cell>
          <cell r="BC210">
            <v>2.26157517317101</v>
          </cell>
          <cell r="BD210">
            <v>2.29672386373353</v>
          </cell>
          <cell r="BE210">
            <v>2.37114577237616</v>
          </cell>
          <cell r="BF210">
            <v>2.38410435680901</v>
          </cell>
          <cell r="BG210">
            <v>2.44645986289712</v>
          </cell>
        </row>
        <row r="211">
          <cell r="A211" t="str">
            <v>Saudi Arabia</v>
          </cell>
          <cell r="B211" t="str">
            <v>SAU</v>
          </cell>
          <cell r="C211" t="str">
            <v>CO2 intensity (kg per kg of oil equivalent energy use)</v>
          </cell>
          <cell r="D211" t="str">
            <v>EN.ATM.CO2E.EG.ZS</v>
          </cell>
        </row>
        <row r="211">
          <cell r="P211">
            <v>8.12829874918661</v>
          </cell>
          <cell r="Q211">
            <v>11.2536399039928</v>
          </cell>
          <cell r="R211">
            <v>13.1533872548118</v>
          </cell>
          <cell r="S211">
            <v>12.206598723848</v>
          </cell>
          <cell r="T211">
            <v>9.5035924606451</v>
          </cell>
          <cell r="U211">
            <v>9.98749485873849</v>
          </cell>
          <cell r="V211">
            <v>10.4065455796859</v>
          </cell>
          <cell r="W211">
            <v>6.74109259722134</v>
          </cell>
          <cell r="X211">
            <v>6.15313814259589</v>
          </cell>
          <cell r="Y211">
            <v>5.44700761905325</v>
          </cell>
          <cell r="Z211">
            <v>4.14791982876947</v>
          </cell>
          <cell r="AA211">
            <v>3.3344766062907</v>
          </cell>
          <cell r="AB211">
            <v>3.10682338208351</v>
          </cell>
          <cell r="AC211">
            <v>3.40700650666954</v>
          </cell>
          <cell r="AD211">
            <v>3.75385449647463</v>
          </cell>
          <cell r="AE211">
            <v>4.459165271266</v>
          </cell>
          <cell r="AF211">
            <v>3.47229369807814</v>
          </cell>
          <cell r="AG211">
            <v>3.22151012192252</v>
          </cell>
          <cell r="AH211">
            <v>3.24002613667634</v>
          </cell>
          <cell r="AI211">
            <v>2.8685700968523</v>
          </cell>
          <cell r="AJ211">
            <v>2.76372826216868</v>
          </cell>
          <cell r="AK211">
            <v>2.59142534984925</v>
          </cell>
          <cell r="AL211">
            <v>2.58217902776508</v>
          </cell>
          <cell r="AM211">
            <v>2.60375150621056</v>
          </cell>
          <cell r="AN211">
            <v>2.63175180866966</v>
          </cell>
          <cell r="AO211">
            <v>2.58781748520918</v>
          </cell>
          <cell r="AP211">
            <v>2.49153408180518</v>
          </cell>
          <cell r="AQ211">
            <v>2.50634690665057</v>
          </cell>
          <cell r="AR211">
            <v>2.50592787158947</v>
          </cell>
          <cell r="AS211">
            <v>2.49691181652225</v>
          </cell>
          <cell r="AT211">
            <v>2.47488159443699</v>
          </cell>
          <cell r="AU211">
            <v>2.39916597364768</v>
          </cell>
          <cell r="AV211">
            <v>2.47046536493013</v>
          </cell>
          <cell r="AW211">
            <v>2.45579092210262</v>
          </cell>
          <cell r="AX211">
            <v>2.52120500526881</v>
          </cell>
          <cell r="AY211">
            <v>2.41797291083864</v>
          </cell>
          <cell r="AZ211">
            <v>2.47667338971404</v>
          </cell>
          <cell r="BA211">
            <v>2.44180120401037</v>
          </cell>
          <cell r="BB211">
            <v>2.39811948259019</v>
          </cell>
          <cell r="BC211">
            <v>2.36795603165568</v>
          </cell>
          <cell r="BD211">
            <v>2.56379908505827</v>
          </cell>
          <cell r="BE211">
            <v>2.43949603121573</v>
          </cell>
          <cell r="BF211">
            <v>2.59848563932638</v>
          </cell>
          <cell r="BG211">
            <v>2.51427107964854</v>
          </cell>
        </row>
        <row r="212">
          <cell r="A212" t="str">
            <v>Sudan</v>
          </cell>
          <cell r="B212" t="str">
            <v>SDN</v>
          </cell>
          <cell r="C212" t="str">
            <v>CO2 intensity (kg per kg of oil equivalent energy use)</v>
          </cell>
          <cell r="D212" t="str">
            <v>EN.ATM.CO2E.EG.ZS</v>
          </cell>
        </row>
        <row r="212">
          <cell r="P212">
            <v>0.709102970235323</v>
          </cell>
          <cell r="Q212">
            <v>0.752373558466377</v>
          </cell>
          <cell r="R212">
            <v>0.736785229432528</v>
          </cell>
          <cell r="S212">
            <v>0.763627838489256</v>
          </cell>
          <cell r="T212">
            <v>0.567705518862953</v>
          </cell>
          <cell r="U212">
            <v>0.502290735156772</v>
          </cell>
          <cell r="V212">
            <v>0.494200295999847</v>
          </cell>
          <cell r="W212">
            <v>0.439805130931571</v>
          </cell>
          <cell r="X212">
            <v>0.452280645992558</v>
          </cell>
          <cell r="Y212">
            <v>0.448011715306107</v>
          </cell>
          <cell r="Z212">
            <v>0.431125471445122</v>
          </cell>
          <cell r="AA212">
            <v>0.43376339383337</v>
          </cell>
          <cell r="AB212">
            <v>0.429063587436553</v>
          </cell>
          <cell r="AC212">
            <v>0.385940591835787</v>
          </cell>
          <cell r="AD212">
            <v>0.430265786513223</v>
          </cell>
          <cell r="AE212">
            <v>0.442473305397826</v>
          </cell>
          <cell r="AF212">
            <v>0.354486692357036</v>
          </cell>
          <cell r="AG212">
            <v>0.482564071629066</v>
          </cell>
          <cell r="AH212">
            <v>0.374321738381354</v>
          </cell>
          <cell r="AI212">
            <v>0.505203121760161</v>
          </cell>
          <cell r="AJ212">
            <v>0.452449362904167</v>
          </cell>
          <cell r="AK212">
            <v>0.42728742379923</v>
          </cell>
          <cell r="AL212">
            <v>0.309823643331799</v>
          </cell>
          <cell r="AM212">
            <v>0.390466222535079</v>
          </cell>
          <cell r="AN212">
            <v>0.373149123996953</v>
          </cell>
          <cell r="AO212">
            <v>0.347155613889289</v>
          </cell>
          <cell r="AP212">
            <v>0.414000854804077</v>
          </cell>
          <cell r="AQ212">
            <v>0.371526698650041</v>
          </cell>
          <cell r="AR212">
            <v>0.368011816163178</v>
          </cell>
          <cell r="AS212">
            <v>0.417120112554789</v>
          </cell>
          <cell r="AT212">
            <v>0.436935750212226</v>
          </cell>
          <cell r="AU212">
            <v>0.498308724328344</v>
          </cell>
          <cell r="AV212">
            <v>0.52688475344411</v>
          </cell>
          <cell r="AW212">
            <v>0.578765613324585</v>
          </cell>
          <cell r="AX212">
            <v>0.671617901487807</v>
          </cell>
          <cell r="AY212">
            <v>0.773189468711931</v>
          </cell>
          <cell r="AZ212">
            <v>0.862523187541206</v>
          </cell>
          <cell r="BA212">
            <v>0.917813501308596</v>
          </cell>
          <cell r="BB212">
            <v>0.91600934231691</v>
          </cell>
          <cell r="BC212">
            <v>0.949778956453263</v>
          </cell>
          <cell r="BD212">
            <v>0.921515458887083</v>
          </cell>
          <cell r="BE212">
            <v>1.06212168897879</v>
          </cell>
          <cell r="BF212">
            <v>0.99117776595504</v>
          </cell>
          <cell r="BG212">
            <v>1.02285305945158</v>
          </cell>
        </row>
        <row r="213">
          <cell r="A213" t="str">
            <v>Senegal</v>
          </cell>
          <cell r="B213" t="str">
            <v>SEN</v>
          </cell>
          <cell r="C213" t="str">
            <v>CO2 intensity (kg per kg of oil equivalent energy use)</v>
          </cell>
          <cell r="D213" t="str">
            <v>EN.ATM.CO2E.EG.ZS</v>
          </cell>
        </row>
        <row r="213">
          <cell r="P213">
            <v>1.0896456034421</v>
          </cell>
          <cell r="Q213">
            <v>1.15571431179857</v>
          </cell>
          <cell r="R213">
            <v>1.1760833237294</v>
          </cell>
          <cell r="S213">
            <v>1.36639663417373</v>
          </cell>
          <cell r="T213">
            <v>1.85992332836454</v>
          </cell>
          <cell r="U213">
            <v>1.25132229994881</v>
          </cell>
          <cell r="V213">
            <v>1.54306046885797</v>
          </cell>
          <cell r="W213">
            <v>1.80353416662894</v>
          </cell>
          <cell r="X213">
            <v>1.90309031060571</v>
          </cell>
          <cell r="Y213">
            <v>2.14728286844422</v>
          </cell>
          <cell r="Z213">
            <v>2.12703839676876</v>
          </cell>
          <cell r="AA213">
            <v>1.98973608375283</v>
          </cell>
          <cell r="AB213">
            <v>1.71121153292461</v>
          </cell>
          <cell r="AC213">
            <v>2.04264335440634</v>
          </cell>
          <cell r="AD213">
            <v>1.71519830845134</v>
          </cell>
          <cell r="AE213">
            <v>1.63020790915754</v>
          </cell>
          <cell r="AF213">
            <v>1.40951268503559</v>
          </cell>
          <cell r="AG213">
            <v>1.65730599470105</v>
          </cell>
          <cell r="AH213">
            <v>2.24721767942366</v>
          </cell>
          <cell r="AI213">
            <v>1.38164464336965</v>
          </cell>
          <cell r="AJ213">
            <v>1.39219676699645</v>
          </cell>
          <cell r="AK213">
            <v>1.44461963502275</v>
          </cell>
          <cell r="AL213">
            <v>1.41006572598362</v>
          </cell>
          <cell r="AM213">
            <v>1.48216125232972</v>
          </cell>
          <cell r="AN213">
            <v>1.48002370182885</v>
          </cell>
          <cell r="AO213">
            <v>1.53413904430991</v>
          </cell>
          <cell r="AP213">
            <v>1.58509360199929</v>
          </cell>
          <cell r="AQ213">
            <v>1.68353553686312</v>
          </cell>
          <cell r="AR213">
            <v>1.75658909433194</v>
          </cell>
          <cell r="AS213">
            <v>1.6931820646145</v>
          </cell>
          <cell r="AT213">
            <v>1.71699719184145</v>
          </cell>
          <cell r="AU213">
            <v>1.74024786753142</v>
          </cell>
          <cell r="AV213">
            <v>1.75599011639594</v>
          </cell>
          <cell r="AW213">
            <v>1.96984492679048</v>
          </cell>
          <cell r="AX213">
            <v>2.03105835692752</v>
          </cell>
          <cell r="AY213">
            <v>1.99016778507903</v>
          </cell>
          <cell r="AZ213">
            <v>2.0647808335054</v>
          </cell>
          <cell r="BA213">
            <v>2.04180793159433</v>
          </cell>
          <cell r="BB213">
            <v>1.7689623453089</v>
          </cell>
          <cell r="BC213">
            <v>1.83491171412337</v>
          </cell>
          <cell r="BD213">
            <v>1.86593698752977</v>
          </cell>
          <cell r="BE213">
            <v>1.85344239657555</v>
          </cell>
          <cell r="BF213">
            <v>2.15801113813938</v>
          </cell>
          <cell r="BG213">
            <v>2.16537994585287</v>
          </cell>
        </row>
        <row r="214">
          <cell r="A214" t="str">
            <v>Singapore</v>
          </cell>
          <cell r="B214" t="str">
            <v>SGP</v>
          </cell>
          <cell r="C214" t="str">
            <v>CO2 intensity (kg per kg of oil equivalent energy use)</v>
          </cell>
          <cell r="D214" t="str">
            <v>EN.ATM.CO2E.EG.ZS</v>
          </cell>
        </row>
        <row r="214">
          <cell r="P214">
            <v>6.07724684173651</v>
          </cell>
          <cell r="Q214">
            <v>6.58363105731013</v>
          </cell>
          <cell r="R214">
            <v>5.65280033116182</v>
          </cell>
          <cell r="S214">
            <v>5.48583904707349</v>
          </cell>
          <cell r="T214">
            <v>6.61227328532568</v>
          </cell>
          <cell r="U214">
            <v>7.73511147210339</v>
          </cell>
          <cell r="V214">
            <v>6.90462700476752</v>
          </cell>
          <cell r="W214">
            <v>6.3626430591629</v>
          </cell>
          <cell r="X214">
            <v>7.11254014924206</v>
          </cell>
          <cell r="Y214">
            <v>6.12504406205262</v>
          </cell>
          <cell r="Z214">
            <v>4.98889965129435</v>
          </cell>
          <cell r="AA214">
            <v>5.6572988037672</v>
          </cell>
          <cell r="AB214">
            <v>5.94461856642314</v>
          </cell>
          <cell r="AC214">
            <v>4.97884504911814</v>
          </cell>
          <cell r="AD214">
            <v>4.93906178525215</v>
          </cell>
          <cell r="AE214">
            <v>4.87108850949535</v>
          </cell>
          <cell r="AF214">
            <v>4.25997678939677</v>
          </cell>
          <cell r="AG214">
            <v>4.25538297911962</v>
          </cell>
          <cell r="AH214">
            <v>4.9341959430369</v>
          </cell>
          <cell r="AI214">
            <v>2.57841791330686</v>
          </cell>
          <cell r="AJ214">
            <v>2.39494155278703</v>
          </cell>
          <cell r="AK214">
            <v>2.17063219628991</v>
          </cell>
          <cell r="AL214">
            <v>2.05521268096472</v>
          </cell>
          <cell r="AM214">
            <v>1.7764741045398</v>
          </cell>
          <cell r="AN214">
            <v>2.06313632274074</v>
          </cell>
          <cell r="AO214">
            <v>2.02614705669608</v>
          </cell>
          <cell r="AP214">
            <v>1.7884087029129</v>
          </cell>
          <cell r="AQ214">
            <v>1.9030202067785</v>
          </cell>
          <cell r="AR214">
            <v>2.11832021556978</v>
          </cell>
          <cell r="AS214">
            <v>2.28088993490089</v>
          </cell>
          <cell r="AT214">
            <v>1.98509073348656</v>
          </cell>
          <cell r="AU214">
            <v>1.95553851333127</v>
          </cell>
          <cell r="AV214">
            <v>1.49408931698774</v>
          </cell>
          <cell r="AW214">
            <v>1.29009006990777</v>
          </cell>
          <cell r="AX214">
            <v>1.71090372855998</v>
          </cell>
          <cell r="AY214">
            <v>1.60419221994826</v>
          </cell>
          <cell r="AZ214">
            <v>1.78409887514173</v>
          </cell>
          <cell r="BA214">
            <v>1.55846010187997</v>
          </cell>
          <cell r="BB214">
            <v>1.82850135877947</v>
          </cell>
          <cell r="BC214">
            <v>1.6685503594347</v>
          </cell>
          <cell r="BD214">
            <v>1.70377103478878</v>
          </cell>
          <cell r="BE214">
            <v>1.67895930808277</v>
          </cell>
          <cell r="BF214">
            <v>1.66678665354743</v>
          </cell>
          <cell r="BG214">
            <v>1.58701511797883</v>
          </cell>
        </row>
        <row r="215">
          <cell r="A215" t="str">
            <v>Solomon Islands</v>
          </cell>
          <cell r="B215" t="str">
            <v>SLB</v>
          </cell>
          <cell r="C215" t="str">
            <v>CO2 intensity (kg per kg of oil equivalent energy use)</v>
          </cell>
          <cell r="D215" t="str">
            <v>EN.ATM.CO2E.EG.ZS</v>
          </cell>
        </row>
        <row r="215">
          <cell r="AI215">
            <v>2.81362545018007</v>
          </cell>
        </row>
        <row r="215">
          <cell r="AW215">
            <v>5.3448275862069</v>
          </cell>
          <cell r="AX215">
            <v>5.86206896551724</v>
          </cell>
          <cell r="AY215">
            <v>5.59322033898305</v>
          </cell>
          <cell r="AZ215">
            <v>5.3125</v>
          </cell>
        </row>
        <row r="216">
          <cell r="A216" t="str">
            <v>Sierra Leone</v>
          </cell>
          <cell r="B216" t="str">
            <v>SLE</v>
          </cell>
          <cell r="C216" t="str">
            <v>CO2 intensity (kg per kg of oil equivalent energy use)</v>
          </cell>
          <cell r="D216" t="str">
            <v>EN.ATM.CO2E.EG.ZS</v>
          </cell>
        </row>
        <row r="217">
          <cell r="A217" t="str">
            <v>El Salvador</v>
          </cell>
          <cell r="B217" t="str">
            <v>SLV</v>
          </cell>
          <cell r="C217" t="str">
            <v>CO2 intensity (kg per kg of oil equivalent energy use)</v>
          </cell>
          <cell r="D217" t="str">
            <v>EN.ATM.CO2E.EG.ZS</v>
          </cell>
        </row>
        <row r="217">
          <cell r="P217">
            <v>0.862325636083335</v>
          </cell>
          <cell r="Q217">
            <v>0.896677540429576</v>
          </cell>
          <cell r="R217">
            <v>0.994739322678955</v>
          </cell>
          <cell r="S217">
            <v>0.974671868616031</v>
          </cell>
          <cell r="T217">
            <v>0.932933557865973</v>
          </cell>
          <cell r="U217">
            <v>0.847243051207758</v>
          </cell>
          <cell r="V217">
            <v>0.849660203944471</v>
          </cell>
          <cell r="W217">
            <v>0.838467133369385</v>
          </cell>
          <cell r="X217">
            <v>0.859669958452663</v>
          </cell>
          <cell r="Y217">
            <v>0.847254058629098</v>
          </cell>
          <cell r="Z217">
            <v>0.673654152167579</v>
          </cell>
          <cell r="AA217">
            <v>0.628808081785529</v>
          </cell>
          <cell r="AB217">
            <v>0.704411107734752</v>
          </cell>
          <cell r="AC217">
            <v>0.582404568305567</v>
          </cell>
          <cell r="AD217">
            <v>0.757338029875679</v>
          </cell>
          <cell r="AE217">
            <v>0.873618121869838</v>
          </cell>
          <cell r="AF217">
            <v>0.963052951564989</v>
          </cell>
          <cell r="AG217">
            <v>1.0414347739615</v>
          </cell>
          <cell r="AH217">
            <v>1.06413057775147</v>
          </cell>
          <cell r="AI217">
            <v>0.96406586271135</v>
          </cell>
          <cell r="AJ217">
            <v>1.12734919678212</v>
          </cell>
          <cell r="AK217">
            <v>1.18235808791168</v>
          </cell>
          <cell r="AL217">
            <v>1.31434683332942</v>
          </cell>
          <cell r="AM217">
            <v>1.41193036840619</v>
          </cell>
          <cell r="AN217">
            <v>1.4767090823563</v>
          </cell>
          <cell r="AO217">
            <v>1.36758292645924</v>
          </cell>
          <cell r="AP217">
            <v>1.49751755501547</v>
          </cell>
          <cell r="AQ217">
            <v>1.55155089415303</v>
          </cell>
          <cell r="AR217">
            <v>1.47944169404249</v>
          </cell>
          <cell r="AS217">
            <v>1.41916017478609</v>
          </cell>
          <cell r="AT217">
            <v>1.41430276921446</v>
          </cell>
          <cell r="AU217">
            <v>1.40373364792091</v>
          </cell>
          <cell r="AV217">
            <v>1.47374426122626</v>
          </cell>
          <cell r="AW217">
            <v>1.52463970686747</v>
          </cell>
          <cell r="AX217">
            <v>1.5174395736261</v>
          </cell>
          <cell r="AY217">
            <v>1.52722226153523</v>
          </cell>
          <cell r="AZ217">
            <v>1.70367413067962</v>
          </cell>
          <cell r="BA217">
            <v>1.53635719259738</v>
          </cell>
          <cell r="BB217">
            <v>1.58571677484199</v>
          </cell>
          <cell r="BC217">
            <v>1.53879528799236</v>
          </cell>
          <cell r="BD217">
            <v>1.58000045675529</v>
          </cell>
          <cell r="BE217">
            <v>1.60232059571298</v>
          </cell>
          <cell r="BF217">
            <v>1.61952901288453</v>
          </cell>
          <cell r="BG217">
            <v>1.62080772793254</v>
          </cell>
        </row>
        <row r="218">
          <cell r="A218" t="str">
            <v>San Marino</v>
          </cell>
          <cell r="B218" t="str">
            <v>SMR</v>
          </cell>
          <cell r="C218" t="str">
            <v>CO2 intensity (kg per kg of oil equivalent energy use)</v>
          </cell>
          <cell r="D218" t="str">
            <v>EN.ATM.CO2E.EG.ZS</v>
          </cell>
        </row>
        <row r="219">
          <cell r="A219" t="str">
            <v>Somalia</v>
          </cell>
          <cell r="B219" t="str">
            <v>SOM</v>
          </cell>
          <cell r="C219" t="str">
            <v>CO2 intensity (kg per kg of oil equivalent energy use)</v>
          </cell>
          <cell r="D219" t="str">
            <v>EN.ATM.CO2E.EG.ZS</v>
          </cell>
        </row>
        <row r="220">
          <cell r="A220" t="str">
            <v>Serbia</v>
          </cell>
          <cell r="B220" t="str">
            <v>SRB</v>
          </cell>
          <cell r="C220" t="str">
            <v>CO2 intensity (kg per kg of oil equivalent energy use)</v>
          </cell>
          <cell r="D220" t="str">
            <v>EN.ATM.CO2E.EG.ZS</v>
          </cell>
        </row>
        <row r="220">
          <cell r="AI220">
            <v>3.14033710511948</v>
          </cell>
          <cell r="AJ220">
            <v>3.12148571238583</v>
          </cell>
          <cell r="AK220">
            <v>3.16567307259063</v>
          </cell>
          <cell r="AL220">
            <v>3.27245774299778</v>
          </cell>
          <cell r="AM220">
            <v>3.27416813497634</v>
          </cell>
          <cell r="AN220">
            <v>3.28747925748503</v>
          </cell>
          <cell r="AO220">
            <v>3.17893084995826</v>
          </cell>
          <cell r="AP220">
            <v>3.27796133356419</v>
          </cell>
          <cell r="AQ220">
            <v>3.28773838828753</v>
          </cell>
          <cell r="AR220">
            <v>3.20594384189524</v>
          </cell>
          <cell r="AS220">
            <v>3.20450807777885</v>
          </cell>
          <cell r="AT220">
            <v>3.08513220863993</v>
          </cell>
          <cell r="AU220">
            <v>3.12818714349695</v>
          </cell>
          <cell r="AV220">
            <v>3.1920242435143</v>
          </cell>
          <cell r="AW220">
            <v>3.18066315970229</v>
          </cell>
          <cell r="AX220">
            <v>3.2055730047315</v>
          </cell>
          <cell r="AY220">
            <v>3.15270122455701</v>
          </cell>
          <cell r="AZ220">
            <v>3.16843682535887</v>
          </cell>
          <cell r="BA220">
            <v>3.05074122317791</v>
          </cell>
          <cell r="BB220">
            <v>3.10575214725448</v>
          </cell>
          <cell r="BC220">
            <v>2.98884780557654</v>
          </cell>
          <cell r="BD220">
            <v>3.13912948065787</v>
          </cell>
          <cell r="BE220">
            <v>3.12478944625568</v>
          </cell>
          <cell r="BF220">
            <v>3.09557817284018</v>
          </cell>
          <cell r="BG220">
            <v>2.92032483485118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CO2 intensity (kg per kg of oil equivalent energy use)</v>
          </cell>
          <cell r="D221" t="str">
            <v>EN.ATM.CO2E.EG.ZS</v>
          </cell>
        </row>
        <row r="221">
          <cell r="P221">
            <v>1.63137629685362</v>
          </cell>
          <cell r="Q221">
            <v>1.67850858311795</v>
          </cell>
          <cell r="R221">
            <v>1.71232123482353</v>
          </cell>
          <cell r="S221">
            <v>1.76741975568098</v>
          </cell>
          <cell r="T221">
            <v>1.6602176870228</v>
          </cell>
          <cell r="U221">
            <v>1.6964319399877</v>
          </cell>
          <cell r="V221">
            <v>1.66247317254732</v>
          </cell>
          <cell r="W221">
            <v>1.62660332855428</v>
          </cell>
          <cell r="X221">
            <v>1.78803849748457</v>
          </cell>
          <cell r="Y221">
            <v>1.77500817965713</v>
          </cell>
          <cell r="Z221">
            <v>1.80852265816586</v>
          </cell>
          <cell r="AA221">
            <v>1.82538228682608</v>
          </cell>
          <cell r="AB221">
            <v>1.81646054876503</v>
          </cell>
          <cell r="AC221">
            <v>1.87812685641343</v>
          </cell>
          <cell r="AD221">
            <v>1.88620470840797</v>
          </cell>
          <cell r="AE221">
            <v>1.85350877520402</v>
          </cell>
          <cell r="AF221">
            <v>1.7518113670576</v>
          </cell>
          <cell r="AG221">
            <v>1.80913300628551</v>
          </cell>
          <cell r="AH221">
            <v>1.71709972780766</v>
          </cell>
          <cell r="AI221">
            <v>1.40367423381788</v>
          </cell>
          <cell r="AJ221">
            <v>1.36739811349973</v>
          </cell>
          <cell r="AK221">
            <v>1.39516431270555</v>
          </cell>
          <cell r="AL221">
            <v>1.37744062083171</v>
          </cell>
          <cell r="AM221">
            <v>1.36269097190923</v>
          </cell>
          <cell r="AN221">
            <v>1.37547630349097</v>
          </cell>
          <cell r="AO221">
            <v>1.38930095529313</v>
          </cell>
          <cell r="AP221">
            <v>1.39616104672928</v>
          </cell>
          <cell r="AQ221">
            <v>1.39363982576761</v>
          </cell>
          <cell r="AR221">
            <v>1.31051004256271</v>
          </cell>
          <cell r="AS221">
            <v>1.31224027735164</v>
          </cell>
          <cell r="AT221">
            <v>1.40073848098139</v>
          </cell>
          <cell r="AU221">
            <v>1.41755634350041</v>
          </cell>
          <cell r="AV221">
            <v>1.42643667739239</v>
          </cell>
          <cell r="AW221">
            <v>1.454325199913</v>
          </cell>
          <cell r="AX221">
            <v>1.45940661730665</v>
          </cell>
          <cell r="AY221">
            <v>1.4457419879835</v>
          </cell>
          <cell r="AZ221">
            <v>1.43866811840811</v>
          </cell>
          <cell r="BA221">
            <v>1.43811786422736</v>
          </cell>
          <cell r="BB221">
            <v>1.36020477545355</v>
          </cell>
          <cell r="BC221">
            <v>1.4155968904853</v>
          </cell>
          <cell r="BD221">
            <v>1.3813223486917</v>
          </cell>
          <cell r="BE221">
            <v>1.38879509628365</v>
          </cell>
          <cell r="BF221">
            <v>1.41706509272366</v>
          </cell>
          <cell r="BG221">
            <v>1.44902748479467</v>
          </cell>
        </row>
        <row r="222">
          <cell r="A222" t="str">
            <v>South Sudan</v>
          </cell>
          <cell r="B222" t="str">
            <v>SSD</v>
          </cell>
          <cell r="C222" t="str">
            <v>CO2 intensity (kg per kg of oil equivalent energy use)</v>
          </cell>
          <cell r="D222" t="str">
            <v>EN.ATM.CO2E.EG.ZS</v>
          </cell>
        </row>
        <row r="222">
          <cell r="BE222">
            <v>2.20519836691084</v>
          </cell>
          <cell r="BF222">
            <v>2.14132762312634</v>
          </cell>
          <cell r="BG222">
            <v>2.18499011756104</v>
          </cell>
        </row>
        <row r="223">
          <cell r="A223" t="str">
            <v>Sub-Saharan Africa</v>
          </cell>
          <cell r="B223" t="str">
            <v>SSF</v>
          </cell>
          <cell r="C223" t="str">
            <v>CO2 intensity (kg per kg of oil equivalent energy use)</v>
          </cell>
          <cell r="D223" t="str">
            <v>EN.ATM.CO2E.EG.ZS</v>
          </cell>
        </row>
        <row r="223">
          <cell r="P223">
            <v>1.63137629685362</v>
          </cell>
          <cell r="Q223">
            <v>1.67850858311795</v>
          </cell>
          <cell r="R223">
            <v>1.71232123482353</v>
          </cell>
          <cell r="S223">
            <v>1.76741975568098</v>
          </cell>
          <cell r="T223">
            <v>1.6602176870228</v>
          </cell>
          <cell r="U223">
            <v>1.6964319399877</v>
          </cell>
          <cell r="V223">
            <v>1.66247317254732</v>
          </cell>
          <cell r="W223">
            <v>1.62660332855428</v>
          </cell>
          <cell r="X223">
            <v>1.78803849748457</v>
          </cell>
          <cell r="Y223">
            <v>1.77500817965713</v>
          </cell>
          <cell r="Z223">
            <v>1.80852265816586</v>
          </cell>
          <cell r="AA223">
            <v>1.82538228682608</v>
          </cell>
          <cell r="AB223">
            <v>1.81646054876503</v>
          </cell>
          <cell r="AC223">
            <v>1.87812685641343</v>
          </cell>
          <cell r="AD223">
            <v>1.88620470840797</v>
          </cell>
          <cell r="AE223">
            <v>1.85350877520402</v>
          </cell>
          <cell r="AF223">
            <v>1.7518113670576</v>
          </cell>
          <cell r="AG223">
            <v>1.80913300628551</v>
          </cell>
          <cell r="AH223">
            <v>1.71709972780766</v>
          </cell>
          <cell r="AI223">
            <v>1.40402992683355</v>
          </cell>
          <cell r="AJ223">
            <v>1.36739811349973</v>
          </cell>
          <cell r="AK223">
            <v>1.39516431270555</v>
          </cell>
          <cell r="AL223">
            <v>1.37744062083171</v>
          </cell>
          <cell r="AM223">
            <v>1.36269097190923</v>
          </cell>
          <cell r="AN223">
            <v>1.37547630349097</v>
          </cell>
          <cell r="AO223">
            <v>1.38930095529313</v>
          </cell>
          <cell r="AP223">
            <v>1.39616104672928</v>
          </cell>
          <cell r="AQ223">
            <v>1.39363982576761</v>
          </cell>
          <cell r="AR223">
            <v>1.31051004256271</v>
          </cell>
          <cell r="AS223">
            <v>1.31224027735164</v>
          </cell>
          <cell r="AT223">
            <v>1.40073848098139</v>
          </cell>
          <cell r="AU223">
            <v>1.41755634350041</v>
          </cell>
          <cell r="AV223">
            <v>1.42643667739238</v>
          </cell>
          <cell r="AW223">
            <v>1.45526103077294</v>
          </cell>
          <cell r="AX223">
            <v>1.46029668549224</v>
          </cell>
          <cell r="AY223">
            <v>1.44666822142751</v>
          </cell>
          <cell r="AZ223">
            <v>1.43948050430761</v>
          </cell>
          <cell r="BA223">
            <v>1.43811786422736</v>
          </cell>
          <cell r="BB223">
            <v>1.36020477545355</v>
          </cell>
          <cell r="BC223">
            <v>1.4155968904853</v>
          </cell>
          <cell r="BD223">
            <v>1.3813223486917</v>
          </cell>
          <cell r="BE223">
            <v>1.38879509628365</v>
          </cell>
          <cell r="BF223">
            <v>1.41706509272366</v>
          </cell>
          <cell r="BG223">
            <v>1.44902748479467</v>
          </cell>
        </row>
        <row r="224">
          <cell r="A224" t="str">
            <v>Small states</v>
          </cell>
          <cell r="B224" t="str">
            <v>SST</v>
          </cell>
          <cell r="C224" t="str">
            <v>CO2 intensity (kg per kg of oil equivalent energy use)</v>
          </cell>
          <cell r="D224" t="str">
            <v>EN.ATM.CO2E.EG.ZS</v>
          </cell>
          <cell r="E224">
            <v>2.24256897074148</v>
          </cell>
          <cell r="F224">
            <v>2.09271987360559</v>
          </cell>
          <cell r="G224">
            <v>2.17113861251686</v>
          </cell>
          <cell r="H224">
            <v>2.14406406643148</v>
          </cell>
          <cell r="I224">
            <v>2.09481831623281</v>
          </cell>
          <cell r="J224">
            <v>2.10938356340182</v>
          </cell>
          <cell r="K224">
            <v>2.1018164449377</v>
          </cell>
          <cell r="L224">
            <v>2.02244174343454</v>
          </cell>
          <cell r="M224">
            <v>2.01747008218388</v>
          </cell>
          <cell r="N224">
            <v>1.75061957997252</v>
          </cell>
          <cell r="O224">
            <v>1.60636283779098</v>
          </cell>
          <cell r="P224">
            <v>3.9658257156764</v>
          </cell>
          <cell r="Q224">
            <v>4.17654282386669</v>
          </cell>
          <cell r="R224">
            <v>4.25040075246746</v>
          </cell>
          <cell r="S224">
            <v>3.90200356232638</v>
          </cell>
          <cell r="T224">
            <v>3.84023016612241</v>
          </cell>
          <cell r="U224">
            <v>4.1303740298075</v>
          </cell>
          <cell r="V224">
            <v>4.09944882915131</v>
          </cell>
          <cell r="W224">
            <v>4.28526526317331</v>
          </cell>
          <cell r="X224">
            <v>3.92842082422361</v>
          </cell>
          <cell r="Y224">
            <v>3.68708166990695</v>
          </cell>
          <cell r="Z224">
            <v>3.00134349756436</v>
          </cell>
          <cell r="AA224">
            <v>2.89450877511482</v>
          </cell>
          <cell r="AB224">
            <v>2.64443417873412</v>
          </cell>
          <cell r="AC224">
            <v>2.54639187692332</v>
          </cell>
          <cell r="AD224">
            <v>2.70133889405968</v>
          </cell>
          <cell r="AE224">
            <v>2.45298085589156</v>
          </cell>
          <cell r="AF224">
            <v>2.49218315415607</v>
          </cell>
          <cell r="AG224">
            <v>2.4097676573756</v>
          </cell>
          <cell r="AH224">
            <v>2.59258242112614</v>
          </cell>
          <cell r="AI224">
            <v>2.57166084908285</v>
          </cell>
          <cell r="AJ224">
            <v>2.45835870214294</v>
          </cell>
          <cell r="AK224">
            <v>2.37101681106176</v>
          </cell>
          <cell r="AL224">
            <v>2.3482446870964</v>
          </cell>
          <cell r="AM224">
            <v>2.35534945248122</v>
          </cell>
          <cell r="AN224">
            <v>2.33116230523143</v>
          </cell>
          <cell r="AO224">
            <v>2.27013796159308</v>
          </cell>
          <cell r="AP224">
            <v>2.23205786486404</v>
          </cell>
          <cell r="AQ224">
            <v>2.19515477937336</v>
          </cell>
          <cell r="AR224">
            <v>2.13873949526513</v>
          </cell>
          <cell r="AS224">
            <v>2.08281045424822</v>
          </cell>
          <cell r="AT224">
            <v>2.04898820991578</v>
          </cell>
          <cell r="AU224">
            <v>2.04182504648447</v>
          </cell>
          <cell r="AV224">
            <v>1.99869834831486</v>
          </cell>
          <cell r="AW224">
            <v>2.12880477253348</v>
          </cell>
          <cell r="AX224">
            <v>2.23566254053875</v>
          </cell>
          <cell r="AY224">
            <v>2.15040581540478</v>
          </cell>
          <cell r="AZ224">
            <v>2.09626740184932</v>
          </cell>
          <cell r="BA224">
            <v>1.96244286684479</v>
          </cell>
          <cell r="BB224">
            <v>1.90268020563038</v>
          </cell>
          <cell r="BC224">
            <v>1.89767855481096</v>
          </cell>
          <cell r="BD224">
            <v>1.88397677802406</v>
          </cell>
          <cell r="BE224">
            <v>1.84678993668717</v>
          </cell>
          <cell r="BF224">
            <v>1.81745472394186</v>
          </cell>
          <cell r="BG224">
            <v>1.80621858485519</v>
          </cell>
          <cell r="BH224">
            <v>1.54632274603499</v>
          </cell>
        </row>
        <row r="225">
          <cell r="A225" t="str">
            <v>Sao Tome and Principe</v>
          </cell>
          <cell r="B225" t="str">
            <v>STP</v>
          </cell>
          <cell r="C225" t="str">
            <v>CO2 intensity (kg per kg of oil equivalent energy use)</v>
          </cell>
          <cell r="D225" t="str">
            <v>EN.ATM.CO2E.EG.ZS</v>
          </cell>
        </row>
        <row r="225">
          <cell r="AI225">
            <v>2.1316840124637</v>
          </cell>
        </row>
        <row r="225">
          <cell r="AW225">
            <v>1.84210526315789</v>
          </cell>
          <cell r="AX225">
            <v>1.86046511627907</v>
          </cell>
          <cell r="AY225">
            <v>1.81818181818182</v>
          </cell>
          <cell r="AZ225">
            <v>1.81818181818182</v>
          </cell>
        </row>
        <row r="226">
          <cell r="A226" t="str">
            <v>Suriname</v>
          </cell>
          <cell r="B226" t="str">
            <v>SUR</v>
          </cell>
          <cell r="C226" t="str">
            <v>CO2 intensity (kg per kg of oil equivalent energy use)</v>
          </cell>
          <cell r="D226" t="str">
            <v>EN.ATM.CO2E.EG.ZS</v>
          </cell>
        </row>
        <row r="226">
          <cell r="AS226">
            <v>2.34666599015035</v>
          </cell>
          <cell r="AT226">
            <v>2.25070482598498</v>
          </cell>
          <cell r="AU226">
            <v>2.37320314618931</v>
          </cell>
          <cell r="AV226">
            <v>2.44300159490267</v>
          </cell>
          <cell r="AW226">
            <v>2.51971815411611</v>
          </cell>
          <cell r="AX226">
            <v>2.67377987039287</v>
          </cell>
          <cell r="AY226">
            <v>2.54682919764893</v>
          </cell>
          <cell r="AZ226">
            <v>2.48069980365525</v>
          </cell>
          <cell r="BA226">
            <v>2.43188636094857</v>
          </cell>
          <cell r="BB226">
            <v>2.40513404890218</v>
          </cell>
          <cell r="BC226">
            <v>2.42574298834807</v>
          </cell>
          <cell r="BD226">
            <v>2.7908893920441</v>
          </cell>
          <cell r="BE226">
            <v>3.12976198416648</v>
          </cell>
          <cell r="BF226">
            <v>3.30966943773197</v>
          </cell>
          <cell r="BG226">
            <v>3.82547709785397</v>
          </cell>
        </row>
        <row r="227">
          <cell r="A227" t="str">
            <v>Slovak Republic</v>
          </cell>
          <cell r="B227" t="str">
            <v>SVK</v>
          </cell>
          <cell r="C227" t="str">
            <v>CO2 intensity (kg per kg of oil equivalent energy use)</v>
          </cell>
          <cell r="D227" t="str">
            <v>EN.ATM.CO2E.EG.ZS</v>
          </cell>
        </row>
        <row r="227">
          <cell r="AI227">
            <v>2.56992459585228</v>
          </cell>
          <cell r="AJ227">
            <v>2.50643509172251</v>
          </cell>
          <cell r="AK227">
            <v>2.54781069003888</v>
          </cell>
          <cell r="AL227">
            <v>2.49566454304309</v>
          </cell>
          <cell r="AM227">
            <v>2.39209514090903</v>
          </cell>
          <cell r="AN227">
            <v>2.38364686606414</v>
          </cell>
          <cell r="AO227">
            <v>2.33274993379847</v>
          </cell>
          <cell r="AP227">
            <v>2.3356171952702</v>
          </cell>
          <cell r="AQ227">
            <v>2.35840605702478</v>
          </cell>
          <cell r="AR227">
            <v>2.30334145960811</v>
          </cell>
          <cell r="AS227">
            <v>2.1456411865717</v>
          </cell>
          <cell r="AT227">
            <v>2.07495670853995</v>
          </cell>
          <cell r="AU227">
            <v>2.03283617641238</v>
          </cell>
          <cell r="AV227">
            <v>2.05696935984796</v>
          </cell>
          <cell r="AW227">
            <v>2.03998901544376</v>
          </cell>
          <cell r="AX227">
            <v>2.04579446106992</v>
          </cell>
          <cell r="AY227">
            <v>2.03211361811178</v>
          </cell>
          <cell r="AZ227">
            <v>2.08559934000475</v>
          </cell>
          <cell r="BA227">
            <v>2.02237814639463</v>
          </cell>
          <cell r="BB227">
            <v>2.02224553753934</v>
          </cell>
          <cell r="BC227">
            <v>1.98840008337258</v>
          </cell>
          <cell r="BD227">
            <v>1.96713166785158</v>
          </cell>
          <cell r="BE227">
            <v>1.94306303087579</v>
          </cell>
          <cell r="BF227">
            <v>1.94348482996219</v>
          </cell>
          <cell r="BG227">
            <v>1.9093172739163</v>
          </cell>
          <cell r="BH227">
            <v>1.88751317652999</v>
          </cell>
        </row>
        <row r="228">
          <cell r="A228" t="str">
            <v>Slovenia</v>
          </cell>
          <cell r="B228" t="str">
            <v>SVN</v>
          </cell>
          <cell r="C228" t="str">
            <v>CO2 intensity (kg per kg of oil equivalent energy use)</v>
          </cell>
          <cell r="D228" t="str">
            <v>EN.ATM.CO2E.EG.ZS</v>
          </cell>
        </row>
        <row r="228">
          <cell r="AI228">
            <v>2.36957943380187</v>
          </cell>
          <cell r="AJ228">
            <v>2.29288697507016</v>
          </cell>
          <cell r="AK228">
            <v>2.48661723150154</v>
          </cell>
          <cell r="AL228">
            <v>2.50722630324458</v>
          </cell>
          <cell r="AM228">
            <v>2.41913408863878</v>
          </cell>
          <cell r="AN228">
            <v>2.38468436057416</v>
          </cell>
          <cell r="AO228">
            <v>2.41767913239315</v>
          </cell>
          <cell r="AP228">
            <v>2.39264652868514</v>
          </cell>
          <cell r="AQ228">
            <v>2.40390505846762</v>
          </cell>
          <cell r="AR228">
            <v>2.31881948293591</v>
          </cell>
          <cell r="AS228">
            <v>2.26725228514549</v>
          </cell>
          <cell r="AT228">
            <v>2.28346501116938</v>
          </cell>
          <cell r="AU228">
            <v>2.27227007686773</v>
          </cell>
          <cell r="AV228">
            <v>2.23081531380931</v>
          </cell>
          <cell r="AW228">
            <v>2.20283496868006</v>
          </cell>
          <cell r="AX228">
            <v>2.18416560829012</v>
          </cell>
          <cell r="AY228">
            <v>2.22722106582428</v>
          </cell>
          <cell r="AZ228">
            <v>2.2234468609841</v>
          </cell>
          <cell r="BA228">
            <v>2.2424170134848</v>
          </cell>
          <cell r="BB228">
            <v>2.17776905859938</v>
          </cell>
          <cell r="BC228">
            <v>2.15629320513959</v>
          </cell>
          <cell r="BD228">
            <v>2.14758422714751</v>
          </cell>
          <cell r="BE228">
            <v>2.15366858348376</v>
          </cell>
          <cell r="BF228">
            <v>2.12775786931573</v>
          </cell>
          <cell r="BG228">
            <v>1.97360908513553</v>
          </cell>
          <cell r="BH228">
            <v>2.01024262117321</v>
          </cell>
        </row>
        <row r="229">
          <cell r="A229" t="str">
            <v>Sweden</v>
          </cell>
          <cell r="B229" t="str">
            <v>SWE</v>
          </cell>
          <cell r="C229" t="str">
            <v>CO2 intensity (kg per kg of oil equivalent energy use)</v>
          </cell>
          <cell r="D229" t="str">
            <v>EN.ATM.CO2E.EG.ZS</v>
          </cell>
          <cell r="E229">
            <v>2.43679610992968</v>
          </cell>
          <cell r="F229">
            <v>2.36905753681374</v>
          </cell>
          <cell r="G229">
            <v>2.35098868908159</v>
          </cell>
          <cell r="H229">
            <v>2.36383912743588</v>
          </cell>
          <cell r="I229">
            <v>2.40962273945453</v>
          </cell>
          <cell r="J229">
            <v>2.35575204994765</v>
          </cell>
          <cell r="K229">
            <v>2.55657813219943</v>
          </cell>
          <cell r="L229">
            <v>2.41585520429035</v>
          </cell>
          <cell r="M229">
            <v>2.45408017145526</v>
          </cell>
          <cell r="N229">
            <v>2.5217818575251</v>
          </cell>
          <cell r="O229">
            <v>2.45357747464507</v>
          </cell>
          <cell r="P229">
            <v>2.34707965031962</v>
          </cell>
          <cell r="Q229">
            <v>2.30562523231378</v>
          </cell>
          <cell r="R229">
            <v>2.24931856541372</v>
          </cell>
          <cell r="S229">
            <v>2.17060823129198</v>
          </cell>
          <cell r="T229">
            <v>2.07067458396206</v>
          </cell>
          <cell r="U229">
            <v>2.08496198163988</v>
          </cell>
          <cell r="V229">
            <v>2.05715170664761</v>
          </cell>
          <cell r="W229">
            <v>1.91570825328089</v>
          </cell>
          <cell r="X229">
            <v>1.95808845042639</v>
          </cell>
          <cell r="Y229">
            <v>1.77249532839646</v>
          </cell>
          <cell r="Z229">
            <v>1.63710263182646</v>
          </cell>
          <cell r="AA229">
            <v>1.53393040015029</v>
          </cell>
          <cell r="AB229">
            <v>1.41651278054978</v>
          </cell>
          <cell r="AC229">
            <v>1.31844046116945</v>
          </cell>
          <cell r="AD229">
            <v>1.32102823389037</v>
          </cell>
          <cell r="AE229">
            <v>1.26082424510101</v>
          </cell>
          <cell r="AF229">
            <v>1.23389729094713</v>
          </cell>
          <cell r="AG229">
            <v>1.16302695233193</v>
          </cell>
          <cell r="AH229">
            <v>1.16876403010738</v>
          </cell>
          <cell r="AI229">
            <v>1.13034000373065</v>
          </cell>
          <cell r="AJ229">
            <v>1.11392160908112</v>
          </cell>
          <cell r="AK229">
            <v>1.21932715400534</v>
          </cell>
          <cell r="AL229">
            <v>1.21510533980633</v>
          </cell>
          <cell r="AM229">
            <v>1.17682801691703</v>
          </cell>
          <cell r="AN229">
            <v>1.15690282471245</v>
          </cell>
          <cell r="AO229">
            <v>1.23593003366099</v>
          </cell>
          <cell r="AP229">
            <v>1.14359886776936</v>
          </cell>
          <cell r="AQ229">
            <v>1.14280296238183</v>
          </cell>
          <cell r="AR229">
            <v>1.14200190481212</v>
          </cell>
          <cell r="AS229">
            <v>1.12036826134659</v>
          </cell>
          <cell r="AT229">
            <v>1.03895491188989</v>
          </cell>
          <cell r="AU229">
            <v>1.04318764000695</v>
          </cell>
          <cell r="AV229">
            <v>1.09052292510332</v>
          </cell>
          <cell r="AW229">
            <v>1.01904852509793</v>
          </cell>
          <cell r="AX229">
            <v>0.973646297628024</v>
          </cell>
          <cell r="AY229">
            <v>0.973971265258385</v>
          </cell>
          <cell r="AZ229">
            <v>0.941677558017945</v>
          </cell>
          <cell r="BA229">
            <v>0.930419725140102</v>
          </cell>
          <cell r="BB229">
            <v>0.944357916231092</v>
          </cell>
          <cell r="BC229">
            <v>0.945509629788681</v>
          </cell>
          <cell r="BD229">
            <v>0.89464082458156</v>
          </cell>
          <cell r="BE229">
            <v>0.840274016646157</v>
          </cell>
          <cell r="BF229">
            <v>0.820706113681701</v>
          </cell>
          <cell r="BG229">
            <v>0.811959536837514</v>
          </cell>
          <cell r="BH229">
            <v>0.78395068950163</v>
          </cell>
        </row>
        <row r="230">
          <cell r="A230" t="str">
            <v>Eswatini</v>
          </cell>
          <cell r="B230" t="str">
            <v>SWZ</v>
          </cell>
          <cell r="C230" t="str">
            <v>CO2 intensity (kg per kg of oil equivalent energy use)</v>
          </cell>
          <cell r="D230" t="str">
            <v>EN.ATM.CO2E.EG.ZS</v>
          </cell>
        </row>
        <row r="230">
          <cell r="AI230">
            <v>3.07643757425088</v>
          </cell>
        </row>
        <row r="230">
          <cell r="AW230">
            <v>2.4384236453202</v>
          </cell>
          <cell r="AX230">
            <v>2.53132832080201</v>
          </cell>
          <cell r="AY230">
            <v>2.48768472906404</v>
          </cell>
          <cell r="AZ230">
            <v>2.45862884160757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CO2 intensity (kg per kg of oil equivalent energy use)</v>
          </cell>
          <cell r="D231" t="str">
            <v>EN.ATM.CO2E.EG.ZS</v>
          </cell>
        </row>
        <row r="232">
          <cell r="A232" t="str">
            <v>Seychelles</v>
          </cell>
          <cell r="B232" t="str">
            <v>SYC</v>
          </cell>
          <cell r="C232" t="str">
            <v>CO2 intensity (kg per kg of oil equivalent energy use)</v>
          </cell>
          <cell r="D232" t="str">
            <v>EN.ATM.CO2E.EG.ZS</v>
          </cell>
        </row>
        <row r="232">
          <cell r="AI232">
            <v>3.99042298483639</v>
          </cell>
        </row>
        <row r="232">
          <cell r="AW232">
            <v>2.9296875</v>
          </cell>
          <cell r="AX232">
            <v>3.07017543859649</v>
          </cell>
          <cell r="AY232">
            <v>3.04526748971193</v>
          </cell>
          <cell r="AZ232">
            <v>3.17073170731707</v>
          </cell>
        </row>
        <row r="233">
          <cell r="A233" t="str">
            <v>Syrian Arab Republic</v>
          </cell>
          <cell r="B233" t="str">
            <v>SYR</v>
          </cell>
          <cell r="C233" t="str">
            <v>CO2 intensity (kg per kg of oil equivalent energy use)</v>
          </cell>
          <cell r="D233" t="str">
            <v>EN.ATM.CO2E.EG.ZS</v>
          </cell>
        </row>
        <row r="233">
          <cell r="P233">
            <v>3.73617552892221</v>
          </cell>
          <cell r="Q233">
            <v>3.92354778528637</v>
          </cell>
          <cell r="R233">
            <v>3.83542000856952</v>
          </cell>
          <cell r="S233">
            <v>3.65204959515126</v>
          </cell>
          <cell r="T233">
            <v>3.66349625620349</v>
          </cell>
          <cell r="U233">
            <v>3.97946661560702</v>
          </cell>
          <cell r="V233">
            <v>3.81552992614734</v>
          </cell>
          <cell r="W233">
            <v>3.6228726949038</v>
          </cell>
          <cell r="X233">
            <v>4.13816763478593</v>
          </cell>
          <cell r="Y233">
            <v>4.65890596319797</v>
          </cell>
          <cell r="Z233">
            <v>4.99605336158238</v>
          </cell>
          <cell r="AA233">
            <v>3.82918053196784</v>
          </cell>
          <cell r="AB233">
            <v>3.8129065575304</v>
          </cell>
          <cell r="AC233">
            <v>3.920356050842</v>
          </cell>
          <cell r="AD233">
            <v>3.78590291552206</v>
          </cell>
          <cell r="AE233">
            <v>3.89762061635236</v>
          </cell>
          <cell r="AF233">
            <v>4.04965080344552</v>
          </cell>
          <cell r="AG233">
            <v>3.98751378548799</v>
          </cell>
          <cell r="AH233">
            <v>3.71668633156448</v>
          </cell>
          <cell r="AI233">
            <v>2.82552628413099</v>
          </cell>
          <cell r="AJ233">
            <v>2.81613357752103</v>
          </cell>
          <cell r="AK233">
            <v>2.87846180867873</v>
          </cell>
          <cell r="AL233">
            <v>2.80566006345389</v>
          </cell>
          <cell r="AM233">
            <v>2.78688478731558</v>
          </cell>
          <cell r="AN233">
            <v>2.78475136609041</v>
          </cell>
          <cell r="AO233">
            <v>2.88179542196147</v>
          </cell>
          <cell r="AP233">
            <v>2.678592930447</v>
          </cell>
          <cell r="AQ233">
            <v>2.59143561909818</v>
          </cell>
          <cell r="AR233">
            <v>2.55284363579266</v>
          </cell>
          <cell r="AS233">
            <v>2.56011129003898</v>
          </cell>
          <cell r="AT233">
            <v>2.60721723182467</v>
          </cell>
          <cell r="AU233">
            <v>2.55106690368887</v>
          </cell>
          <cell r="AV233">
            <v>2.55584657763197</v>
          </cell>
          <cell r="AW233">
            <v>2.58433429532498</v>
          </cell>
          <cell r="AX233">
            <v>2.67412921863724</v>
          </cell>
          <cell r="AY233">
            <v>2.71990297671952</v>
          </cell>
          <cell r="AZ233">
            <v>2.74372087860727</v>
          </cell>
          <cell r="BA233">
            <v>2.77309486737628</v>
          </cell>
          <cell r="BB233">
            <v>2.7527173428777</v>
          </cell>
          <cell r="BC233">
            <v>2.75625457413605</v>
          </cell>
          <cell r="BD233">
            <v>2.81118998395933</v>
          </cell>
          <cell r="BE233">
            <v>3.09794288912982</v>
          </cell>
          <cell r="BF233">
            <v>2.62361610266082</v>
          </cell>
          <cell r="BG233">
            <v>2.50592043373993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CO2 intensity (kg per kg of oil equivalent energy use)</v>
          </cell>
          <cell r="D234" t="str">
            <v>EN.ATM.CO2E.EG.ZS</v>
          </cell>
        </row>
        <row r="235">
          <cell r="A235" t="str">
            <v>Chad</v>
          </cell>
          <cell r="B235" t="str">
            <v>TCD</v>
          </cell>
          <cell r="C235" t="str">
            <v>CO2 intensity (kg per kg of oil equivalent energy use)</v>
          </cell>
          <cell r="D235" t="str">
            <v>EN.ATM.CO2E.EG.ZS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CO2 intensity (kg per kg of oil equivalent energy use)</v>
          </cell>
          <cell r="D236" t="str">
            <v>EN.ATM.CO2E.EG.ZS</v>
          </cell>
        </row>
        <row r="236">
          <cell r="P236">
            <v>2.09157141877819</v>
          </cell>
          <cell r="Q236">
            <v>2.11648524743019</v>
          </cell>
          <cell r="R236">
            <v>2.13213152976801</v>
          </cell>
          <cell r="S236">
            <v>2.11068040978018</v>
          </cell>
          <cell r="T236">
            <v>2.20876937663899</v>
          </cell>
          <cell r="U236">
            <v>2.23740488717758</v>
          </cell>
          <cell r="V236">
            <v>2.27270287209206</v>
          </cell>
          <cell r="W236">
            <v>2.33976659407933</v>
          </cell>
          <cell r="X236">
            <v>2.34183854788147</v>
          </cell>
          <cell r="Y236">
            <v>2.30219042527163</v>
          </cell>
          <cell r="Z236">
            <v>2.28782819044244</v>
          </cell>
          <cell r="AA236">
            <v>2.40002341741552</v>
          </cell>
          <cell r="AB236">
            <v>2.44045272852849</v>
          </cell>
          <cell r="AC236">
            <v>2.49894153824771</v>
          </cell>
          <cell r="AD236">
            <v>2.62856471550621</v>
          </cell>
          <cell r="AE236">
            <v>2.64796032043148</v>
          </cell>
          <cell r="AF236">
            <v>2.69068740049839</v>
          </cell>
          <cell r="AG236">
            <v>2.74173450485465</v>
          </cell>
          <cell r="AH236">
            <v>2.71824037449209</v>
          </cell>
          <cell r="AI236">
            <v>2.32451157670644</v>
          </cell>
          <cell r="AJ236">
            <v>2.49082658718721</v>
          </cell>
          <cell r="AK236">
            <v>2.52733106190166</v>
          </cell>
          <cell r="AL236">
            <v>2.60328275978794</v>
          </cell>
          <cell r="AM236">
            <v>2.62158072625099</v>
          </cell>
          <cell r="AN236">
            <v>2.71991435533202</v>
          </cell>
          <cell r="AO236">
            <v>2.65032717382852</v>
          </cell>
          <cell r="AP236">
            <v>2.70097248555193</v>
          </cell>
          <cell r="AQ236">
            <v>2.7639066792383</v>
          </cell>
          <cell r="AR236">
            <v>2.66324610629815</v>
          </cell>
          <cell r="AS236">
            <v>2.70331775520001</v>
          </cell>
          <cell r="AT236">
            <v>2.75195957175152</v>
          </cell>
          <cell r="AU236">
            <v>2.77884521409491</v>
          </cell>
          <cell r="AV236">
            <v>2.84324117276322</v>
          </cell>
          <cell r="AW236">
            <v>2.89742266159119</v>
          </cell>
          <cell r="AX236">
            <v>2.978802157056</v>
          </cell>
          <cell r="AY236">
            <v>3.02380797149117</v>
          </cell>
          <cell r="AZ236">
            <v>3.05340980776459</v>
          </cell>
          <cell r="BA236">
            <v>3.0476646379241</v>
          </cell>
          <cell r="BB236">
            <v>3.05483394344653</v>
          </cell>
          <cell r="BC236">
            <v>3.05108084374757</v>
          </cell>
          <cell r="BD236">
            <v>3.14357983935302</v>
          </cell>
          <cell r="BE236">
            <v>3.10872690704407</v>
          </cell>
          <cell r="BF236">
            <v>3.11924950932703</v>
          </cell>
          <cell r="BG236">
            <v>3.07846807288588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CO2 intensity (kg per kg of oil equivalent energy use)</v>
          </cell>
          <cell r="D237" t="str">
            <v>EN.ATM.CO2E.EG.ZS</v>
          </cell>
          <cell r="E237">
            <v>3.33904021001814</v>
          </cell>
          <cell r="F237">
            <v>3.32525071167327</v>
          </cell>
          <cell r="G237">
            <v>3.32240125694831</v>
          </cell>
          <cell r="H237">
            <v>3.45979705394987</v>
          </cell>
          <cell r="I237">
            <v>3.5279733168265</v>
          </cell>
          <cell r="J237">
            <v>3.45560029387824</v>
          </cell>
          <cell r="K237">
            <v>3.42465649753032</v>
          </cell>
          <cell r="L237">
            <v>3.4023785183171</v>
          </cell>
          <cell r="M237">
            <v>3.45226264955878</v>
          </cell>
          <cell r="N237">
            <v>3.43500854115053</v>
          </cell>
          <cell r="O237">
            <v>3.41933047014451</v>
          </cell>
          <cell r="P237">
            <v>3.29578246343177</v>
          </cell>
          <cell r="Q237">
            <v>3.3317299675816</v>
          </cell>
          <cell r="R237">
            <v>3.28147475556454</v>
          </cell>
          <cell r="S237">
            <v>3.27874731659773</v>
          </cell>
          <cell r="T237">
            <v>3.2932592469211</v>
          </cell>
          <cell r="U237">
            <v>3.29711754922399</v>
          </cell>
          <cell r="V237">
            <v>3.27067623561192</v>
          </cell>
          <cell r="W237">
            <v>3.19408943245748</v>
          </cell>
          <cell r="X237">
            <v>3.20226418528766</v>
          </cell>
          <cell r="Y237">
            <v>3.21724171132383</v>
          </cell>
          <cell r="Z237">
            <v>3.17965341125254</v>
          </cell>
          <cell r="AA237">
            <v>3.15526255568591</v>
          </cell>
          <cell r="AB237">
            <v>3.1636379914873</v>
          </cell>
          <cell r="AC237">
            <v>3.20945611074945</v>
          </cell>
          <cell r="AD237">
            <v>3.21890490969124</v>
          </cell>
          <cell r="AE237">
            <v>3.19847301380752</v>
          </cell>
          <cell r="AF237">
            <v>3.20238008776019</v>
          </cell>
          <cell r="AG237">
            <v>3.10016558751034</v>
          </cell>
          <cell r="AH237">
            <v>3.17066844827858</v>
          </cell>
          <cell r="AI237">
            <v>2.63022476768945</v>
          </cell>
          <cell r="AJ237">
            <v>2.61542531712793</v>
          </cell>
          <cell r="AK237">
            <v>2.65882539671013</v>
          </cell>
          <cell r="AL237">
            <v>2.59662350229255</v>
          </cell>
          <cell r="AM237">
            <v>2.61549631018353</v>
          </cell>
          <cell r="AN237">
            <v>2.58908377367452</v>
          </cell>
          <cell r="AO237">
            <v>2.56201841530834</v>
          </cell>
          <cell r="AP237">
            <v>2.52241066980547</v>
          </cell>
          <cell r="AQ237">
            <v>2.53701025860291</v>
          </cell>
          <cell r="AR237">
            <v>2.50799738490279</v>
          </cell>
          <cell r="AS237">
            <v>2.52154103394075</v>
          </cell>
          <cell r="AT237">
            <v>2.50411386894752</v>
          </cell>
          <cell r="AU237">
            <v>2.49772978396628</v>
          </cell>
          <cell r="AV237">
            <v>2.48994504528012</v>
          </cell>
          <cell r="AW237">
            <v>2.47877205311467</v>
          </cell>
          <cell r="AX237">
            <v>2.46835831001396</v>
          </cell>
          <cell r="AY237">
            <v>2.49408219385927</v>
          </cell>
          <cell r="AZ237">
            <v>2.49883125553007</v>
          </cell>
          <cell r="BA237">
            <v>2.50469291642264</v>
          </cell>
          <cell r="BB237">
            <v>2.4842834272223</v>
          </cell>
          <cell r="BC237">
            <v>2.45246277648712</v>
          </cell>
          <cell r="BD237">
            <v>2.46849917301764</v>
          </cell>
          <cell r="BE237">
            <v>2.43286531783768</v>
          </cell>
          <cell r="BF237">
            <v>2.42753521370194</v>
          </cell>
          <cell r="BG237">
            <v>2.4048028962414</v>
          </cell>
          <cell r="BH237">
            <v>2.85650020065148</v>
          </cell>
        </row>
        <row r="238">
          <cell r="A238" t="str">
            <v>Togo</v>
          </cell>
          <cell r="B238" t="str">
            <v>TGO</v>
          </cell>
          <cell r="C238" t="str">
            <v>CO2 intensity (kg per kg of oil equivalent energy use)</v>
          </cell>
          <cell r="D238" t="str">
            <v>EN.ATM.CO2E.EG.ZS</v>
          </cell>
        </row>
        <row r="238">
          <cell r="P238">
            <v>0.433932849262404</v>
          </cell>
          <cell r="Q238">
            <v>0.535587419886934</v>
          </cell>
          <cell r="R238">
            <v>0.540504687223631</v>
          </cell>
          <cell r="S238">
            <v>0.506302287268482</v>
          </cell>
          <cell r="T238">
            <v>0.400931534407732</v>
          </cell>
          <cell r="U238">
            <v>0.414555750538916</v>
          </cell>
          <cell r="V238">
            <v>0.559313970562423</v>
          </cell>
          <cell r="W238">
            <v>0.418555584973377</v>
          </cell>
          <cell r="X238">
            <v>1.56361294087841</v>
          </cell>
          <cell r="Y238">
            <v>0.809540597436212</v>
          </cell>
          <cell r="Z238">
            <v>0.692212926094497</v>
          </cell>
          <cell r="AA238">
            <v>0.768602775731268</v>
          </cell>
          <cell r="AB238">
            <v>0.586876920647776</v>
          </cell>
          <cell r="AC238">
            <v>0.629012041420088</v>
          </cell>
          <cell r="AD238">
            <v>0.557724851684024</v>
          </cell>
          <cell r="AE238">
            <v>0.657564729241441</v>
          </cell>
          <cell r="AF238">
            <v>0.672765481928716</v>
          </cell>
          <cell r="AG238">
            <v>0.681069284761686</v>
          </cell>
          <cell r="AH238">
            <v>0.697375071941546</v>
          </cell>
          <cell r="AI238">
            <v>0.76786675532757</v>
          </cell>
          <cell r="AJ238">
            <v>0.711066042577398</v>
          </cell>
          <cell r="AK238">
            <v>0.572671213421581</v>
          </cell>
          <cell r="AL238">
            <v>0.478780159350197</v>
          </cell>
          <cell r="AM238">
            <v>0.611524207286546</v>
          </cell>
          <cell r="AN238">
            <v>0.625695927102594</v>
          </cell>
          <cell r="AO238">
            <v>0.77441029510157</v>
          </cell>
          <cell r="AP238">
            <v>0.439094425522941</v>
          </cell>
          <cell r="AQ238">
            <v>0.648612186125753</v>
          </cell>
          <cell r="AR238">
            <v>0.808420049384537</v>
          </cell>
          <cell r="AS238">
            <v>0.601685857444986</v>
          </cell>
          <cell r="AT238">
            <v>0.560371212686045</v>
          </cell>
          <cell r="AU238">
            <v>0.614520758648806</v>
          </cell>
          <cell r="AV238">
            <v>0.794698190563415</v>
          </cell>
          <cell r="AW238">
            <v>0.764924515272062</v>
          </cell>
          <cell r="AX238">
            <v>0.737850241698658</v>
          </cell>
          <cell r="AY238">
            <v>0.663344311611272</v>
          </cell>
          <cell r="AZ238">
            <v>0.610501107449009</v>
          </cell>
          <cell r="BA238">
            <v>0.61289316413318</v>
          </cell>
          <cell r="BB238">
            <v>0.905112731469743</v>
          </cell>
          <cell r="BC238">
            <v>0.844236991126524</v>
          </cell>
          <cell r="BD238">
            <v>0.801101242919749</v>
          </cell>
          <cell r="BE238">
            <v>0.714057453767181</v>
          </cell>
          <cell r="BF238">
            <v>0.545706505944147</v>
          </cell>
          <cell r="BG238">
            <v>0.48163443098527</v>
          </cell>
        </row>
        <row r="239">
          <cell r="A239" t="str">
            <v>Thailand</v>
          </cell>
          <cell r="B239" t="str">
            <v>THA</v>
          </cell>
          <cell r="C239" t="str">
            <v>CO2 intensity (kg per kg of oil equivalent energy use)</v>
          </cell>
          <cell r="D239" t="str">
            <v>EN.ATM.CO2E.EG.ZS</v>
          </cell>
        </row>
        <row r="239">
          <cell r="P239">
            <v>1.40606567747704</v>
          </cell>
          <cell r="Q239">
            <v>1.51967435785589</v>
          </cell>
          <cell r="R239">
            <v>1.56690384545644</v>
          </cell>
          <cell r="S239">
            <v>1.52101884696249</v>
          </cell>
          <cell r="T239">
            <v>1.40754603385139</v>
          </cell>
          <cell r="U239">
            <v>1.52793329650472</v>
          </cell>
          <cell r="V239">
            <v>1.6036258962356</v>
          </cell>
          <cell r="W239">
            <v>1.68276649477274</v>
          </cell>
          <cell r="X239">
            <v>1.66881488995481</v>
          </cell>
          <cell r="Y239">
            <v>1.82416467684973</v>
          </cell>
          <cell r="Z239">
            <v>1.71085474903617</v>
          </cell>
          <cell r="AA239">
            <v>1.68575119656289</v>
          </cell>
          <cell r="AB239">
            <v>2.05481604100643</v>
          </cell>
          <cell r="AC239">
            <v>2.0152188252696</v>
          </cell>
          <cell r="AD239">
            <v>1.96747149785008</v>
          </cell>
          <cell r="AE239">
            <v>1.91270421508635</v>
          </cell>
          <cell r="AF239">
            <v>1.98384460773558</v>
          </cell>
          <cell r="AG239">
            <v>2.04715762412062</v>
          </cell>
          <cell r="AH239">
            <v>2.15455050866717</v>
          </cell>
          <cell r="AI239">
            <v>2.11139330572453</v>
          </cell>
          <cell r="AJ239">
            <v>2.14433520954065</v>
          </cell>
          <cell r="AK239">
            <v>2.21398535229434</v>
          </cell>
          <cell r="AL239">
            <v>2.38369102271222</v>
          </cell>
          <cell r="AM239">
            <v>2.40571498416232</v>
          </cell>
          <cell r="AN239">
            <v>2.49919449585517</v>
          </cell>
          <cell r="AO239">
            <v>2.50702715711641</v>
          </cell>
          <cell r="AP239">
            <v>2.50596561596833</v>
          </cell>
          <cell r="AQ239">
            <v>2.35422719418957</v>
          </cell>
          <cell r="AR239">
            <v>2.30161932304178</v>
          </cell>
          <cell r="AS239">
            <v>2.25688912500254</v>
          </cell>
          <cell r="AT239">
            <v>2.30991064048245</v>
          </cell>
          <cell r="AU239">
            <v>2.22233233322503</v>
          </cell>
          <cell r="AV239">
            <v>2.1417064055044</v>
          </cell>
          <cell r="AW239">
            <v>2.16843500926847</v>
          </cell>
          <cell r="AX239">
            <v>2.18280930456328</v>
          </cell>
          <cell r="AY239">
            <v>2.16024526851659</v>
          </cell>
          <cell r="AZ239">
            <v>2.13000477238901</v>
          </cell>
          <cell r="BA239">
            <v>2.11199684977506</v>
          </cell>
          <cell r="BB239">
            <v>2.05475690382767</v>
          </cell>
          <cell r="BC239">
            <v>1.9986406154883</v>
          </cell>
          <cell r="BD239">
            <v>1.99335968744813</v>
          </cell>
          <cell r="BE239">
            <v>1.99744171829656</v>
          </cell>
          <cell r="BF239">
            <v>1.93388918119422</v>
          </cell>
          <cell r="BG239">
            <v>1.91946959057705</v>
          </cell>
        </row>
        <row r="240">
          <cell r="A240" t="str">
            <v>Tajikistan</v>
          </cell>
          <cell r="B240" t="str">
            <v>TJK</v>
          </cell>
          <cell r="C240" t="str">
            <v>CO2 intensity (kg per kg of oil equivalent energy use)</v>
          </cell>
          <cell r="D240" t="str">
            <v>EN.ATM.CO2E.EG.ZS</v>
          </cell>
        </row>
        <row r="240">
          <cell r="AI240">
            <v>2.0762093165654</v>
          </cell>
          <cell r="AJ240">
            <v>2.00562719433265</v>
          </cell>
          <cell r="AK240">
            <v>1.85123548849808</v>
          </cell>
          <cell r="AL240">
            <v>1.5905714867867</v>
          </cell>
          <cell r="AM240">
            <v>1.21779377566711</v>
          </cell>
          <cell r="AN240">
            <v>1.12804983553393</v>
          </cell>
          <cell r="AO240">
            <v>1.04271160877833</v>
          </cell>
          <cell r="AP240">
            <v>1.17234389376976</v>
          </cell>
          <cell r="AQ240">
            <v>1.22620561335604</v>
          </cell>
          <cell r="AR240">
            <v>1.13475430782221</v>
          </cell>
          <cell r="AS240">
            <v>1.02389300876545</v>
          </cell>
          <cell r="AT240">
            <v>1.01376743326345</v>
          </cell>
          <cell r="AU240">
            <v>1.00123438567925</v>
          </cell>
          <cell r="AV240">
            <v>1.00090773567918</v>
          </cell>
          <cell r="AW240">
            <v>1.10038824938892</v>
          </cell>
          <cell r="AX240">
            <v>1.04696514717125</v>
          </cell>
          <cell r="AY240">
            <v>1.10657291880366</v>
          </cell>
          <cell r="AZ240">
            <v>1.26026827815556</v>
          </cell>
          <cell r="BA240">
            <v>1.23480637991447</v>
          </cell>
          <cell r="BB240">
            <v>1.12085226041666</v>
          </cell>
          <cell r="BC240">
            <v>1.11214921917474</v>
          </cell>
          <cell r="BD240">
            <v>1.16396777367334</v>
          </cell>
          <cell r="BE240">
            <v>1.27409162380634</v>
          </cell>
          <cell r="BF240">
            <v>1.21483093282485</v>
          </cell>
          <cell r="BG240">
            <v>1.59372890849536</v>
          </cell>
        </row>
        <row r="241">
          <cell r="A241" t="str">
            <v>Turkmenistan</v>
          </cell>
          <cell r="B241" t="str">
            <v>TKM</v>
          </cell>
          <cell r="C241" t="str">
            <v>CO2 intensity (kg per kg of oil equivalent energy use)</v>
          </cell>
          <cell r="D241" t="str">
            <v>EN.ATM.CO2E.EG.ZS</v>
          </cell>
        </row>
        <row r="241">
          <cell r="AI241">
            <v>2.54887547210568</v>
          </cell>
          <cell r="AJ241">
            <v>2.48615166156706</v>
          </cell>
          <cell r="AK241">
            <v>2.70641103506834</v>
          </cell>
          <cell r="AL241">
            <v>2.53735016604256</v>
          </cell>
          <cell r="AM241">
            <v>2.47057928657908</v>
          </cell>
          <cell r="AN241">
            <v>2.44165963615254</v>
          </cell>
          <cell r="AO241">
            <v>2.48217416050847</v>
          </cell>
          <cell r="AP241">
            <v>2.49986619787635</v>
          </cell>
          <cell r="AQ241">
            <v>2.44211376082805</v>
          </cell>
          <cell r="AR241">
            <v>2.41184445551887</v>
          </cell>
          <cell r="AS241">
            <v>2.47654257183402</v>
          </cell>
          <cell r="AT241">
            <v>2.51223784329822</v>
          </cell>
          <cell r="AU241">
            <v>2.52282362055721</v>
          </cell>
          <cell r="AV241">
            <v>2.51788100894627</v>
          </cell>
          <cell r="AW241">
            <v>2.54252608383591</v>
          </cell>
          <cell r="AX241">
            <v>2.52199720275257</v>
          </cell>
          <cell r="AY241">
            <v>2.53224384556032</v>
          </cell>
          <cell r="AZ241">
            <v>2.5114001703909</v>
          </cell>
          <cell r="BA241">
            <v>2.51075484155017</v>
          </cell>
          <cell r="BB241">
            <v>2.53382171682365</v>
          </cell>
          <cell r="BC241">
            <v>2.52852860001243</v>
          </cell>
          <cell r="BD241">
            <v>2.56934912766525</v>
          </cell>
          <cell r="BE241">
            <v>2.59618269513837</v>
          </cell>
          <cell r="BF241">
            <v>2.5865496214166</v>
          </cell>
          <cell r="BG241">
            <v>2.59785587354315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CO2 intensity (kg per kg of oil equivalent energy use)</v>
          </cell>
          <cell r="D242" t="str">
            <v>EN.ATM.CO2E.EG.ZS</v>
          </cell>
        </row>
        <row r="242">
          <cell r="P242">
            <v>2.25740075836305</v>
          </cell>
          <cell r="Q242">
            <v>2.25348189471338</v>
          </cell>
          <cell r="R242">
            <v>2.29178155401792</v>
          </cell>
          <cell r="S242">
            <v>2.29799133611601</v>
          </cell>
          <cell r="T242">
            <v>2.25175637604262</v>
          </cell>
          <cell r="U242">
            <v>2.26036383238097</v>
          </cell>
          <cell r="V242">
            <v>2.23905843123554</v>
          </cell>
          <cell r="W242">
            <v>2.28409559330866</v>
          </cell>
          <cell r="X242">
            <v>2.31845263306776</v>
          </cell>
          <cell r="Y242">
            <v>2.29900430338942</v>
          </cell>
          <cell r="Z242">
            <v>2.26081002659554</v>
          </cell>
          <cell r="AA242">
            <v>2.27474544376662</v>
          </cell>
          <cell r="AB242">
            <v>2.19476798081565</v>
          </cell>
          <cell r="AC242">
            <v>2.11685066045861</v>
          </cell>
          <cell r="AD242">
            <v>2.12937481326875</v>
          </cell>
          <cell r="AE242">
            <v>2.16119669716172</v>
          </cell>
          <cell r="AF242">
            <v>2.18493316112451</v>
          </cell>
          <cell r="AG242">
            <v>2.20040505603309</v>
          </cell>
          <cell r="AH242">
            <v>2.28441202611114</v>
          </cell>
          <cell r="AI242">
            <v>1.91468229341728</v>
          </cell>
          <cell r="AJ242">
            <v>1.92449479095803</v>
          </cell>
          <cell r="AK242">
            <v>1.91710618277186</v>
          </cell>
          <cell r="AL242">
            <v>1.96793105039102</v>
          </cell>
          <cell r="AM242">
            <v>1.961178546866</v>
          </cell>
          <cell r="AN242">
            <v>1.98654268115219</v>
          </cell>
          <cell r="AO242">
            <v>2.05221852734974</v>
          </cell>
          <cell r="AP242">
            <v>2.09327858019046</v>
          </cell>
          <cell r="AQ242">
            <v>2.1022711894809</v>
          </cell>
          <cell r="AR242">
            <v>2.05382808803394</v>
          </cell>
          <cell r="AS242">
            <v>2.10210738478042</v>
          </cell>
          <cell r="AT242">
            <v>2.08125443876247</v>
          </cell>
          <cell r="AU242">
            <v>2.05607719822445</v>
          </cell>
          <cell r="AV242">
            <v>2.030464730424</v>
          </cell>
          <cell r="AW242">
            <v>2.0353119290564</v>
          </cell>
          <cell r="AX242">
            <v>2.03843036887147</v>
          </cell>
          <cell r="AY242">
            <v>1.99764105256851</v>
          </cell>
          <cell r="AZ242">
            <v>2.0441358824387</v>
          </cell>
          <cell r="BA242">
            <v>2.05666682926347</v>
          </cell>
          <cell r="BB242">
            <v>2.01373562892374</v>
          </cell>
          <cell r="BC242">
            <v>2.02643707541248</v>
          </cell>
          <cell r="BD242">
            <v>2.06415621091845</v>
          </cell>
          <cell r="BE242">
            <v>2.04762966548216</v>
          </cell>
          <cell r="BF242">
            <v>2.06605182776681</v>
          </cell>
          <cell r="BG242">
            <v>1.98571731107853</v>
          </cell>
          <cell r="BH242">
            <v>2.48273641749641</v>
          </cell>
        </row>
        <row r="243">
          <cell r="A243" t="str">
            <v>Timor-Leste</v>
          </cell>
          <cell r="B243" t="str">
            <v>TLS</v>
          </cell>
          <cell r="C243" t="str">
            <v>CO2 intensity (kg per kg of oil equivalent energy use)</v>
          </cell>
          <cell r="D243" t="str">
            <v>EN.ATM.CO2E.EG.ZS</v>
          </cell>
        </row>
        <row r="243">
          <cell r="AW243">
            <v>3.44827586206897</v>
          </cell>
          <cell r="AX243">
            <v>3.62068965517241</v>
          </cell>
          <cell r="AY243">
            <v>3.38983050847458</v>
          </cell>
          <cell r="AZ243">
            <v>3.27868852459016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CO2 intensity (kg per kg of oil equivalent energy use)</v>
          </cell>
          <cell r="D244" t="str">
            <v>EN.ATM.CO2E.EG.ZS</v>
          </cell>
        </row>
        <row r="244">
          <cell r="P244">
            <v>5.11236277897874</v>
          </cell>
          <cell r="Q244">
            <v>5.13823839801544</v>
          </cell>
          <cell r="R244">
            <v>5.1579613201296</v>
          </cell>
          <cell r="S244">
            <v>4.70738340815398</v>
          </cell>
          <cell r="T244">
            <v>4.41258056222995</v>
          </cell>
          <cell r="U244">
            <v>4.62617336137288</v>
          </cell>
          <cell r="V244">
            <v>4.38294043851123</v>
          </cell>
          <cell r="W244">
            <v>4.43937835224329</v>
          </cell>
          <cell r="X244">
            <v>4.03957778209355</v>
          </cell>
          <cell r="Y244">
            <v>3.65151031373221</v>
          </cell>
          <cell r="Z244">
            <v>3.07900256840636</v>
          </cell>
          <cell r="AA244">
            <v>2.90140724580203</v>
          </cell>
          <cell r="AB244">
            <v>3.23252008046547</v>
          </cell>
          <cell r="AC244">
            <v>3.17738504275158</v>
          </cell>
          <cell r="AD244">
            <v>3.08238221267731</v>
          </cell>
          <cell r="AE244">
            <v>3.04284487580145</v>
          </cell>
          <cell r="AF244">
            <v>3.13157378530202</v>
          </cell>
          <cell r="AG244">
            <v>3.23978600478211</v>
          </cell>
          <cell r="AH244">
            <v>3.0544705504908</v>
          </cell>
          <cell r="AI244">
            <v>2.81076926605379</v>
          </cell>
          <cell r="AJ244">
            <v>2.84591505980351</v>
          </cell>
          <cell r="AK244">
            <v>2.84152199931968</v>
          </cell>
          <cell r="AL244">
            <v>2.77648553964825</v>
          </cell>
          <cell r="AM244">
            <v>2.78324022077623</v>
          </cell>
          <cell r="AN244">
            <v>2.77797529108524</v>
          </cell>
          <cell r="AO244">
            <v>2.85161888678936</v>
          </cell>
          <cell r="AP244">
            <v>2.76767245349011</v>
          </cell>
          <cell r="AQ244">
            <v>2.72648933794367</v>
          </cell>
          <cell r="AR244">
            <v>2.70280962917087</v>
          </cell>
          <cell r="AS244">
            <v>2.80111947016452</v>
          </cell>
          <cell r="AT244">
            <v>2.7303829077189</v>
          </cell>
          <cell r="AU244">
            <v>2.74336069353417</v>
          </cell>
          <cell r="AV244">
            <v>2.76091585531614</v>
          </cell>
          <cell r="AW244">
            <v>2.735160985057</v>
          </cell>
          <cell r="AX244">
            <v>2.7289243047909</v>
          </cell>
          <cell r="AY244">
            <v>2.76805676740649</v>
          </cell>
          <cell r="AZ244">
            <v>2.76887790417094</v>
          </cell>
          <cell r="BA244">
            <v>2.7210769959281</v>
          </cell>
          <cell r="BB244">
            <v>2.78001519923639</v>
          </cell>
          <cell r="BC244">
            <v>2.79177486376597</v>
          </cell>
          <cell r="BD244">
            <v>2.78900016748652</v>
          </cell>
          <cell r="BE244">
            <v>2.80354429187052</v>
          </cell>
          <cell r="BF244">
            <v>2.81558481223443</v>
          </cell>
          <cell r="BG244">
            <v>2.79784475133969</v>
          </cell>
        </row>
        <row r="245">
          <cell r="A245" t="str">
            <v>Tonga</v>
          </cell>
          <cell r="B245" t="str">
            <v>TON</v>
          </cell>
          <cell r="C245" t="str">
            <v>CO2 intensity (kg per kg of oil equivalent energy use)</v>
          </cell>
          <cell r="D245" t="str">
            <v>EN.ATM.CO2E.EG.ZS</v>
          </cell>
        </row>
        <row r="245">
          <cell r="AI245">
            <v>3.15637087420899</v>
          </cell>
        </row>
        <row r="245">
          <cell r="AW245">
            <v>2.28070175438596</v>
          </cell>
          <cell r="AX245">
            <v>2.28070175438596</v>
          </cell>
          <cell r="AY245">
            <v>2.63157894736842</v>
          </cell>
          <cell r="AZ245">
            <v>2.24137931034483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CO2 intensity (kg per kg of oil equivalent energy use)</v>
          </cell>
          <cell r="D246" t="str">
            <v>EN.ATM.CO2E.EG.ZS</v>
          </cell>
        </row>
        <row r="246">
          <cell r="P246">
            <v>1.40341148966673</v>
          </cell>
          <cell r="Q246">
            <v>1.30884290913831</v>
          </cell>
          <cell r="R246">
            <v>1.31462319248404</v>
          </cell>
          <cell r="S246">
            <v>1.30759347933015</v>
          </cell>
          <cell r="T246">
            <v>1.36889758882455</v>
          </cell>
          <cell r="U246">
            <v>1.37467640649039</v>
          </cell>
          <cell r="V246">
            <v>1.41383138179221</v>
          </cell>
          <cell r="W246">
            <v>1.41768067966589</v>
          </cell>
          <cell r="X246">
            <v>1.42750725846819</v>
          </cell>
          <cell r="Y246">
            <v>1.47633063686354</v>
          </cell>
          <cell r="Z246">
            <v>1.51525725563669</v>
          </cell>
          <cell r="AA246">
            <v>1.51101421100783</v>
          </cell>
          <cell r="AB246">
            <v>1.57810838503513</v>
          </cell>
          <cell r="AC246">
            <v>1.56104321712209</v>
          </cell>
          <cell r="AD246">
            <v>1.63286145223438</v>
          </cell>
          <cell r="AE246">
            <v>1.68415913321309</v>
          </cell>
          <cell r="AF246">
            <v>1.72641477692195</v>
          </cell>
          <cell r="AG246">
            <v>1.76955802141747</v>
          </cell>
          <cell r="AH246">
            <v>1.84125777177628</v>
          </cell>
          <cell r="AI246">
            <v>1.71722981941179</v>
          </cell>
          <cell r="AJ246">
            <v>1.76818824959143</v>
          </cell>
          <cell r="AK246">
            <v>1.7792424545254</v>
          </cell>
          <cell r="AL246">
            <v>1.80183521345648</v>
          </cell>
          <cell r="AM246">
            <v>1.82944011779689</v>
          </cell>
          <cell r="AN246">
            <v>1.87070264636056</v>
          </cell>
          <cell r="AO246">
            <v>1.89903475061338</v>
          </cell>
          <cell r="AP246">
            <v>1.93339715935946</v>
          </cell>
          <cell r="AQ246">
            <v>1.92747595209374</v>
          </cell>
          <cell r="AR246">
            <v>1.96861339016279</v>
          </cell>
          <cell r="AS246">
            <v>1.99079095098809</v>
          </cell>
          <cell r="AT246">
            <v>1.99333354500015</v>
          </cell>
          <cell r="AU246">
            <v>2.00771719123483</v>
          </cell>
          <cell r="AV246">
            <v>2.01181662876794</v>
          </cell>
          <cell r="AW246">
            <v>2.05258595486242</v>
          </cell>
          <cell r="AX246">
            <v>2.06681929415534</v>
          </cell>
          <cell r="AY246">
            <v>2.10012432847717</v>
          </cell>
          <cell r="AZ246">
            <v>2.18892589837863</v>
          </cell>
          <cell r="BA246">
            <v>2.22294059384128</v>
          </cell>
          <cell r="BB246">
            <v>2.23456832867944</v>
          </cell>
          <cell r="BC246">
            <v>2.26157517317101</v>
          </cell>
          <cell r="BD246">
            <v>2.29672386373353</v>
          </cell>
          <cell r="BE246">
            <v>2.37114577237616</v>
          </cell>
          <cell r="BF246">
            <v>2.38410435680901</v>
          </cell>
          <cell r="BG246">
            <v>2.44645986289712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CO2 intensity (kg per kg of oil equivalent energy use)</v>
          </cell>
          <cell r="D247" t="str">
            <v>EN.ATM.CO2E.EG.ZS</v>
          </cell>
        </row>
        <row r="247">
          <cell r="P247">
            <v>1.63137629685362</v>
          </cell>
          <cell r="Q247">
            <v>1.67850858311795</v>
          </cell>
          <cell r="R247">
            <v>1.71232123482353</v>
          </cell>
          <cell r="S247">
            <v>1.76741975568098</v>
          </cell>
          <cell r="T247">
            <v>1.6602176870228</v>
          </cell>
          <cell r="U247">
            <v>1.6964319399877</v>
          </cell>
          <cell r="V247">
            <v>1.66247317254732</v>
          </cell>
          <cell r="W247">
            <v>1.62660332855428</v>
          </cell>
          <cell r="X247">
            <v>1.78803849748457</v>
          </cell>
          <cell r="Y247">
            <v>1.77500817965713</v>
          </cell>
          <cell r="Z247">
            <v>1.80852265816586</v>
          </cell>
          <cell r="AA247">
            <v>1.82538228682609</v>
          </cell>
          <cell r="AB247">
            <v>1.81646054876503</v>
          </cell>
          <cell r="AC247">
            <v>1.87812685641343</v>
          </cell>
          <cell r="AD247">
            <v>1.88620470840797</v>
          </cell>
          <cell r="AE247">
            <v>1.85350877520402</v>
          </cell>
          <cell r="AF247">
            <v>1.7518113670576</v>
          </cell>
          <cell r="AG247">
            <v>1.80913300628551</v>
          </cell>
          <cell r="AH247">
            <v>1.71709972780766</v>
          </cell>
          <cell r="AI247">
            <v>1.40402992683355</v>
          </cell>
          <cell r="AJ247">
            <v>1.36739811349973</v>
          </cell>
          <cell r="AK247">
            <v>1.39516431270555</v>
          </cell>
          <cell r="AL247">
            <v>1.37744062083171</v>
          </cell>
          <cell r="AM247">
            <v>1.36269097190923</v>
          </cell>
          <cell r="AN247">
            <v>1.37547630349097</v>
          </cell>
          <cell r="AO247">
            <v>1.38930095529313</v>
          </cell>
          <cell r="AP247">
            <v>1.39616104672928</v>
          </cell>
          <cell r="AQ247">
            <v>1.39363982576761</v>
          </cell>
          <cell r="AR247">
            <v>1.31051004256271</v>
          </cell>
          <cell r="AS247">
            <v>1.31224027735164</v>
          </cell>
          <cell r="AT247">
            <v>1.40073848098139</v>
          </cell>
          <cell r="AU247">
            <v>1.41755634350041</v>
          </cell>
          <cell r="AV247">
            <v>1.42643667739238</v>
          </cell>
          <cell r="AW247">
            <v>1.45526103077294</v>
          </cell>
          <cell r="AX247">
            <v>1.46029668549224</v>
          </cell>
          <cell r="AY247">
            <v>1.44666822142751</v>
          </cell>
          <cell r="AZ247">
            <v>1.43948050430761</v>
          </cell>
          <cell r="BA247">
            <v>1.43811786422736</v>
          </cell>
          <cell r="BB247">
            <v>1.36020477545355</v>
          </cell>
          <cell r="BC247">
            <v>1.4155968904853</v>
          </cell>
          <cell r="BD247">
            <v>1.3813223486917</v>
          </cell>
          <cell r="BE247">
            <v>1.38879509628365</v>
          </cell>
          <cell r="BF247">
            <v>1.41706509272366</v>
          </cell>
          <cell r="BG247">
            <v>1.44902748479467</v>
          </cell>
        </row>
        <row r="248">
          <cell r="A248" t="str">
            <v>Trinidad and Tobago</v>
          </cell>
          <cell r="B248" t="str">
            <v>TTO</v>
          </cell>
          <cell r="C248" t="str">
            <v>CO2 intensity (kg per kg of oil equivalent energy use)</v>
          </cell>
          <cell r="D248" t="str">
            <v>EN.ATM.CO2E.EG.ZS</v>
          </cell>
        </row>
        <row r="248">
          <cell r="P248">
            <v>3.07264715517189</v>
          </cell>
          <cell r="Q248">
            <v>3.06879288573335</v>
          </cell>
          <cell r="R248">
            <v>3.56170391443592</v>
          </cell>
          <cell r="S248">
            <v>3.75801638740529</v>
          </cell>
          <cell r="T248">
            <v>4.14506107823537</v>
          </cell>
          <cell r="U248">
            <v>6.17831028687679</v>
          </cell>
          <cell r="V248">
            <v>5.53909851293159</v>
          </cell>
          <cell r="W248">
            <v>4.36908847797094</v>
          </cell>
          <cell r="X248">
            <v>4.60252438416298</v>
          </cell>
          <cell r="Y248">
            <v>4.42481378311876</v>
          </cell>
          <cell r="Z248">
            <v>4.24683509266087</v>
          </cell>
          <cell r="AA248">
            <v>4.50728866896026</v>
          </cell>
          <cell r="AB248">
            <v>3.84755831345853</v>
          </cell>
          <cell r="AC248">
            <v>3.66286682781203</v>
          </cell>
          <cell r="AD248">
            <v>4.07697995141069</v>
          </cell>
          <cell r="AE248">
            <v>3.26725319151695</v>
          </cell>
          <cell r="AF248">
            <v>3.4996713239264</v>
          </cell>
          <cell r="AG248">
            <v>2.88888037218909</v>
          </cell>
          <cell r="AH248">
            <v>3.02678765466406</v>
          </cell>
          <cell r="AI248">
            <v>2.35664783463982</v>
          </cell>
          <cell r="AJ248">
            <v>2.18464483724732</v>
          </cell>
          <cell r="AK248">
            <v>1.82368330218448</v>
          </cell>
          <cell r="AL248">
            <v>1.99181996119864</v>
          </cell>
          <cell r="AM248">
            <v>2.06763944179452</v>
          </cell>
          <cell r="AN248">
            <v>2.14005140351433</v>
          </cell>
          <cell r="AO248">
            <v>1.82882827385012</v>
          </cell>
          <cell r="AP248">
            <v>2.00862029228707</v>
          </cell>
          <cell r="AQ248">
            <v>1.77134521231771</v>
          </cell>
          <cell r="AR248">
            <v>1.52890129129217</v>
          </cell>
          <cell r="AS248">
            <v>1.4594618712029</v>
          </cell>
          <cell r="AT248">
            <v>1.4042627702364</v>
          </cell>
          <cell r="AU248">
            <v>1.33986045545721</v>
          </cell>
          <cell r="AV248">
            <v>1.14570126826588</v>
          </cell>
          <cell r="AW248">
            <v>1.13773334308873</v>
          </cell>
          <cell r="AX248">
            <v>1.22051065992273</v>
          </cell>
          <cell r="AY248">
            <v>1.23568892048614</v>
          </cell>
          <cell r="AZ248">
            <v>1.1539457179124</v>
          </cell>
          <cell r="BA248">
            <v>1.13843480293204</v>
          </cell>
          <cell r="BB248">
            <v>1.07558719655948</v>
          </cell>
          <cell r="BC248">
            <v>1.12725121336483</v>
          </cell>
          <cell r="BD248">
            <v>1.17457359660868</v>
          </cell>
          <cell r="BE248">
            <v>1.14923723534877</v>
          </cell>
          <cell r="BF248">
            <v>1.15968594908586</v>
          </cell>
          <cell r="BG248">
            <v>1.12019503658546</v>
          </cell>
        </row>
        <row r="249">
          <cell r="A249" t="str">
            <v>Tunisia</v>
          </cell>
          <cell r="B249" t="str">
            <v>TUN</v>
          </cell>
          <cell r="C249" t="str">
            <v>CO2 intensity (kg per kg of oil equivalent energy use)</v>
          </cell>
          <cell r="D249" t="str">
            <v>EN.ATM.CO2E.EG.ZS</v>
          </cell>
        </row>
        <row r="249">
          <cell r="P249">
            <v>2.54483589625889</v>
          </cell>
          <cell r="Q249">
            <v>2.61860384652161</v>
          </cell>
          <cell r="R249">
            <v>2.56063742358287</v>
          </cell>
          <cell r="S249">
            <v>2.56922277287102</v>
          </cell>
          <cell r="T249">
            <v>2.55290911316291</v>
          </cell>
          <cell r="U249">
            <v>2.52282956812422</v>
          </cell>
          <cell r="V249">
            <v>2.68539330753746</v>
          </cell>
          <cell r="W249">
            <v>2.71105220589965</v>
          </cell>
          <cell r="X249">
            <v>2.92253249650238</v>
          </cell>
          <cell r="Y249">
            <v>2.90515306436258</v>
          </cell>
          <cell r="Z249">
            <v>2.91682380414867</v>
          </cell>
          <cell r="AA249">
            <v>2.87143032818014</v>
          </cell>
          <cell r="AB249">
            <v>2.99775010195472</v>
          </cell>
          <cell r="AC249">
            <v>2.88980418703648</v>
          </cell>
          <cell r="AD249">
            <v>2.86867353048305</v>
          </cell>
          <cell r="AE249">
            <v>2.93937081579739</v>
          </cell>
          <cell r="AF249">
            <v>2.81745946673132</v>
          </cell>
          <cell r="AG249">
            <v>2.84523969587488</v>
          </cell>
          <cell r="AH249">
            <v>3.0351810943731</v>
          </cell>
          <cell r="AI249">
            <v>2.7795005065766</v>
          </cell>
          <cell r="AJ249">
            <v>2.94341398872807</v>
          </cell>
          <cell r="AK249">
            <v>2.78640038370826</v>
          </cell>
          <cell r="AL249">
            <v>3.11542283284342</v>
          </cell>
          <cell r="AM249">
            <v>2.90523084632777</v>
          </cell>
          <cell r="AN249">
            <v>2.93574289370181</v>
          </cell>
          <cell r="AO249">
            <v>2.90090460424656</v>
          </cell>
          <cell r="AP249">
            <v>2.90524305282556</v>
          </cell>
          <cell r="AQ249">
            <v>2.7740227141437</v>
          </cell>
          <cell r="AR249">
            <v>2.81421353724656</v>
          </cell>
          <cell r="AS249">
            <v>2.86480397376918</v>
          </cell>
          <cell r="AT249">
            <v>2.8076314665329</v>
          </cell>
          <cell r="AU249">
            <v>2.78103490333184</v>
          </cell>
          <cell r="AV249">
            <v>2.72435607969271</v>
          </cell>
          <cell r="AW249">
            <v>2.6977100660035</v>
          </cell>
          <cell r="AX249">
            <v>2.78311488768015</v>
          </cell>
          <cell r="AY249">
            <v>2.75031493791224</v>
          </cell>
          <cell r="AZ249">
            <v>2.71275038038801</v>
          </cell>
          <cell r="BA249">
            <v>2.62970357862453</v>
          </cell>
          <cell r="BB249">
            <v>2.7397311132448</v>
          </cell>
          <cell r="BC249">
            <v>2.66881131202518</v>
          </cell>
          <cell r="BD249">
            <v>2.62089008361984</v>
          </cell>
          <cell r="BE249">
            <v>2.60441808094801</v>
          </cell>
          <cell r="BF249">
            <v>2.57090171424499</v>
          </cell>
          <cell r="BG249">
            <v>2.74167488471747</v>
          </cell>
        </row>
        <row r="250">
          <cell r="A250" t="str">
            <v>Turkiye</v>
          </cell>
          <cell r="B250" t="str">
            <v>TUR</v>
          </cell>
          <cell r="C250" t="str">
            <v>CO2 intensity (kg per kg of oil equivalent energy use)</v>
          </cell>
          <cell r="D250" t="str">
            <v>EN.ATM.CO2E.EG.ZS</v>
          </cell>
          <cell r="E250">
            <v>1.57350217734234</v>
          </cell>
          <cell r="F250">
            <v>1.60032607001574</v>
          </cell>
          <cell r="G250">
            <v>1.82488077164611</v>
          </cell>
          <cell r="H250">
            <v>1.82093197580979</v>
          </cell>
          <cell r="I250">
            <v>2.00684829784304</v>
          </cell>
          <cell r="J250">
            <v>1.98313236873221</v>
          </cell>
          <cell r="K250">
            <v>2.07971376644133</v>
          </cell>
          <cell r="L250">
            <v>2.13285162863227</v>
          </cell>
          <cell r="M250">
            <v>2.1974667800347</v>
          </cell>
          <cell r="N250">
            <v>2.22759152456019</v>
          </cell>
          <cell r="O250">
            <v>2.34125763127841</v>
          </cell>
          <cell r="P250">
            <v>2.44238808013788</v>
          </cell>
          <cell r="Q250">
            <v>2.44000738835644</v>
          </cell>
          <cell r="R250">
            <v>2.44247152386654</v>
          </cell>
          <cell r="S250">
            <v>2.42571258617089</v>
          </cell>
          <cell r="T250">
            <v>2.45541910719626</v>
          </cell>
          <cell r="U250">
            <v>2.53192035657789</v>
          </cell>
          <cell r="V250">
            <v>2.55460818318526</v>
          </cell>
          <cell r="W250">
            <v>2.42931750347332</v>
          </cell>
          <cell r="X250">
            <v>2.49854231887091</v>
          </cell>
          <cell r="Y250">
            <v>2.4090775528322</v>
          </cell>
          <cell r="Z250">
            <v>2.5191129977493</v>
          </cell>
          <cell r="AA250">
            <v>2.58119094286525</v>
          </cell>
          <cell r="AB250">
            <v>2.53764862268321</v>
          </cell>
          <cell r="AC250">
            <v>2.58125689273838</v>
          </cell>
          <cell r="AD250">
            <v>2.71400414451548</v>
          </cell>
          <cell r="AE250">
            <v>2.75954402462602</v>
          </cell>
          <cell r="AF250">
            <v>2.76564260132814</v>
          </cell>
          <cell r="AG250">
            <v>2.67118055462299</v>
          </cell>
          <cell r="AH250">
            <v>2.83726566006222</v>
          </cell>
          <cell r="AI250">
            <v>2.64087794908075</v>
          </cell>
          <cell r="AJ250">
            <v>2.76707513059192</v>
          </cell>
          <cell r="AK250">
            <v>2.79394718744266</v>
          </cell>
          <cell r="AL250">
            <v>2.73572085726027</v>
          </cell>
          <cell r="AM250">
            <v>2.73844469470505</v>
          </cell>
          <cell r="AN250">
            <v>2.73288674635361</v>
          </cell>
          <cell r="AO250">
            <v>2.77116350419057</v>
          </cell>
          <cell r="AP250">
            <v>2.74953972656687</v>
          </cell>
          <cell r="AQ250">
            <v>2.7018031250071</v>
          </cell>
          <cell r="AR250">
            <v>2.73758068496378</v>
          </cell>
          <cell r="AS250">
            <v>2.85188024904543</v>
          </cell>
          <cell r="AT250">
            <v>2.81584809079007</v>
          </cell>
          <cell r="AU250">
            <v>2.80396355310846</v>
          </cell>
          <cell r="AV250">
            <v>2.81413042220726</v>
          </cell>
          <cell r="AW250">
            <v>2.7822568272538</v>
          </cell>
          <cell r="AX250">
            <v>2.79071068705513</v>
          </cell>
          <cell r="AY250">
            <v>2.80283211322269</v>
          </cell>
          <cell r="AZ250">
            <v>2.88968592722953</v>
          </cell>
          <cell r="BA250">
            <v>2.90950120107087</v>
          </cell>
          <cell r="BB250">
            <v>2.94331987871187</v>
          </cell>
          <cell r="BC250">
            <v>2.78571829584996</v>
          </cell>
          <cell r="BD250">
            <v>2.7991485873123</v>
          </cell>
          <cell r="BE250">
            <v>2.78185939742648</v>
          </cell>
          <cell r="BF250">
            <v>2.72085636758551</v>
          </cell>
          <cell r="BG250">
            <v>2.80267379555949</v>
          </cell>
          <cell r="BH250">
            <v>2.71120303656591</v>
          </cell>
        </row>
        <row r="251">
          <cell r="A251" t="str">
            <v>Tuvalu</v>
          </cell>
          <cell r="B251" t="str">
            <v>TUV</v>
          </cell>
          <cell r="C251" t="str">
            <v>CO2 intensity (kg per kg of oil equivalent energy use)</v>
          </cell>
          <cell r="D251" t="str">
            <v>EN.ATM.CO2E.EG.ZS</v>
          </cell>
        </row>
        <row r="252">
          <cell r="A252" t="str">
            <v>Tanzania</v>
          </cell>
          <cell r="B252" t="str">
            <v>TZA</v>
          </cell>
          <cell r="C252" t="str">
            <v>CO2 intensity (kg per kg of oil equivalent energy use)</v>
          </cell>
          <cell r="D252" t="str">
            <v>EN.ATM.CO2E.EG.ZS</v>
          </cell>
        </row>
        <row r="252">
          <cell r="P252">
            <v>0.3252387396983</v>
          </cell>
          <cell r="Q252">
            <v>0.283452866674819</v>
          </cell>
          <cell r="R252">
            <v>0.414216441021768</v>
          </cell>
          <cell r="S252">
            <v>0.300832154177615</v>
          </cell>
          <cell r="T252">
            <v>0.297807669104009</v>
          </cell>
          <cell r="U252">
            <v>0.360155812705199</v>
          </cell>
          <cell r="V252">
            <v>0.259739339849837</v>
          </cell>
          <cell r="W252">
            <v>0.281157233404056</v>
          </cell>
          <cell r="X252">
            <v>0.261853524407101</v>
          </cell>
          <cell r="Y252">
            <v>0.235157011050959</v>
          </cell>
          <cell r="Z252">
            <v>0.261178159470261</v>
          </cell>
          <cell r="AA252">
            <v>0.262668895169853</v>
          </cell>
          <cell r="AB252">
            <v>0.263462814624384</v>
          </cell>
          <cell r="AC252">
            <v>0.275916153651371</v>
          </cell>
          <cell r="AD252">
            <v>0.268926546841944</v>
          </cell>
          <cell r="AE252">
            <v>0.255996641059309</v>
          </cell>
          <cell r="AF252">
            <v>0.261418278824267</v>
          </cell>
          <cell r="AG252">
            <v>0.245752746450791</v>
          </cell>
          <cell r="AH252">
            <v>0.23199655630982</v>
          </cell>
          <cell r="AI252">
            <v>0.19418118111063</v>
          </cell>
          <cell r="AJ252">
            <v>0.187260336971956</v>
          </cell>
          <cell r="AK252">
            <v>0.184873344861744</v>
          </cell>
          <cell r="AL252">
            <v>0.184830523473912</v>
          </cell>
          <cell r="AM252">
            <v>0.181565096838362</v>
          </cell>
          <cell r="AN252">
            <v>0.247686647539451</v>
          </cell>
          <cell r="AO252">
            <v>0.275130431540738</v>
          </cell>
          <cell r="AP252">
            <v>0.256528722562411</v>
          </cell>
          <cell r="AQ252">
            <v>0.224231077043547</v>
          </cell>
          <cell r="AR252">
            <v>0.19759746573409</v>
          </cell>
          <cell r="AS252">
            <v>0.219135588102349</v>
          </cell>
          <cell r="AT252">
            <v>0.220167265221507</v>
          </cell>
          <cell r="AU252">
            <v>0.238988920219273</v>
          </cell>
          <cell r="AV252">
            <v>0.242144332318882</v>
          </cell>
          <cell r="AW252">
            <v>0.3097186995094</v>
          </cell>
          <cell r="AX252">
            <v>0.329407984837954</v>
          </cell>
          <cell r="AY252">
            <v>0.339234464251097</v>
          </cell>
          <cell r="AZ252">
            <v>0.319536061753182</v>
          </cell>
          <cell r="BA252">
            <v>0.319039892852806</v>
          </cell>
          <cell r="BB252">
            <v>0.301673351046087</v>
          </cell>
          <cell r="BC252">
            <v>0.334424625577512</v>
          </cell>
          <cell r="BD252">
            <v>0.373581796970563</v>
          </cell>
          <cell r="BE252">
            <v>0.425775931339555</v>
          </cell>
          <cell r="BF252">
            <v>0.450050119596344</v>
          </cell>
          <cell r="BG252">
            <v>0.43166861058478</v>
          </cell>
        </row>
        <row r="253">
          <cell r="A253" t="str">
            <v>Uganda</v>
          </cell>
          <cell r="B253" t="str">
            <v>UGA</v>
          </cell>
          <cell r="C253" t="str">
            <v>CO2 intensity (kg per kg of oil equivalent energy use)</v>
          </cell>
          <cell r="D253" t="str">
            <v>EN.ATM.CO2E.EG.ZS</v>
          </cell>
        </row>
        <row r="254">
          <cell r="A254" t="str">
            <v>Ukraine</v>
          </cell>
          <cell r="B254" t="str">
            <v>UKR</v>
          </cell>
          <cell r="C254" t="str">
            <v>CO2 intensity (kg per kg of oil equivalent energy use)</v>
          </cell>
          <cell r="D254" t="str">
            <v>EN.ATM.CO2E.EG.ZS</v>
          </cell>
        </row>
        <row r="254">
          <cell r="AI254">
            <v>2.73242438406759</v>
          </cell>
          <cell r="AJ254">
            <v>2.58361552852444</v>
          </cell>
          <cell r="AK254">
            <v>2.61755770560244</v>
          </cell>
          <cell r="AL254">
            <v>2.56647859050468</v>
          </cell>
          <cell r="AM254">
            <v>2.5075068966544</v>
          </cell>
          <cell r="AN254">
            <v>2.43896517893232</v>
          </cell>
          <cell r="AO254">
            <v>2.30788010060439</v>
          </cell>
          <cell r="AP254">
            <v>2.28753001359591</v>
          </cell>
          <cell r="AQ254">
            <v>2.27928143200688</v>
          </cell>
          <cell r="AR254">
            <v>2.26363704716384</v>
          </cell>
          <cell r="AS254">
            <v>2.22267193538624</v>
          </cell>
          <cell r="AT254">
            <v>2.24130490404672</v>
          </cell>
          <cell r="AU254">
            <v>2.24142344326564</v>
          </cell>
          <cell r="AV254">
            <v>2.28310642766673</v>
          </cell>
          <cell r="AW254">
            <v>2.13514813370507</v>
          </cell>
          <cell r="AX254">
            <v>2.0675598577511</v>
          </cell>
          <cell r="AY254">
            <v>2.21348090183353</v>
          </cell>
          <cell r="AZ254">
            <v>2.23994213667</v>
          </cell>
          <cell r="BA254">
            <v>2.23801003927944</v>
          </cell>
          <cell r="BB254">
            <v>2.20270917250741</v>
          </cell>
          <cell r="BC254">
            <v>2.03475896291841</v>
          </cell>
          <cell r="BD254">
            <v>2.24026028233996</v>
          </cell>
          <cell r="BE254">
            <v>2.26337261293018</v>
          </cell>
          <cell r="BF254">
            <v>2.31272106192919</v>
          </cell>
          <cell r="BG254">
            <v>2.2483241629823</v>
          </cell>
        </row>
        <row r="255">
          <cell r="A255" t="str">
            <v>Upper middle income</v>
          </cell>
          <cell r="B255" t="str">
            <v>UMC</v>
          </cell>
          <cell r="C255" t="str">
            <v>CO2 intensity (kg per kg of oil equivalent energy use)</v>
          </cell>
          <cell r="D255" t="str">
            <v>EN.ATM.CO2E.EG.ZS</v>
          </cell>
          <cell r="E255">
            <v>1.57350217734234</v>
          </cell>
          <cell r="F255">
            <v>1.60032607001574</v>
          </cell>
          <cell r="G255">
            <v>1.82488077164611</v>
          </cell>
          <cell r="H255">
            <v>1.82093197580979</v>
          </cell>
          <cell r="I255">
            <v>2.00684829784304</v>
          </cell>
          <cell r="J255">
            <v>1.98313236873221</v>
          </cell>
          <cell r="K255">
            <v>2.07971376644133</v>
          </cell>
          <cell r="L255">
            <v>2.13285162863227</v>
          </cell>
          <cell r="M255">
            <v>2.1974667800347</v>
          </cell>
          <cell r="N255">
            <v>2.22759152456019</v>
          </cell>
          <cell r="O255">
            <v>2.34125763127841</v>
          </cell>
          <cell r="P255">
            <v>2.3835156769988</v>
          </cell>
          <cell r="Q255">
            <v>2.38598848091862</v>
          </cell>
          <cell r="R255">
            <v>2.38848998279894</v>
          </cell>
          <cell r="S255">
            <v>2.36699504014452</v>
          </cell>
          <cell r="T255">
            <v>2.42334863079715</v>
          </cell>
          <cell r="U255">
            <v>2.46696037138597</v>
          </cell>
          <cell r="V255">
            <v>2.45967165860803</v>
          </cell>
          <cell r="W255">
            <v>2.49714065698624</v>
          </cell>
          <cell r="X255">
            <v>2.52433598322903</v>
          </cell>
          <cell r="Y255">
            <v>2.47827753147166</v>
          </cell>
          <cell r="Z255">
            <v>2.47404689894479</v>
          </cell>
          <cell r="AA255">
            <v>2.56353064516405</v>
          </cell>
          <cell r="AB255">
            <v>2.57827467170665</v>
          </cell>
          <cell r="AC255">
            <v>2.58603963348915</v>
          </cell>
          <cell r="AD255">
            <v>2.67600880092635</v>
          </cell>
          <cell r="AE255">
            <v>2.70771873726666</v>
          </cell>
          <cell r="AF255">
            <v>2.72944546558447</v>
          </cell>
          <cell r="AG255">
            <v>2.76101153084424</v>
          </cell>
          <cell r="AH255">
            <v>2.79773604773101</v>
          </cell>
          <cell r="AI255">
            <v>2.43449867006028</v>
          </cell>
          <cell r="AJ255">
            <v>2.49862881473617</v>
          </cell>
          <cell r="AK255">
            <v>2.54048410591222</v>
          </cell>
          <cell r="AL255">
            <v>2.55272272759391</v>
          </cell>
          <cell r="AM255">
            <v>2.56625352331683</v>
          </cell>
          <cell r="AN255">
            <v>2.6163835549622</v>
          </cell>
          <cell r="AO255">
            <v>2.58315315971356</v>
          </cell>
          <cell r="AP255">
            <v>2.59731943870618</v>
          </cell>
          <cell r="AQ255">
            <v>2.64413208871788</v>
          </cell>
          <cell r="AR255">
            <v>2.56475918780988</v>
          </cell>
          <cell r="AS255">
            <v>2.61717753028542</v>
          </cell>
          <cell r="AT255">
            <v>2.63707366119141</v>
          </cell>
          <cell r="AU255">
            <v>2.66215865645871</v>
          </cell>
          <cell r="AV255">
            <v>2.68158130992087</v>
          </cell>
          <cell r="AW255">
            <v>2.72719117928009</v>
          </cell>
          <cell r="AX255">
            <v>2.78472790928341</v>
          </cell>
          <cell r="AY255">
            <v>2.81495996570648</v>
          </cell>
          <cell r="AZ255">
            <v>2.83466247254266</v>
          </cell>
          <cell r="BA255">
            <v>2.83908885988541</v>
          </cell>
          <cell r="BB255">
            <v>2.84637358793542</v>
          </cell>
          <cell r="BC255">
            <v>2.85181076678917</v>
          </cell>
          <cell r="BD255">
            <v>2.89952999266875</v>
          </cell>
          <cell r="BE255">
            <v>2.87980728120024</v>
          </cell>
          <cell r="BF255">
            <v>2.89395831727499</v>
          </cell>
          <cell r="BG255">
            <v>2.856341008054</v>
          </cell>
          <cell r="BH255">
            <v>2.59986780288294</v>
          </cell>
        </row>
        <row r="256">
          <cell r="A256" t="str">
            <v>Uruguay</v>
          </cell>
          <cell r="B256" t="str">
            <v>URY</v>
          </cell>
          <cell r="C256" t="str">
            <v>CO2 intensity (kg per kg of oil equivalent energy use)</v>
          </cell>
          <cell r="D256" t="str">
            <v>EN.ATM.CO2E.EG.ZS</v>
          </cell>
        </row>
        <row r="256">
          <cell r="P256">
            <v>2.4033693764593</v>
          </cell>
          <cell r="Q256">
            <v>2.46692306692932</v>
          </cell>
          <cell r="R256">
            <v>2.41986471776677</v>
          </cell>
          <cell r="S256">
            <v>2.4180164849774</v>
          </cell>
          <cell r="T256">
            <v>2.44150430871071</v>
          </cell>
          <cell r="U256">
            <v>2.37645396462162</v>
          </cell>
          <cell r="V256">
            <v>2.2765184720848</v>
          </cell>
          <cell r="W256">
            <v>2.25908330940176</v>
          </cell>
          <cell r="X256">
            <v>2.3123367149657</v>
          </cell>
          <cell r="Y256">
            <v>2.20854474771763</v>
          </cell>
          <cell r="Z256">
            <v>2.11019044549809</v>
          </cell>
          <cell r="AA256">
            <v>2.15314955098564</v>
          </cell>
          <cell r="AB256">
            <v>1.82147320263372</v>
          </cell>
          <cell r="AC256">
            <v>1.71375224484282</v>
          </cell>
          <cell r="AD256">
            <v>1.65011842932482</v>
          </cell>
          <cell r="AE256">
            <v>1.5423401562381</v>
          </cell>
          <cell r="AF256">
            <v>1.62494997127199</v>
          </cell>
          <cell r="AG256">
            <v>2.0466471372321</v>
          </cell>
          <cell r="AH256">
            <v>2.02488763247834</v>
          </cell>
          <cell r="AI256">
            <v>1.71023471083485</v>
          </cell>
          <cell r="AJ256">
            <v>1.79012522683795</v>
          </cell>
          <cell r="AK256">
            <v>1.76811193445902</v>
          </cell>
          <cell r="AL256">
            <v>1.78343534133324</v>
          </cell>
          <cell r="AM256">
            <v>1.77555636871694</v>
          </cell>
          <cell r="AN256">
            <v>1.82348579722294</v>
          </cell>
          <cell r="AO256">
            <v>1.92224806382005</v>
          </cell>
          <cell r="AP256">
            <v>1.93017689238049</v>
          </cell>
          <cell r="AQ256">
            <v>1.94950117391675</v>
          </cell>
          <cell r="AR256">
            <v>2.09504974970645</v>
          </cell>
          <cell r="AS256">
            <v>1.76591074259134</v>
          </cell>
          <cell r="AT256">
            <v>1.82550731585886</v>
          </cell>
          <cell r="AU256">
            <v>1.78481090460363</v>
          </cell>
          <cell r="AV256">
            <v>1.77964294575696</v>
          </cell>
          <cell r="AW256">
            <v>1.90308156307827</v>
          </cell>
          <cell r="AX256">
            <v>1.82945984944323</v>
          </cell>
          <cell r="AY256">
            <v>1.98889486569775</v>
          </cell>
          <cell r="AZ256">
            <v>1.84802359404892</v>
          </cell>
          <cell r="BA256">
            <v>1.86605482541311</v>
          </cell>
          <cell r="BB256">
            <v>1.8571023875993</v>
          </cell>
          <cell r="BC256">
            <v>1.53656623933977</v>
          </cell>
          <cell r="BD256">
            <v>1.72237567435195</v>
          </cell>
          <cell r="BE256">
            <v>1.83727402014748</v>
          </cell>
          <cell r="BF256">
            <v>1.59920456955323</v>
          </cell>
          <cell r="BG256">
            <v>1.37914353064987</v>
          </cell>
        </row>
        <row r="257">
          <cell r="A257" t="str">
            <v>United States</v>
          </cell>
          <cell r="B257" t="str">
            <v>USA</v>
          </cell>
          <cell r="C257" t="str">
            <v>CO2 intensity (kg per kg of oil equivalent energy use)</v>
          </cell>
          <cell r="D257" t="str">
            <v>EN.ATM.CO2E.EG.ZS</v>
          </cell>
          <cell r="E257">
            <v>2.83596497084176</v>
          </cell>
          <cell r="F257">
            <v>2.79419696521669</v>
          </cell>
          <cell r="G257">
            <v>2.77317484315724</v>
          </cell>
          <cell r="H257">
            <v>2.75319140840948</v>
          </cell>
          <cell r="I257">
            <v>2.76491597980569</v>
          </cell>
          <cell r="J257">
            <v>2.76665013002696</v>
          </cell>
          <cell r="K257">
            <v>2.74922420597998</v>
          </cell>
          <cell r="L257">
            <v>2.73110251967537</v>
          </cell>
          <cell r="M257">
            <v>2.69872707518884</v>
          </cell>
          <cell r="N257">
            <v>2.70825798444611</v>
          </cell>
          <cell r="O257">
            <v>2.78914501750027</v>
          </cell>
          <cell r="P257">
            <v>2.74447451189563</v>
          </cell>
          <cell r="Q257">
            <v>2.73877948892637</v>
          </cell>
          <cell r="R257">
            <v>2.75743197492741</v>
          </cell>
          <cell r="S257">
            <v>2.71859096974287</v>
          </cell>
          <cell r="T257">
            <v>2.66477556036423</v>
          </cell>
          <cell r="U257">
            <v>2.61186999059165</v>
          </cell>
          <cell r="V257">
            <v>2.59879304288661</v>
          </cell>
          <cell r="W257">
            <v>2.60392926162612</v>
          </cell>
          <cell r="X257">
            <v>2.61562722372407</v>
          </cell>
          <cell r="Y257">
            <v>2.61720291386957</v>
          </cell>
          <cell r="Z257">
            <v>2.58472256506017</v>
          </cell>
          <cell r="AA257">
            <v>2.5609991969315</v>
          </cell>
          <cell r="AB257">
            <v>2.57969689280766</v>
          </cell>
          <cell r="AC257">
            <v>2.5495007906369</v>
          </cell>
          <cell r="AD257">
            <v>2.53240973228266</v>
          </cell>
          <cell r="AE257">
            <v>2.5380258216897</v>
          </cell>
          <cell r="AF257">
            <v>2.53869000100076</v>
          </cell>
          <cell r="AG257">
            <v>2.54917714417439</v>
          </cell>
          <cell r="AH257">
            <v>2.5443648962045</v>
          </cell>
          <cell r="AI257">
            <v>2.52995349980777</v>
          </cell>
          <cell r="AJ257">
            <v>2.49044300415611</v>
          </cell>
          <cell r="AK257">
            <v>2.4780627529689</v>
          </cell>
          <cell r="AL257">
            <v>2.49537807981885</v>
          </cell>
          <cell r="AM257">
            <v>2.48530952158965</v>
          </cell>
          <cell r="AN257">
            <v>2.47997745321308</v>
          </cell>
          <cell r="AO257">
            <v>2.49998972673729</v>
          </cell>
          <cell r="AP257">
            <v>2.59917764382225</v>
          </cell>
          <cell r="AQ257">
            <v>2.59708683412903</v>
          </cell>
          <cell r="AR257">
            <v>2.53756802566047</v>
          </cell>
          <cell r="AS257">
            <v>2.54093074880877</v>
          </cell>
          <cell r="AT257">
            <v>2.57732468749226</v>
          </cell>
          <cell r="AU257">
            <v>2.47974287101585</v>
          </cell>
          <cell r="AV257">
            <v>2.50296576719482</v>
          </cell>
          <cell r="AW257">
            <v>2.48726476937175</v>
          </cell>
          <cell r="AX257">
            <v>2.48238409194942</v>
          </cell>
          <cell r="AY257">
            <v>2.46278244130798</v>
          </cell>
          <cell r="AZ257">
            <v>2.45625409265855</v>
          </cell>
          <cell r="BA257">
            <v>2.44318983415276</v>
          </cell>
          <cell r="BB257">
            <v>2.38336178470934</v>
          </cell>
          <cell r="BC257">
            <v>2.43445851853651</v>
          </cell>
          <cell r="BD257">
            <v>2.36123910914698</v>
          </cell>
          <cell r="BE257">
            <v>2.29497700863696</v>
          </cell>
          <cell r="BF257">
            <v>2.33186993493578</v>
          </cell>
          <cell r="BG257">
            <v>2.30241440068252</v>
          </cell>
          <cell r="BH257">
            <v>2.28326717476129</v>
          </cell>
        </row>
        <row r="258">
          <cell r="A258" t="str">
            <v>Uzbekistan</v>
          </cell>
          <cell r="B258" t="str">
            <v>UZB</v>
          </cell>
          <cell r="C258" t="str">
            <v>CO2 intensity (kg per kg of oil equivalent energy use)</v>
          </cell>
          <cell r="D258" t="str">
            <v>EN.ATM.CO2E.EG.ZS</v>
          </cell>
        </row>
        <row r="258">
          <cell r="AI258">
            <v>2.53988012939004</v>
          </cell>
          <cell r="AJ258">
            <v>2.46645489277452</v>
          </cell>
          <cell r="AK258">
            <v>2.49778988561439</v>
          </cell>
          <cell r="AL258">
            <v>2.41529531306572</v>
          </cell>
          <cell r="AM258">
            <v>2.3001637501104</v>
          </cell>
          <cell r="AN258">
            <v>2.24888722425953</v>
          </cell>
          <cell r="AO258">
            <v>2.19671653092535</v>
          </cell>
          <cell r="AP258">
            <v>2.18981386671105</v>
          </cell>
          <cell r="AQ258">
            <v>2.27606861051025</v>
          </cell>
          <cell r="AR258">
            <v>2.24006884460059</v>
          </cell>
          <cell r="AS258">
            <v>2.39226054860792</v>
          </cell>
          <cell r="AT258">
            <v>2.39808087882377</v>
          </cell>
          <cell r="AU258">
            <v>2.35225016581028</v>
          </cell>
          <cell r="AV258">
            <v>2.2955684353073</v>
          </cell>
          <cell r="AW258">
            <v>2.3903072774158</v>
          </cell>
          <cell r="AX258">
            <v>2.43835704475034</v>
          </cell>
          <cell r="AY258">
            <v>2.53485703888616</v>
          </cell>
          <cell r="AZ258">
            <v>2.47754747460352</v>
          </cell>
          <cell r="BA258">
            <v>2.49490182280098</v>
          </cell>
          <cell r="BB258">
            <v>2.58701115448359</v>
          </cell>
          <cell r="BC258">
            <v>2.8363927425467</v>
          </cell>
          <cell r="BD258">
            <v>2.6408595719121</v>
          </cell>
          <cell r="BE258">
            <v>2.29876348873682</v>
          </cell>
          <cell r="BF258">
            <v>2.63524774892819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CO2 intensity (kg per kg of oil equivalent energy use)</v>
          </cell>
          <cell r="D259" t="str">
            <v>EN.ATM.CO2E.EG.ZS</v>
          </cell>
        </row>
        <row r="259">
          <cell r="AI259">
            <v>2.71795428278588</v>
          </cell>
        </row>
        <row r="259">
          <cell r="AW259">
            <v>3.78787878787879</v>
          </cell>
          <cell r="AX259">
            <v>3.73134328358209</v>
          </cell>
          <cell r="AY259">
            <v>3.57142857142857</v>
          </cell>
          <cell r="AZ259">
            <v>4.28571428571429</v>
          </cell>
        </row>
        <row r="260">
          <cell r="A260" t="str">
            <v>Venezuela, RB</v>
          </cell>
          <cell r="B260" t="str">
            <v>VEN</v>
          </cell>
          <cell r="C260" t="str">
            <v>CO2 intensity (kg per kg of oil equivalent energy use)</v>
          </cell>
          <cell r="D260" t="str">
            <v>EN.ATM.CO2E.EG.ZS</v>
          </cell>
        </row>
        <row r="260">
          <cell r="P260">
            <v>3.50511488926895</v>
          </cell>
          <cell r="Q260">
            <v>3.62422228390906</v>
          </cell>
          <cell r="R260">
            <v>3.48790149901357</v>
          </cell>
          <cell r="S260">
            <v>3.33252783262144</v>
          </cell>
          <cell r="T260">
            <v>2.77013121886458</v>
          </cell>
          <cell r="U260">
            <v>2.40015578429776</v>
          </cell>
          <cell r="V260">
            <v>2.49259183602672</v>
          </cell>
          <cell r="W260">
            <v>2.48891420751536</v>
          </cell>
          <cell r="X260">
            <v>2.67839082393686</v>
          </cell>
          <cell r="Y260">
            <v>2.77978249476653</v>
          </cell>
          <cell r="Z260">
            <v>2.6263913775607</v>
          </cell>
          <cell r="AA260">
            <v>2.67753321919268</v>
          </cell>
          <cell r="AB260">
            <v>2.47596682458708</v>
          </cell>
          <cell r="AC260">
            <v>2.54035147337911</v>
          </cell>
          <cell r="AD260">
            <v>2.78719238374694</v>
          </cell>
          <cell r="AE260">
            <v>2.88106649331283</v>
          </cell>
          <cell r="AF260">
            <v>2.91657311074593</v>
          </cell>
          <cell r="AG260">
            <v>3.15942457146319</v>
          </cell>
          <cell r="AH260">
            <v>2.88416679002538</v>
          </cell>
          <cell r="AI260">
            <v>2.60486133003532</v>
          </cell>
          <cell r="AJ260">
            <v>2.47625711041183</v>
          </cell>
          <cell r="AK260">
            <v>2.26481055838034</v>
          </cell>
          <cell r="AL260">
            <v>2.55698181982212</v>
          </cell>
          <cell r="AM260">
            <v>2.20979182330959</v>
          </cell>
          <cell r="AN260">
            <v>2.49663155427163</v>
          </cell>
          <cell r="AO260">
            <v>2.61653731301788</v>
          </cell>
          <cell r="AP260">
            <v>2.73487854407001</v>
          </cell>
          <cell r="AQ260">
            <v>2.5322176060015</v>
          </cell>
          <cell r="AR260">
            <v>2.55505668125075</v>
          </cell>
          <cell r="AS260">
            <v>2.62108965127142</v>
          </cell>
          <cell r="AT260">
            <v>2.58747284698946</v>
          </cell>
          <cell r="AU260">
            <v>2.52790370364286</v>
          </cell>
          <cell r="AV260">
            <v>2.60763253476459</v>
          </cell>
          <cell r="AW260">
            <v>2.52999014945127</v>
          </cell>
          <cell r="AX260">
            <v>2.79851955704641</v>
          </cell>
          <cell r="AY260">
            <v>2.38959235202909</v>
          </cell>
          <cell r="AZ260">
            <v>2.63333194984873</v>
          </cell>
          <cell r="BA260">
            <v>2.51964130442488</v>
          </cell>
          <cell r="BB260">
            <v>2.52113761578847</v>
          </cell>
          <cell r="BC260">
            <v>2.36804356979114</v>
          </cell>
          <cell r="BD260">
            <v>2.53252527056337</v>
          </cell>
          <cell r="BE260">
            <v>2.51745772000727</v>
          </cell>
          <cell r="BF260">
            <v>2.72939163884727</v>
          </cell>
        </row>
        <row r="261">
          <cell r="A261" t="str">
            <v>British Virgin Islands</v>
          </cell>
          <cell r="B261" t="str">
            <v>VGB</v>
          </cell>
          <cell r="C261" t="str">
            <v>CO2 intensity (kg per kg of oil equivalent energy use)</v>
          </cell>
          <cell r="D261" t="str">
            <v>EN.ATM.CO2E.EG.ZS</v>
          </cell>
        </row>
        <row r="262">
          <cell r="A262" t="str">
            <v>Virgin Islands (U.S.)</v>
          </cell>
          <cell r="B262" t="str">
            <v>VIR</v>
          </cell>
          <cell r="C262" t="str">
            <v>CO2 intensity (kg per kg of oil equivalent energy use)</v>
          </cell>
          <cell r="D262" t="str">
            <v>EN.ATM.CO2E.EG.ZS</v>
          </cell>
        </row>
        <row r="263">
          <cell r="A263" t="str">
            <v>Vietnam</v>
          </cell>
          <cell r="B263" t="str">
            <v>VNM</v>
          </cell>
          <cell r="C263" t="str">
            <v>CO2 intensity (kg per kg of oil equivalent energy use)</v>
          </cell>
          <cell r="D263" t="str">
            <v>EN.ATM.CO2E.EG.ZS</v>
          </cell>
        </row>
        <row r="263">
          <cell r="P263">
            <v>1.85508207309436</v>
          </cell>
          <cell r="Q263">
            <v>1.72785362177833</v>
          </cell>
          <cell r="R263">
            <v>1.7982598609468</v>
          </cell>
          <cell r="S263">
            <v>1.45816254446662</v>
          </cell>
          <cell r="T263">
            <v>1.56754598254196</v>
          </cell>
          <cell r="U263">
            <v>1.1154036196707</v>
          </cell>
          <cell r="V263">
            <v>1.17787891273869</v>
          </cell>
          <cell r="W263">
            <v>1.15886509834402</v>
          </cell>
          <cell r="X263">
            <v>1.18289360040081</v>
          </cell>
          <cell r="Y263">
            <v>1.16875491077025</v>
          </cell>
          <cell r="Z263">
            <v>1.21626659355184</v>
          </cell>
          <cell r="AA263">
            <v>1.21737809693438</v>
          </cell>
          <cell r="AB263">
            <v>1.23932742638393</v>
          </cell>
          <cell r="AC263">
            <v>1.11264172260487</v>
          </cell>
          <cell r="AD263">
            <v>1.32564565488421</v>
          </cell>
          <cell r="AE263">
            <v>1.38036317904329</v>
          </cell>
          <cell r="AF263">
            <v>1.46712458215127</v>
          </cell>
          <cell r="AG263">
            <v>1.29756094448447</v>
          </cell>
          <cell r="AH263">
            <v>1.00264399097307</v>
          </cell>
          <cell r="AI263">
            <v>1.03044641726207</v>
          </cell>
          <cell r="AJ263">
            <v>1.01112536098998</v>
          </cell>
          <cell r="AK263">
            <v>1.02162901312119</v>
          </cell>
          <cell r="AL263">
            <v>1.18246993442192</v>
          </cell>
          <cell r="AM263">
            <v>1.30344330740334</v>
          </cell>
          <cell r="AN263">
            <v>1.3854089931138</v>
          </cell>
          <cell r="AO263">
            <v>1.47844021398919</v>
          </cell>
          <cell r="AP263">
            <v>1.61169316718787</v>
          </cell>
          <cell r="AQ263">
            <v>1.69056579887806</v>
          </cell>
          <cell r="AR263">
            <v>1.65373468355016</v>
          </cell>
          <cell r="AS263">
            <v>1.75076260483826</v>
          </cell>
          <cell r="AT263">
            <v>1.82473540439279</v>
          </cell>
          <cell r="AU263">
            <v>1.9819759798147</v>
          </cell>
          <cell r="AV263">
            <v>2.00679439175304</v>
          </cell>
          <cell r="AW263">
            <v>2.16743477242859</v>
          </cell>
          <cell r="AX263">
            <v>2.2311784498415</v>
          </cell>
          <cell r="AY263">
            <v>2.26537248983315</v>
          </cell>
          <cell r="AZ263">
            <v>2.31681323987754</v>
          </cell>
          <cell r="BA263">
            <v>2.41841936617263</v>
          </cell>
          <cell r="BB263">
            <v>2.48232151562727</v>
          </cell>
          <cell r="BC263">
            <v>2.53666791321669</v>
          </cell>
          <cell r="BD263">
            <v>2.53080329992838</v>
          </cell>
          <cell r="BE263">
            <v>2.45749011013334</v>
          </cell>
          <cell r="BF263">
            <v>2.56359284658977</v>
          </cell>
        </row>
        <row r="264">
          <cell r="A264" t="str">
            <v>Vanuatu</v>
          </cell>
          <cell r="B264" t="str">
            <v>VUT</v>
          </cell>
          <cell r="C264" t="str">
            <v>CO2 intensity (kg per kg of oil equivalent energy use)</v>
          </cell>
          <cell r="D264" t="str">
            <v>EN.ATM.CO2E.EG.ZS</v>
          </cell>
        </row>
        <row r="264">
          <cell r="AI264">
            <v>3.00248210906696</v>
          </cell>
        </row>
        <row r="264">
          <cell r="AW264">
            <v>2.33333333333333</v>
          </cell>
          <cell r="AX264">
            <v>2.33333333333333</v>
          </cell>
          <cell r="AY264">
            <v>2.25806451612903</v>
          </cell>
          <cell r="AZ264">
            <v>3.14285714285714</v>
          </cell>
        </row>
        <row r="265">
          <cell r="A265" t="str">
            <v>World</v>
          </cell>
          <cell r="B265" t="str">
            <v>WLD</v>
          </cell>
          <cell r="C265" t="str">
            <v>CO2 intensity (kg per kg of oil equivalent energy use)</v>
          </cell>
          <cell r="D265" t="str">
            <v>EN.ATM.CO2E.EG.ZS</v>
          </cell>
          <cell r="E265">
            <v>2.96149036849741</v>
          </cell>
          <cell r="F265">
            <v>2.94514634091692</v>
          </cell>
          <cell r="G265">
            <v>2.92160430389964</v>
          </cell>
          <cell r="H265">
            <v>2.90108941191414</v>
          </cell>
          <cell r="I265">
            <v>2.90568952567156</v>
          </cell>
          <cell r="J265">
            <v>2.90043245657125</v>
          </cell>
          <cell r="K265">
            <v>2.87872582212154</v>
          </cell>
          <cell r="L265">
            <v>2.84277519263126</v>
          </cell>
          <cell r="M265">
            <v>2.82202654952854</v>
          </cell>
          <cell r="N265">
            <v>2.81317333622062</v>
          </cell>
          <cell r="O265">
            <v>2.85501114681957</v>
          </cell>
          <cell r="P265">
            <v>2.67484876255281</v>
          </cell>
          <cell r="Q265">
            <v>2.67067354701496</v>
          </cell>
          <cell r="R265">
            <v>2.67410457416513</v>
          </cell>
          <cell r="S265">
            <v>2.64201867786416</v>
          </cell>
          <cell r="T265">
            <v>2.61413841292991</v>
          </cell>
          <cell r="U265">
            <v>2.60931397264777</v>
          </cell>
          <cell r="V265">
            <v>2.59773790091154</v>
          </cell>
          <cell r="W265">
            <v>2.59388404404786</v>
          </cell>
          <cell r="X265">
            <v>2.6017276715385</v>
          </cell>
          <cell r="Y265">
            <v>2.58522570693717</v>
          </cell>
          <cell r="Z265">
            <v>2.53798489193081</v>
          </cell>
          <cell r="AA265">
            <v>2.52013144342818</v>
          </cell>
          <cell r="AB265">
            <v>2.51627182167565</v>
          </cell>
          <cell r="AC265">
            <v>2.49979283543855</v>
          </cell>
          <cell r="AD265">
            <v>2.50689294269774</v>
          </cell>
          <cell r="AE265">
            <v>2.50032102642545</v>
          </cell>
          <cell r="AF265">
            <v>2.49727168795734</v>
          </cell>
          <cell r="AG265">
            <v>2.5137365049939</v>
          </cell>
          <cell r="AH265">
            <v>2.52013742305607</v>
          </cell>
          <cell r="AI265">
            <v>2.39963380951199</v>
          </cell>
          <cell r="AJ265">
            <v>2.4067394074943</v>
          </cell>
          <cell r="AK265">
            <v>2.40243722761557</v>
          </cell>
          <cell r="AL265">
            <v>2.39326830813295</v>
          </cell>
          <cell r="AM265">
            <v>2.3914277409691</v>
          </cell>
          <cell r="AN265">
            <v>2.39824392508502</v>
          </cell>
          <cell r="AO265">
            <v>2.38981876736474</v>
          </cell>
          <cell r="AP265">
            <v>2.40616032447359</v>
          </cell>
          <cell r="AQ265">
            <v>2.4106630329606</v>
          </cell>
          <cell r="AR265">
            <v>2.37329340498285</v>
          </cell>
          <cell r="AS265">
            <v>2.39146347617893</v>
          </cell>
          <cell r="AT265">
            <v>2.40394124950114</v>
          </cell>
          <cell r="AU265">
            <v>2.39109816394295</v>
          </cell>
          <cell r="AV265">
            <v>2.41203394960128</v>
          </cell>
          <cell r="AW265">
            <v>2.41727457079642</v>
          </cell>
          <cell r="AX265">
            <v>2.4411982852503</v>
          </cell>
          <cell r="AY265">
            <v>2.45054377714668</v>
          </cell>
          <cell r="AZ265">
            <v>2.47824910126374</v>
          </cell>
          <cell r="BA265">
            <v>2.465742328758</v>
          </cell>
          <cell r="BB265">
            <v>2.45411213067552</v>
          </cell>
          <cell r="BC265">
            <v>2.46705650154456</v>
          </cell>
          <cell r="BD265">
            <v>2.50605668570188</v>
          </cell>
          <cell r="BE265">
            <v>2.49276659815785</v>
          </cell>
          <cell r="BF265">
            <v>2.50748406559468</v>
          </cell>
          <cell r="BG265">
            <v>2.48410623013067</v>
          </cell>
          <cell r="BH265">
            <v>2.26361190354743</v>
          </cell>
        </row>
        <row r="266">
          <cell r="A266" t="str">
            <v>Samoa</v>
          </cell>
          <cell r="B266" t="str">
            <v>WSM</v>
          </cell>
          <cell r="C266" t="str">
            <v>CO2 intensity (kg per kg of oil equivalent energy use)</v>
          </cell>
          <cell r="D266" t="str">
            <v>EN.ATM.CO2E.EG.ZS</v>
          </cell>
        </row>
        <row r="266">
          <cell r="AI266">
            <v>2.54415025843941</v>
          </cell>
        </row>
        <row r="266">
          <cell r="AW266">
            <v>3.03571428571429</v>
          </cell>
          <cell r="AX266">
            <v>3.33333333333333</v>
          </cell>
          <cell r="AY266">
            <v>3.33333333333333</v>
          </cell>
          <cell r="AZ266">
            <v>3.27586206896552</v>
          </cell>
        </row>
        <row r="267">
          <cell r="A267" t="str">
            <v>Kosovo</v>
          </cell>
          <cell r="B267" t="str">
            <v>XKX</v>
          </cell>
          <cell r="C267" t="str">
            <v>CO2 intensity (kg per kg of oil equivalent energy use)</v>
          </cell>
          <cell r="D267" t="str">
            <v>EN.ATM.CO2E.EG.ZS</v>
          </cell>
        </row>
        <row r="268">
          <cell r="A268" t="str">
            <v>Yemen, Rep.</v>
          </cell>
          <cell r="B268" t="str">
            <v>YEM</v>
          </cell>
          <cell r="C268" t="str">
            <v>CO2 intensity (kg per kg of oil equivalent energy use)</v>
          </cell>
          <cell r="D268" t="str">
            <v>EN.ATM.CO2E.EG.ZS</v>
          </cell>
        </row>
        <row r="268">
          <cell r="P268">
            <v>0.294237726098191</v>
          </cell>
          <cell r="Q268">
            <v>0.438869173370521</v>
          </cell>
          <cell r="R268">
            <v>0.336233816140435</v>
          </cell>
          <cell r="S268">
            <v>0.463368251692433</v>
          </cell>
          <cell r="T268">
            <v>0.875656501773586</v>
          </cell>
          <cell r="U268">
            <v>0.867787592518599</v>
          </cell>
          <cell r="V268">
            <v>0.950117857334986</v>
          </cell>
          <cell r="W268">
            <v>0.987412929116503</v>
          </cell>
          <cell r="X268">
            <v>1.06835195367965</v>
          </cell>
          <cell r="Y268">
            <v>0.939928906319412</v>
          </cell>
          <cell r="Z268">
            <v>1.08486885072036</v>
          </cell>
          <cell r="AA268">
            <v>1.32654494905325</v>
          </cell>
          <cell r="AB268">
            <v>1.59101847449916</v>
          </cell>
          <cell r="AC268">
            <v>1.79536851643453</v>
          </cell>
          <cell r="AD268">
            <v>1.81736534184315</v>
          </cell>
          <cell r="AE268">
            <v>1.67579947498751</v>
          </cell>
          <cell r="AF268">
            <v>1.50392711166014</v>
          </cell>
          <cell r="AG268">
            <v>1.43325172717149</v>
          </cell>
          <cell r="AH268">
            <v>1.43497307926747</v>
          </cell>
          <cell r="AI268">
            <v>2.64179349132107</v>
          </cell>
          <cell r="AJ268">
            <v>2.77882392325477</v>
          </cell>
          <cell r="AK268">
            <v>2.73281127558531</v>
          </cell>
          <cell r="AL268">
            <v>2.80786978123513</v>
          </cell>
          <cell r="AM268">
            <v>2.80856267168499</v>
          </cell>
          <cell r="AN268">
            <v>2.88823158291478</v>
          </cell>
          <cell r="AO268">
            <v>2.88894499913016</v>
          </cell>
          <cell r="AP268">
            <v>2.9264979691183</v>
          </cell>
          <cell r="AQ268">
            <v>2.96117976633187</v>
          </cell>
          <cell r="AR268">
            <v>2.94553774515395</v>
          </cell>
          <cell r="AS268">
            <v>2.92619232857285</v>
          </cell>
          <cell r="AT268">
            <v>2.86429926381051</v>
          </cell>
          <cell r="AU268">
            <v>2.96863967479082</v>
          </cell>
          <cell r="AV268">
            <v>3.07073111460657</v>
          </cell>
          <cell r="AW268">
            <v>2.97507068622431</v>
          </cell>
          <cell r="AX268">
            <v>2.9419899693019</v>
          </cell>
          <cell r="AY268">
            <v>2.75235719328765</v>
          </cell>
          <cell r="AZ268">
            <v>2.98932435908118</v>
          </cell>
          <cell r="BA268">
            <v>3.02442930901478</v>
          </cell>
          <cell r="BB268">
            <v>3.17633016100712</v>
          </cell>
          <cell r="BC268">
            <v>3.06293221305854</v>
          </cell>
          <cell r="BD268">
            <v>3.12795466234568</v>
          </cell>
          <cell r="BE268">
            <v>3.28977721789157</v>
          </cell>
          <cell r="BF268">
            <v>3.18791944278798</v>
          </cell>
        </row>
        <row r="269">
          <cell r="A269" t="str">
            <v>South Africa</v>
          </cell>
          <cell r="B269" t="str">
            <v>ZAF</v>
          </cell>
          <cell r="C269" t="str">
            <v>CO2 intensity (kg per kg of oil equivalent energy use)</v>
          </cell>
          <cell r="D269" t="str">
            <v>EN.ATM.CO2E.EG.ZS</v>
          </cell>
        </row>
        <row r="269">
          <cell r="P269">
            <v>3.71059335745012</v>
          </cell>
          <cell r="Q269">
            <v>3.71743140635521</v>
          </cell>
          <cell r="R269">
            <v>3.52826262668241</v>
          </cell>
          <cell r="S269">
            <v>3.46544343625371</v>
          </cell>
          <cell r="T269">
            <v>3.43147663814746</v>
          </cell>
          <cell r="U269">
            <v>3.45866314382458</v>
          </cell>
          <cell r="V269">
            <v>3.50834177853999</v>
          </cell>
          <cell r="W269">
            <v>3.35617862950177</v>
          </cell>
          <cell r="X269">
            <v>3.52023972742456</v>
          </cell>
          <cell r="Y269">
            <v>3.49412334026385</v>
          </cell>
          <cell r="Z269">
            <v>3.57842444786153</v>
          </cell>
          <cell r="AA269">
            <v>3.58940419898477</v>
          </cell>
          <cell r="AB269">
            <v>3.66930724521982</v>
          </cell>
          <cell r="AC269">
            <v>3.65651243821646</v>
          </cell>
          <cell r="AD269">
            <v>3.75247519171714</v>
          </cell>
          <cell r="AE269">
            <v>3.67703389089656</v>
          </cell>
          <cell r="AF269">
            <v>3.528859426067</v>
          </cell>
          <cell r="AG269">
            <v>3.53625225886876</v>
          </cell>
          <cell r="AH269">
            <v>3.67171337618348</v>
          </cell>
          <cell r="AI269">
            <v>2.72285309091651</v>
          </cell>
          <cell r="AJ269">
            <v>2.55135866139467</v>
          </cell>
          <cell r="AK269">
            <v>2.69590967445056</v>
          </cell>
          <cell r="AL269">
            <v>2.59569542628312</v>
          </cell>
          <cell r="AM269">
            <v>2.56711938431429</v>
          </cell>
          <cell r="AN269">
            <v>2.55148656808291</v>
          </cell>
          <cell r="AO269">
            <v>2.58936733830371</v>
          </cell>
          <cell r="AP269">
            <v>2.65869837500359</v>
          </cell>
          <cell r="AQ269">
            <v>2.7464878098031</v>
          </cell>
          <cell r="AR269">
            <v>2.54858559905723</v>
          </cell>
          <cell r="AS269">
            <v>2.61121086835981</v>
          </cell>
          <cell r="AT269">
            <v>2.85861771638405</v>
          </cell>
          <cell r="AU269">
            <v>3.01208479283165</v>
          </cell>
          <cell r="AV269">
            <v>3.00124514573395</v>
          </cell>
          <cell r="AW269">
            <v>2.9579342852515</v>
          </cell>
          <cell r="AX269">
            <v>2.94454372476672</v>
          </cell>
          <cell r="AY269">
            <v>2.98107067247083</v>
          </cell>
          <cell r="AZ269">
            <v>2.91115643455936</v>
          </cell>
          <cell r="BA269">
            <v>2.90459250489433</v>
          </cell>
          <cell r="BB269">
            <v>2.80637150105777</v>
          </cell>
          <cell r="BC269">
            <v>2.99851724658796</v>
          </cell>
          <cell r="BD269">
            <v>2.89585825662863</v>
          </cell>
          <cell r="BE269">
            <v>3.06317739670696</v>
          </cell>
          <cell r="BF269">
            <v>3.12632172466132</v>
          </cell>
          <cell r="BG269">
            <v>3.04698214809766</v>
          </cell>
        </row>
        <row r="270">
          <cell r="A270" t="str">
            <v>Zambia</v>
          </cell>
          <cell r="B270" t="str">
            <v>ZMB</v>
          </cell>
          <cell r="C270" t="str">
            <v>CO2 intensity (kg per kg of oil equivalent energy use)</v>
          </cell>
          <cell r="D270" t="str">
            <v>EN.ATM.CO2E.EG.ZS</v>
          </cell>
        </row>
        <row r="270">
          <cell r="P270">
            <v>1.05024252912787</v>
          </cell>
          <cell r="Q270">
            <v>1.05812047738847</v>
          </cell>
          <cell r="R270">
            <v>1.12993386402254</v>
          </cell>
          <cell r="S270">
            <v>0.993028402236828</v>
          </cell>
          <cell r="T270">
            <v>1.01884860851561</v>
          </cell>
          <cell r="U270">
            <v>0.904534053420169</v>
          </cell>
          <cell r="V270">
            <v>0.854684112173428</v>
          </cell>
          <cell r="W270">
            <v>0.787580200819226</v>
          </cell>
          <cell r="X270">
            <v>0.811597182085724</v>
          </cell>
          <cell r="Y270">
            <v>0.763727516584314</v>
          </cell>
          <cell r="Z270">
            <v>0.717210114513087</v>
          </cell>
          <cell r="AA270">
            <v>0.732419473429946</v>
          </cell>
          <cell r="AB270">
            <v>0.668978837866051</v>
          </cell>
          <cell r="AC270">
            <v>0.569468582448984</v>
          </cell>
          <cell r="AD270">
            <v>0.546051210995273</v>
          </cell>
          <cell r="AE270">
            <v>0.563910534501904</v>
          </cell>
          <cell r="AF270">
            <v>0.516790861760143</v>
          </cell>
          <cell r="AG270">
            <v>0.571229275205208</v>
          </cell>
          <cell r="AH270">
            <v>0.473916801123026</v>
          </cell>
          <cell r="AI270">
            <v>0.502815583759717</v>
          </cell>
          <cell r="AJ270">
            <v>0.514328421913605</v>
          </cell>
          <cell r="AK270">
            <v>0.501393874972423</v>
          </cell>
          <cell r="AL270">
            <v>0.442877501664745</v>
          </cell>
          <cell r="AM270">
            <v>0.37350182570834</v>
          </cell>
          <cell r="AN270">
            <v>0.365477258392079</v>
          </cell>
          <cell r="AO270">
            <v>0.304583795761336</v>
          </cell>
          <cell r="AP270">
            <v>0.378343297756341</v>
          </cell>
          <cell r="AQ270">
            <v>0.356559838381448</v>
          </cell>
          <cell r="AR270">
            <v>0.288692457729109</v>
          </cell>
          <cell r="AS270">
            <v>0.28960366059027</v>
          </cell>
          <cell r="AT270">
            <v>0.283798545834861</v>
          </cell>
          <cell r="AU270">
            <v>0.287950443728634</v>
          </cell>
          <cell r="AV270">
            <v>0.30336155079586</v>
          </cell>
          <cell r="AW270">
            <v>0.297682912394176</v>
          </cell>
          <cell r="AX270">
            <v>0.312682028047441</v>
          </cell>
          <cell r="AY270">
            <v>0.291131895435573</v>
          </cell>
          <cell r="AZ270">
            <v>0.264331895127522</v>
          </cell>
          <cell r="BA270">
            <v>0.281267022783403</v>
          </cell>
          <cell r="BB270">
            <v>0.311092996906199</v>
          </cell>
          <cell r="BC270">
            <v>0.321029824765141</v>
          </cell>
          <cell r="BD270">
            <v>0.352291975905531</v>
          </cell>
          <cell r="BE270">
            <v>0.440895008092398</v>
          </cell>
          <cell r="BF270">
            <v>0.440415062112027</v>
          </cell>
        </row>
        <row r="271">
          <cell r="A271" t="str">
            <v>Zimbabwe</v>
          </cell>
          <cell r="B271" t="str">
            <v>ZWE</v>
          </cell>
          <cell r="C271" t="str">
            <v>CO2 intensity (kg per kg of oil equivalent energy use)</v>
          </cell>
          <cell r="D271" t="str">
            <v>EN.ATM.CO2E.EG.ZS</v>
          </cell>
        </row>
        <row r="271">
          <cell r="P271">
            <v>1.60720942926516</v>
          </cell>
          <cell r="Q271">
            <v>1.48442997187101</v>
          </cell>
          <cell r="R271">
            <v>1.58179034596253</v>
          </cell>
          <cell r="S271">
            <v>1.5238345996218</v>
          </cell>
          <cell r="T271">
            <v>1.40626241719826</v>
          </cell>
          <cell r="U271">
            <v>1.74016793623764</v>
          </cell>
          <cell r="V271">
            <v>1.53326510769939</v>
          </cell>
          <cell r="W271">
            <v>1.54250249316764</v>
          </cell>
          <cell r="X271">
            <v>1.53948395402071</v>
          </cell>
          <cell r="Y271">
            <v>1.48429685518162</v>
          </cell>
          <cell r="Z271">
            <v>1.4329350608799</v>
          </cell>
          <cell r="AA271">
            <v>1.32810334360431</v>
          </cell>
          <cell r="AB271">
            <v>1.53815282300589</v>
          </cell>
          <cell r="AC271">
            <v>1.43400091217406</v>
          </cell>
          <cell r="AD271">
            <v>1.38596651135206</v>
          </cell>
          <cell r="AE271">
            <v>1.67643319454852</v>
          </cell>
          <cell r="AF271">
            <v>1.782384672854</v>
          </cell>
          <cell r="AG271">
            <v>1.85987262102925</v>
          </cell>
          <cell r="AH271">
            <v>1.82859523035121</v>
          </cell>
          <cell r="AI271">
            <v>1.77794222279348</v>
          </cell>
          <cell r="AJ271">
            <v>1.85687040018703</v>
          </cell>
          <cell r="AK271">
            <v>1.81494159759669</v>
          </cell>
          <cell r="AL271">
            <v>1.75433316697297</v>
          </cell>
          <cell r="AM271">
            <v>1.65113605609393</v>
          </cell>
          <cell r="AN271">
            <v>1.57298865507336</v>
          </cell>
          <cell r="AO271">
            <v>1.51636459445819</v>
          </cell>
          <cell r="AP271">
            <v>1.42544064204403</v>
          </cell>
          <cell r="AQ271">
            <v>1.4172008701432</v>
          </cell>
          <cell r="AR271">
            <v>1.49418157007315</v>
          </cell>
          <cell r="AS271">
            <v>1.36882951388268</v>
          </cell>
          <cell r="AT271">
            <v>1.392563012224</v>
          </cell>
          <cell r="AU271">
            <v>1.27366165591107</v>
          </cell>
          <cell r="AV271">
            <v>1.08548307142233</v>
          </cell>
          <cell r="AW271">
            <v>1.06624363241376</v>
          </cell>
          <cell r="AX271">
            <v>1.09295050046942</v>
          </cell>
          <cell r="AY271">
            <v>0.99839758710765</v>
          </cell>
          <cell r="AZ271">
            <v>1.01140315607526</v>
          </cell>
          <cell r="BA271">
            <v>0.84760733831667</v>
          </cell>
          <cell r="BB271">
            <v>0.84820816845261</v>
          </cell>
          <cell r="BC271">
            <v>1.03711332773088</v>
          </cell>
          <cell r="BD271">
            <v>1.12079147191817</v>
          </cell>
          <cell r="BE271">
            <v>1.1202534233409</v>
          </cell>
          <cell r="BF271">
            <v>1.09517495685755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2010"/>
    </sheetNames>
    <sheetDataSet>
      <sheetData sheetId="0">
        <row r="1">
          <cell r="A1" t="str">
            <v>ID</v>
          </cell>
          <cell r="B1" t="str">
            <v>ZONE_CODE</v>
          </cell>
          <cell r="C1" t="str">
            <v>COUNT</v>
          </cell>
          <cell r="D1" t="str">
            <v>AREA</v>
          </cell>
          <cell r="E1" t="str">
            <v>MEAN</v>
          </cell>
        </row>
        <row r="2">
          <cell r="A2">
            <v>45</v>
          </cell>
          <cell r="B2">
            <v>1</v>
          </cell>
          <cell r="C2">
            <v>51261</v>
          </cell>
          <cell r="D2">
            <v>5.1261</v>
          </cell>
          <cell r="E2">
            <v>28.39156277</v>
          </cell>
        </row>
        <row r="3">
          <cell r="A3">
            <v>46</v>
          </cell>
          <cell r="B3">
            <v>2</v>
          </cell>
          <cell r="C3">
            <v>15964</v>
          </cell>
          <cell r="D3">
            <v>1.5964</v>
          </cell>
          <cell r="E3">
            <v>27.5590203</v>
          </cell>
        </row>
        <row r="4">
          <cell r="A4">
            <v>47</v>
          </cell>
          <cell r="B4">
            <v>3</v>
          </cell>
          <cell r="C4">
            <v>133134</v>
          </cell>
          <cell r="D4">
            <v>13.3134</v>
          </cell>
          <cell r="E4">
            <v>30.5924129</v>
          </cell>
        </row>
        <row r="5">
          <cell r="A5">
            <v>208</v>
          </cell>
          <cell r="B5">
            <v>4</v>
          </cell>
          <cell r="C5">
            <v>316</v>
          </cell>
          <cell r="D5">
            <v>0.0316</v>
          </cell>
          <cell r="E5">
            <v>37.97816444</v>
          </cell>
        </row>
        <row r="6">
          <cell r="A6">
            <v>231</v>
          </cell>
          <cell r="B6">
            <v>5</v>
          </cell>
          <cell r="C6">
            <v>10723</v>
          </cell>
          <cell r="D6">
            <v>1.0723</v>
          </cell>
          <cell r="E6">
            <v>6.797137019</v>
          </cell>
        </row>
        <row r="7">
          <cell r="A7">
            <v>237</v>
          </cell>
          <cell r="B7">
            <v>6</v>
          </cell>
          <cell r="C7">
            <v>579</v>
          </cell>
          <cell r="D7">
            <v>0.0579</v>
          </cell>
          <cell r="E7">
            <v>7.279274629</v>
          </cell>
        </row>
        <row r="8">
          <cell r="A8">
            <v>26</v>
          </cell>
          <cell r="B8">
            <v>7</v>
          </cell>
          <cell r="C8">
            <v>3219</v>
          </cell>
          <cell r="D8">
            <v>0.3219</v>
          </cell>
          <cell r="E8">
            <v>15.74852443</v>
          </cell>
        </row>
        <row r="9">
          <cell r="A9">
            <v>58</v>
          </cell>
          <cell r="B9">
            <v>8</v>
          </cell>
          <cell r="C9">
            <v>4102</v>
          </cell>
          <cell r="D9">
            <v>0.4102</v>
          </cell>
          <cell r="E9">
            <v>6.219746447</v>
          </cell>
        </row>
        <row r="10">
          <cell r="A10">
            <v>61</v>
          </cell>
          <cell r="B10">
            <v>9</v>
          </cell>
          <cell r="C10">
            <v>75354</v>
          </cell>
          <cell r="D10">
            <v>7.5354</v>
          </cell>
          <cell r="E10">
            <v>20.10459034</v>
          </cell>
        </row>
        <row r="11">
          <cell r="A11">
            <v>62</v>
          </cell>
          <cell r="B11">
            <v>10</v>
          </cell>
          <cell r="C11">
            <v>141053</v>
          </cell>
          <cell r="D11">
            <v>14.1053</v>
          </cell>
          <cell r="E11">
            <v>17.4454588</v>
          </cell>
        </row>
        <row r="12">
          <cell r="A12">
            <v>63</v>
          </cell>
          <cell r="B12">
            <v>11</v>
          </cell>
          <cell r="C12">
            <v>2644</v>
          </cell>
          <cell r="D12">
            <v>0.2644</v>
          </cell>
          <cell r="E12">
            <v>23.24531013</v>
          </cell>
        </row>
        <row r="13">
          <cell r="A13">
            <v>190</v>
          </cell>
          <cell r="B13">
            <v>12</v>
          </cell>
          <cell r="C13">
            <v>9111</v>
          </cell>
          <cell r="D13">
            <v>0.9111</v>
          </cell>
          <cell r="E13">
            <v>51.90710131</v>
          </cell>
        </row>
        <row r="14">
          <cell r="A14">
            <v>192</v>
          </cell>
          <cell r="B14">
            <v>13</v>
          </cell>
          <cell r="C14">
            <v>11209</v>
          </cell>
          <cell r="D14">
            <v>1.1209</v>
          </cell>
          <cell r="E14">
            <v>54.05354626</v>
          </cell>
        </row>
        <row r="15">
          <cell r="A15">
            <v>215</v>
          </cell>
          <cell r="B15">
            <v>14</v>
          </cell>
          <cell r="C15">
            <v>25386</v>
          </cell>
          <cell r="D15">
            <v>2.5386</v>
          </cell>
          <cell r="E15">
            <v>23.31861656</v>
          </cell>
        </row>
        <row r="16">
          <cell r="A16">
            <v>51</v>
          </cell>
          <cell r="B16">
            <v>15</v>
          </cell>
          <cell r="C16">
            <v>15238</v>
          </cell>
          <cell r="D16">
            <v>1.5238</v>
          </cell>
          <cell r="E16">
            <v>59.92584329</v>
          </cell>
        </row>
        <row r="17">
          <cell r="A17">
            <v>52</v>
          </cell>
          <cell r="B17">
            <v>16</v>
          </cell>
          <cell r="C17">
            <v>192</v>
          </cell>
          <cell r="D17">
            <v>0.0192</v>
          </cell>
          <cell r="E17">
            <v>52.21770827</v>
          </cell>
        </row>
        <row r="18">
          <cell r="A18">
            <v>54</v>
          </cell>
          <cell r="B18">
            <v>17</v>
          </cell>
          <cell r="C18">
            <v>45997</v>
          </cell>
          <cell r="D18">
            <v>4.5997</v>
          </cell>
          <cell r="E18">
            <v>51.12576906</v>
          </cell>
        </row>
        <row r="19">
          <cell r="A19">
            <v>77</v>
          </cell>
          <cell r="B19">
            <v>18</v>
          </cell>
          <cell r="C19">
            <v>31458</v>
          </cell>
          <cell r="D19">
            <v>3.1458</v>
          </cell>
          <cell r="E19">
            <v>20.33757708</v>
          </cell>
        </row>
        <row r="20">
          <cell r="A20">
            <v>78</v>
          </cell>
          <cell r="B20">
            <v>19</v>
          </cell>
          <cell r="C20">
            <v>9495</v>
          </cell>
          <cell r="D20">
            <v>0.9495</v>
          </cell>
          <cell r="E20">
            <v>19.3567246</v>
          </cell>
        </row>
        <row r="21">
          <cell r="A21">
            <v>79</v>
          </cell>
          <cell r="B21">
            <v>20</v>
          </cell>
          <cell r="C21">
            <v>18833</v>
          </cell>
          <cell r="D21">
            <v>1.8833</v>
          </cell>
          <cell r="E21">
            <v>23.14228747</v>
          </cell>
        </row>
        <row r="22">
          <cell r="A22">
            <v>81</v>
          </cell>
          <cell r="B22">
            <v>21</v>
          </cell>
          <cell r="C22">
            <v>7938</v>
          </cell>
          <cell r="D22">
            <v>0.7938</v>
          </cell>
          <cell r="E22">
            <v>13.59552784</v>
          </cell>
        </row>
        <row r="23">
          <cell r="A23">
            <v>185</v>
          </cell>
          <cell r="B23">
            <v>22</v>
          </cell>
          <cell r="C23">
            <v>6</v>
          </cell>
          <cell r="D23">
            <v>0.0006</v>
          </cell>
          <cell r="E23">
            <v>10.33333333</v>
          </cell>
        </row>
        <row r="24">
          <cell r="A24">
            <v>188</v>
          </cell>
          <cell r="B24">
            <v>23</v>
          </cell>
          <cell r="C24">
            <v>14700</v>
          </cell>
          <cell r="D24">
            <v>1.47</v>
          </cell>
          <cell r="E24">
            <v>13.87777551</v>
          </cell>
        </row>
        <row r="25">
          <cell r="A25">
            <v>227</v>
          </cell>
          <cell r="B25">
            <v>24</v>
          </cell>
          <cell r="C25">
            <v>65</v>
          </cell>
          <cell r="D25">
            <v>0.0065</v>
          </cell>
          <cell r="E25">
            <v>8.883076682</v>
          </cell>
        </row>
        <row r="26">
          <cell r="A26">
            <v>228</v>
          </cell>
          <cell r="B26">
            <v>25</v>
          </cell>
          <cell r="C26">
            <v>33</v>
          </cell>
          <cell r="D26">
            <v>0.0033</v>
          </cell>
          <cell r="E26">
            <v>8.566666921</v>
          </cell>
        </row>
        <row r="27">
          <cell r="A27">
            <v>175</v>
          </cell>
          <cell r="B27">
            <v>26</v>
          </cell>
          <cell r="C27">
            <v>53</v>
          </cell>
          <cell r="D27">
            <v>0.0053</v>
          </cell>
          <cell r="E27">
            <v>14.20377353</v>
          </cell>
        </row>
        <row r="28">
          <cell r="A28">
            <v>177</v>
          </cell>
          <cell r="B28">
            <v>27</v>
          </cell>
          <cell r="C28">
            <v>40810</v>
          </cell>
          <cell r="D28">
            <v>4.081</v>
          </cell>
          <cell r="E28">
            <v>18.32030385</v>
          </cell>
        </row>
        <row r="29">
          <cell r="A29">
            <v>178</v>
          </cell>
          <cell r="B29">
            <v>28</v>
          </cell>
          <cell r="C29">
            <v>70</v>
          </cell>
          <cell r="D29">
            <v>0.007</v>
          </cell>
          <cell r="E29">
            <v>24.96428571</v>
          </cell>
        </row>
        <row r="30">
          <cell r="A30">
            <v>59</v>
          </cell>
          <cell r="B30">
            <v>29</v>
          </cell>
          <cell r="C30">
            <v>23635</v>
          </cell>
          <cell r="D30">
            <v>2.3635</v>
          </cell>
          <cell r="E30">
            <v>19.69546436</v>
          </cell>
        </row>
        <row r="31">
          <cell r="A31">
            <v>71</v>
          </cell>
          <cell r="B31">
            <v>30</v>
          </cell>
          <cell r="C31">
            <v>42563</v>
          </cell>
          <cell r="D31">
            <v>4.2563</v>
          </cell>
          <cell r="E31">
            <v>14.59307145</v>
          </cell>
        </row>
        <row r="32">
          <cell r="A32">
            <v>72</v>
          </cell>
          <cell r="B32">
            <v>31</v>
          </cell>
          <cell r="C32">
            <v>318</v>
          </cell>
          <cell r="D32">
            <v>0.0318</v>
          </cell>
          <cell r="E32">
            <v>15.56037734</v>
          </cell>
        </row>
        <row r="33">
          <cell r="A33">
            <v>74</v>
          </cell>
          <cell r="B33">
            <v>32</v>
          </cell>
          <cell r="C33">
            <v>87</v>
          </cell>
          <cell r="D33">
            <v>0.0087</v>
          </cell>
          <cell r="E33">
            <v>13.2896552</v>
          </cell>
        </row>
        <row r="34">
          <cell r="A34">
            <v>82</v>
          </cell>
          <cell r="B34">
            <v>33</v>
          </cell>
          <cell r="C34">
            <v>28473</v>
          </cell>
          <cell r="D34">
            <v>2.8473</v>
          </cell>
          <cell r="E34">
            <v>16.77028414</v>
          </cell>
        </row>
        <row r="35">
          <cell r="A35">
            <v>202</v>
          </cell>
          <cell r="B35">
            <v>34</v>
          </cell>
          <cell r="C35">
            <v>572</v>
          </cell>
          <cell r="D35">
            <v>0.0572</v>
          </cell>
          <cell r="E35">
            <v>8.180944114</v>
          </cell>
        </row>
        <row r="36">
          <cell r="A36">
            <v>43</v>
          </cell>
          <cell r="B36">
            <v>35</v>
          </cell>
          <cell r="C36">
            <v>41873</v>
          </cell>
          <cell r="D36">
            <v>4.1873</v>
          </cell>
          <cell r="E36">
            <v>7.575239423</v>
          </cell>
        </row>
        <row r="37">
          <cell r="A37">
            <v>44</v>
          </cell>
          <cell r="B37">
            <v>36</v>
          </cell>
          <cell r="C37">
            <v>222342</v>
          </cell>
          <cell r="D37">
            <v>22.2342</v>
          </cell>
          <cell r="E37">
            <v>16.87684423</v>
          </cell>
        </row>
        <row r="38">
          <cell r="A38">
            <v>214</v>
          </cell>
          <cell r="B38">
            <v>37</v>
          </cell>
          <cell r="C38">
            <v>220134</v>
          </cell>
          <cell r="D38">
            <v>22.0134</v>
          </cell>
          <cell r="E38">
            <v>29.18701834</v>
          </cell>
        </row>
        <row r="39">
          <cell r="A39">
            <v>48</v>
          </cell>
          <cell r="B39">
            <v>38</v>
          </cell>
          <cell r="C39">
            <v>125102</v>
          </cell>
          <cell r="D39">
            <v>12.5102</v>
          </cell>
          <cell r="E39">
            <v>42.02397084</v>
          </cell>
        </row>
        <row r="40">
          <cell r="A40">
            <v>49</v>
          </cell>
          <cell r="B40">
            <v>39</v>
          </cell>
          <cell r="C40">
            <v>49711</v>
          </cell>
          <cell r="D40">
            <v>4.9711</v>
          </cell>
          <cell r="E40">
            <v>31.59544967</v>
          </cell>
        </row>
        <row r="41">
          <cell r="A41">
            <v>50</v>
          </cell>
          <cell r="B41">
            <v>40</v>
          </cell>
          <cell r="C41">
            <v>221853</v>
          </cell>
          <cell r="D41">
            <v>22.1853</v>
          </cell>
          <cell r="E41">
            <v>39.62154714</v>
          </cell>
        </row>
        <row r="42">
          <cell r="A42">
            <v>206</v>
          </cell>
          <cell r="B42">
            <v>41</v>
          </cell>
          <cell r="C42">
            <v>204360</v>
          </cell>
          <cell r="D42">
            <v>20.436</v>
          </cell>
          <cell r="E42">
            <v>13.28629869</v>
          </cell>
        </row>
        <row r="43">
          <cell r="A43">
            <v>216</v>
          </cell>
          <cell r="B43">
            <v>42</v>
          </cell>
          <cell r="C43">
            <v>1070029</v>
          </cell>
          <cell r="D43">
            <v>107.0029</v>
          </cell>
          <cell r="E43">
            <v>11.73359563</v>
          </cell>
        </row>
        <row r="44">
          <cell r="A44">
            <v>247</v>
          </cell>
          <cell r="B44">
            <v>43</v>
          </cell>
          <cell r="C44">
            <v>4593</v>
          </cell>
          <cell r="D44">
            <v>0.4593</v>
          </cell>
          <cell r="E44">
            <v>9.670999366</v>
          </cell>
        </row>
        <row r="45">
          <cell r="A45">
            <v>203</v>
          </cell>
          <cell r="B45">
            <v>44</v>
          </cell>
          <cell r="C45">
            <v>446817</v>
          </cell>
          <cell r="D45">
            <v>44.6817</v>
          </cell>
          <cell r="E45">
            <v>40.36229955</v>
          </cell>
        </row>
        <row r="46">
          <cell r="A46">
            <v>204</v>
          </cell>
          <cell r="B46">
            <v>45</v>
          </cell>
          <cell r="C46">
            <v>58633</v>
          </cell>
          <cell r="D46">
            <v>5.8633</v>
          </cell>
          <cell r="E46">
            <v>51.99495164</v>
          </cell>
        </row>
        <row r="47">
          <cell r="A47">
            <v>205</v>
          </cell>
          <cell r="B47">
            <v>46</v>
          </cell>
          <cell r="C47">
            <v>152987</v>
          </cell>
          <cell r="D47">
            <v>15.2987</v>
          </cell>
          <cell r="E47">
            <v>17.91294293</v>
          </cell>
        </row>
        <row r="48">
          <cell r="A48">
            <v>24</v>
          </cell>
          <cell r="B48">
            <v>47</v>
          </cell>
          <cell r="C48">
            <v>33783</v>
          </cell>
          <cell r="D48">
            <v>3.3783</v>
          </cell>
          <cell r="E48">
            <v>13.29608975</v>
          </cell>
        </row>
        <row r="49">
          <cell r="A49">
            <v>25</v>
          </cell>
          <cell r="B49">
            <v>48</v>
          </cell>
          <cell r="C49">
            <v>112339</v>
          </cell>
          <cell r="D49">
            <v>11.2339</v>
          </cell>
          <cell r="E49">
            <v>14.73406208</v>
          </cell>
        </row>
        <row r="50">
          <cell r="A50">
            <v>207</v>
          </cell>
          <cell r="B50">
            <v>49</v>
          </cell>
          <cell r="C50">
            <v>157631</v>
          </cell>
          <cell r="D50">
            <v>15.7631</v>
          </cell>
          <cell r="E50">
            <v>21.40340162</v>
          </cell>
        </row>
        <row r="51">
          <cell r="A51">
            <v>209</v>
          </cell>
          <cell r="B51">
            <v>50</v>
          </cell>
          <cell r="C51">
            <v>13399</v>
          </cell>
          <cell r="D51">
            <v>1.3399</v>
          </cell>
          <cell r="E51">
            <v>38.79902231</v>
          </cell>
        </row>
        <row r="52">
          <cell r="A52">
            <v>182</v>
          </cell>
          <cell r="B52">
            <v>51</v>
          </cell>
          <cell r="C52">
            <v>222138</v>
          </cell>
          <cell r="D52">
            <v>22.2138</v>
          </cell>
          <cell r="E52">
            <v>8.328660574</v>
          </cell>
        </row>
        <row r="53">
          <cell r="A53">
            <v>183</v>
          </cell>
          <cell r="B53">
            <v>52</v>
          </cell>
          <cell r="C53">
            <v>66146</v>
          </cell>
          <cell r="D53">
            <v>6.6146</v>
          </cell>
          <cell r="E53">
            <v>7.684070107</v>
          </cell>
        </row>
        <row r="54">
          <cell r="A54">
            <v>67</v>
          </cell>
          <cell r="B54">
            <v>53</v>
          </cell>
          <cell r="C54">
            <v>156114</v>
          </cell>
          <cell r="D54">
            <v>15.6114</v>
          </cell>
          <cell r="E54">
            <v>36.03437359</v>
          </cell>
        </row>
        <row r="55">
          <cell r="A55">
            <v>84</v>
          </cell>
          <cell r="B55">
            <v>54</v>
          </cell>
          <cell r="C55">
            <v>100352</v>
          </cell>
          <cell r="D55">
            <v>10.0352</v>
          </cell>
          <cell r="E55">
            <v>14.4225008</v>
          </cell>
        </row>
        <row r="56">
          <cell r="A56">
            <v>191</v>
          </cell>
          <cell r="B56">
            <v>55</v>
          </cell>
          <cell r="C56">
            <v>161187</v>
          </cell>
          <cell r="D56">
            <v>16.1187</v>
          </cell>
          <cell r="E56">
            <v>41.4086229</v>
          </cell>
        </row>
        <row r="57">
          <cell r="A57">
            <v>76</v>
          </cell>
          <cell r="B57">
            <v>56</v>
          </cell>
          <cell r="C57">
            <v>314016</v>
          </cell>
          <cell r="D57">
            <v>31.4016</v>
          </cell>
          <cell r="E57">
            <v>15.04425157</v>
          </cell>
        </row>
        <row r="58">
          <cell r="A58">
            <v>80</v>
          </cell>
          <cell r="B58">
            <v>57</v>
          </cell>
          <cell r="C58">
            <v>117435</v>
          </cell>
          <cell r="D58">
            <v>11.7435</v>
          </cell>
          <cell r="E58">
            <v>14.48357985</v>
          </cell>
        </row>
        <row r="59">
          <cell r="A59">
            <v>179</v>
          </cell>
          <cell r="B59">
            <v>58</v>
          </cell>
          <cell r="C59">
            <v>240545</v>
          </cell>
          <cell r="D59">
            <v>24.0545</v>
          </cell>
          <cell r="E59">
            <v>10.70793573</v>
          </cell>
        </row>
        <row r="60">
          <cell r="A60">
            <v>186</v>
          </cell>
          <cell r="B60">
            <v>59</v>
          </cell>
          <cell r="C60">
            <v>12414</v>
          </cell>
          <cell r="D60">
            <v>1.2414</v>
          </cell>
          <cell r="E60">
            <v>15.44439343</v>
          </cell>
        </row>
        <row r="61">
          <cell r="A61">
            <v>187</v>
          </cell>
          <cell r="B61">
            <v>60</v>
          </cell>
          <cell r="C61">
            <v>28757</v>
          </cell>
          <cell r="D61">
            <v>2.8757</v>
          </cell>
          <cell r="E61">
            <v>12.74465695</v>
          </cell>
        </row>
        <row r="62">
          <cell r="A62">
            <v>232</v>
          </cell>
          <cell r="B62">
            <v>61</v>
          </cell>
          <cell r="C62">
            <v>25711</v>
          </cell>
          <cell r="D62">
            <v>2.5711</v>
          </cell>
          <cell r="E62">
            <v>14.84831007</v>
          </cell>
        </row>
        <row r="63">
          <cell r="A63">
            <v>176</v>
          </cell>
          <cell r="B63">
            <v>62</v>
          </cell>
          <cell r="C63">
            <v>102974</v>
          </cell>
          <cell r="D63">
            <v>10.2974</v>
          </cell>
          <cell r="E63">
            <v>18.36810457</v>
          </cell>
        </row>
        <row r="64">
          <cell r="A64">
            <v>53</v>
          </cell>
          <cell r="B64">
            <v>63</v>
          </cell>
          <cell r="C64">
            <v>79983</v>
          </cell>
          <cell r="D64">
            <v>7.9983</v>
          </cell>
          <cell r="E64">
            <v>64.84230773</v>
          </cell>
        </row>
        <row r="65">
          <cell r="A65">
            <v>15</v>
          </cell>
          <cell r="B65">
            <v>64</v>
          </cell>
          <cell r="C65">
            <v>213191</v>
          </cell>
          <cell r="D65">
            <v>21.3191</v>
          </cell>
          <cell r="E65">
            <v>6.990953185</v>
          </cell>
        </row>
        <row r="66">
          <cell r="A66">
            <v>184</v>
          </cell>
          <cell r="B66">
            <v>65</v>
          </cell>
          <cell r="C66">
            <v>320235</v>
          </cell>
          <cell r="D66">
            <v>32.0235</v>
          </cell>
          <cell r="E66">
            <v>14.87567443</v>
          </cell>
        </row>
        <row r="67">
          <cell r="A67">
            <v>40</v>
          </cell>
          <cell r="B67">
            <v>66</v>
          </cell>
          <cell r="C67">
            <v>51138</v>
          </cell>
          <cell r="D67">
            <v>5.1138</v>
          </cell>
          <cell r="E67">
            <v>18.0172807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PI_EN.ATM.CO2E.PC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CO2 emissions (metric tons per capita)</v>
          </cell>
          <cell r="D6" t="str">
            <v>EN.ATM.CO2E.PC</v>
          </cell>
        </row>
        <row r="7">
          <cell r="A7" t="str">
            <v>Africa Eastern and Southern</v>
          </cell>
          <cell r="B7" t="str">
            <v>AFE</v>
          </cell>
          <cell r="C7" t="str">
            <v>CO2 emissions (metric tons per capita)</v>
          </cell>
          <cell r="D7" t="str">
            <v>EN.ATM.CO2E.PC</v>
          </cell>
        </row>
        <row r="7">
          <cell r="AI7">
            <v>0.999037816360393</v>
          </cell>
          <cell r="AJ7">
            <v>0.953224295988832</v>
          </cell>
          <cell r="AK7">
            <v>0.915660573918696</v>
          </cell>
          <cell r="AL7">
            <v>0.916485198723288</v>
          </cell>
          <cell r="AM7">
            <v>0.917092838968586</v>
          </cell>
          <cell r="AN7">
            <v>0.936569505196226</v>
          </cell>
          <cell r="AO7">
            <v>0.947392656702603</v>
          </cell>
          <cell r="AP7">
            <v>0.967835815896843</v>
          </cell>
          <cell r="AQ7">
            <v>0.967182105955156</v>
          </cell>
          <cell r="AR7">
            <v>0.904870918064193</v>
          </cell>
          <cell r="AS7">
            <v>0.894017428878819</v>
          </cell>
          <cell r="AT7">
            <v>0.962371367647504</v>
          </cell>
          <cell r="AU7">
            <v>0.964186878595361</v>
          </cell>
          <cell r="AV7">
            <v>0.991012972893409</v>
          </cell>
          <cell r="AW7">
            <v>1.03616112329643</v>
          </cell>
          <cell r="AX7">
            <v>1.01115102156476</v>
          </cell>
          <cell r="AY7">
            <v>0.999696371364815</v>
          </cell>
          <cell r="AZ7">
            <v>1.01675792660007</v>
          </cell>
          <cell r="BA7">
            <v>1.05728495042953</v>
          </cell>
          <cell r="BB7">
            <v>0.994719310598473</v>
          </cell>
          <cell r="BC7">
            <v>1.02154764326947</v>
          </cell>
          <cell r="BD7">
            <v>0.979352043353886</v>
          </cell>
          <cell r="BE7">
            <v>0.992615542935655</v>
          </cell>
          <cell r="BF7">
            <v>1.00502742095706</v>
          </cell>
          <cell r="BG7">
            <v>1.01664941956581</v>
          </cell>
          <cell r="BH7">
            <v>0.966589000449708</v>
          </cell>
          <cell r="BI7">
            <v>0.94840980904329</v>
          </cell>
          <cell r="BJ7">
            <v>0.937925718993114</v>
          </cell>
          <cell r="BK7">
            <v>0.917507479649953</v>
          </cell>
          <cell r="BL7">
            <v>0.913617789744976</v>
          </cell>
        </row>
        <row r="8">
          <cell r="A8" t="str">
            <v>Afghanistan</v>
          </cell>
          <cell r="B8" t="str">
            <v>AFG</v>
          </cell>
          <cell r="C8" t="str">
            <v>CO2 emissions (metric tons per capita)</v>
          </cell>
          <cell r="D8" t="str">
            <v>EN.ATM.CO2E.PC</v>
          </cell>
        </row>
        <row r="8">
          <cell r="AI8">
            <v>0.191745114991076</v>
          </cell>
          <cell r="AJ8">
            <v>0.167681578847638</v>
          </cell>
          <cell r="AK8">
            <v>0.0959577421433218</v>
          </cell>
          <cell r="AL8">
            <v>0.084721110433272</v>
          </cell>
          <cell r="AM8">
            <v>0.0755458273872716</v>
          </cell>
          <cell r="AN8">
            <v>0.0684679555059887</v>
          </cell>
          <cell r="AO8">
            <v>0.0625880343135185</v>
          </cell>
          <cell r="AP8">
            <v>0.0568266177530693</v>
          </cell>
          <cell r="AQ8">
            <v>0.052690856160549</v>
          </cell>
          <cell r="AR8">
            <v>0.0401569651487615</v>
          </cell>
          <cell r="AS8">
            <v>0.0365737041708027</v>
          </cell>
          <cell r="AT8">
            <v>0.0337853598501818</v>
          </cell>
          <cell r="AU8">
            <v>0.0455736591759986</v>
          </cell>
          <cell r="AV8">
            <v>0.0515183765246739</v>
          </cell>
          <cell r="AW8">
            <v>0.0416553939506325</v>
          </cell>
          <cell r="AX8">
            <v>0.0604187806022607</v>
          </cell>
          <cell r="AY8">
            <v>0.0665832909103162</v>
          </cell>
          <cell r="AZ8">
            <v>0.0653123461857888</v>
          </cell>
          <cell r="BA8">
            <v>0.128416559329282</v>
          </cell>
          <cell r="BB8">
            <v>0.17186242140344</v>
          </cell>
          <cell r="BC8">
            <v>0.243614036208391</v>
          </cell>
          <cell r="BD8">
            <v>0.296506240366271</v>
          </cell>
          <cell r="BE8">
            <v>0.25929533423413</v>
          </cell>
          <cell r="BF8">
            <v>0.185623659918544</v>
          </cell>
          <cell r="BG8">
            <v>0.146235617051388</v>
          </cell>
          <cell r="BH8">
            <v>0.172896741130684</v>
          </cell>
          <cell r="BI8">
            <v>0.149789333765749</v>
          </cell>
          <cell r="BJ8">
            <v>0.131694555645599</v>
          </cell>
          <cell r="BK8">
            <v>0.163295300459884</v>
          </cell>
          <cell r="BL8">
            <v>0.159824372036919</v>
          </cell>
        </row>
        <row r="9">
          <cell r="A9" t="str">
            <v>Africa Western and Central</v>
          </cell>
          <cell r="B9" t="str">
            <v>AFW</v>
          </cell>
          <cell r="C9" t="str">
            <v>CO2 emissions (metric tons per capita)</v>
          </cell>
          <cell r="D9" t="str">
            <v>EN.ATM.CO2E.PC</v>
          </cell>
        </row>
        <row r="9">
          <cell r="AI9">
            <v>0.478144281543245</v>
          </cell>
          <cell r="AJ9">
            <v>0.530016017504791</v>
          </cell>
          <cell r="AK9">
            <v>0.568305391182801</v>
          </cell>
          <cell r="AL9">
            <v>0.523528636653844</v>
          </cell>
          <cell r="AM9">
            <v>0.470887743050291</v>
          </cell>
          <cell r="AN9">
            <v>0.501681001965908</v>
          </cell>
          <cell r="AO9">
            <v>0.564390268236728</v>
          </cell>
          <cell r="AP9">
            <v>0.549638482548478</v>
          </cell>
          <cell r="AQ9">
            <v>0.514868438361306</v>
          </cell>
          <cell r="AR9">
            <v>0.511254216743557</v>
          </cell>
          <cell r="AS9">
            <v>0.530435199664881</v>
          </cell>
          <cell r="AT9">
            <v>0.544612029591359</v>
          </cell>
          <cell r="AU9">
            <v>0.502621173463526</v>
          </cell>
          <cell r="AV9">
            <v>0.52160930383394</v>
          </cell>
          <cell r="AW9">
            <v>0.50778015657985</v>
          </cell>
          <cell r="AX9">
            <v>0.508247257529393</v>
          </cell>
          <cell r="AY9">
            <v>0.474162053779324</v>
          </cell>
          <cell r="AZ9">
            <v>0.441870455136703</v>
          </cell>
          <cell r="BA9">
            <v>0.456156183128515</v>
          </cell>
          <cell r="BB9">
            <v>0.430200165774896</v>
          </cell>
          <cell r="BC9">
            <v>0.472077441133928</v>
          </cell>
          <cell r="BD9">
            <v>0.476788627630586</v>
          </cell>
          <cell r="BE9">
            <v>0.480603245923703</v>
          </cell>
          <cell r="BF9">
            <v>0.508098692567367</v>
          </cell>
          <cell r="BG9">
            <v>0.515960051268181</v>
          </cell>
          <cell r="BH9">
            <v>0.494065233507521</v>
          </cell>
          <cell r="BI9">
            <v>0.499404563255522</v>
          </cell>
          <cell r="BJ9">
            <v>0.48313951973084</v>
          </cell>
          <cell r="BK9">
            <v>0.486456127598732</v>
          </cell>
          <cell r="BL9">
            <v>0.493923185283811</v>
          </cell>
        </row>
        <row r="10">
          <cell r="A10" t="str">
            <v>Angola</v>
          </cell>
          <cell r="B10" t="str">
            <v>AGO</v>
          </cell>
          <cell r="C10" t="str">
            <v>CO2 emissions (metric tons per capita)</v>
          </cell>
          <cell r="D10" t="str">
            <v>EN.ATM.CO2E.PC</v>
          </cell>
        </row>
        <row r="10">
          <cell r="AI10">
            <v>0.553661954772739</v>
          </cell>
          <cell r="AJ10">
            <v>0.544538648814289</v>
          </cell>
          <cell r="AK10">
            <v>0.543557223342212</v>
          </cell>
          <cell r="AL10">
            <v>0.708984229804504</v>
          </cell>
          <cell r="AM10">
            <v>0.836804405412332</v>
          </cell>
          <cell r="AN10">
            <v>0.912141485191505</v>
          </cell>
          <cell r="AO10">
            <v>1.07216846488669</v>
          </cell>
          <cell r="AP10">
            <v>1.08663697422169</v>
          </cell>
          <cell r="AQ10">
            <v>1.09182530795073</v>
          </cell>
          <cell r="AR10">
            <v>1.1098596566393</v>
          </cell>
          <cell r="AS10">
            <v>0.988077382561056</v>
          </cell>
          <cell r="AT10">
            <v>0.941828905449053</v>
          </cell>
          <cell r="AU10">
            <v>0.895577671608914</v>
          </cell>
          <cell r="AV10">
            <v>0.92486943690527</v>
          </cell>
          <cell r="AW10">
            <v>0.930262948430143</v>
          </cell>
          <cell r="AX10">
            <v>0.813539290993925</v>
          </cell>
          <cell r="AY10">
            <v>0.821840076464003</v>
          </cell>
          <cell r="AZ10">
            <v>0.811753507873316</v>
          </cell>
          <cell r="BA10">
            <v>0.888658008764781</v>
          </cell>
          <cell r="BB10">
            <v>0.939403983407429</v>
          </cell>
          <cell r="BC10">
            <v>0.976184197617901</v>
          </cell>
          <cell r="BD10">
            <v>0.985522311911954</v>
          </cell>
          <cell r="BE10">
            <v>0.950695879457717</v>
          </cell>
          <cell r="BF10">
            <v>1.03629385191255</v>
          </cell>
          <cell r="BG10">
            <v>1.09977911107656</v>
          </cell>
          <cell r="BH10">
            <v>1.13504405041569</v>
          </cell>
          <cell r="BI10">
            <v>1.03181134788892</v>
          </cell>
          <cell r="BJ10">
            <v>0.813300730203195</v>
          </cell>
          <cell r="BK10">
            <v>0.777674934412</v>
          </cell>
          <cell r="BL10">
            <v>0.792137069457626</v>
          </cell>
        </row>
        <row r="11">
          <cell r="A11" t="str">
            <v>Albania</v>
          </cell>
          <cell r="B11" t="str">
            <v>ALB</v>
          </cell>
          <cell r="C11" t="str">
            <v>CO2 emissions (metric tons per capita)</v>
          </cell>
          <cell r="D11" t="str">
            <v>EN.ATM.CO2E.PC</v>
          </cell>
        </row>
        <row r="11">
          <cell r="AI11">
            <v>1.81954163372931</v>
          </cell>
          <cell r="AJ11">
            <v>1.24281022043045</v>
          </cell>
          <cell r="AK11">
            <v>0.683699826210896</v>
          </cell>
          <cell r="AL11">
            <v>0.638307036219586</v>
          </cell>
          <cell r="AM11">
            <v>0.645355188531009</v>
          </cell>
          <cell r="AN11">
            <v>0.605436252895428</v>
          </cell>
          <cell r="AO11">
            <v>0.612367358547086</v>
          </cell>
          <cell r="AP11">
            <v>0.466921472384454</v>
          </cell>
          <cell r="AQ11">
            <v>0.572153695185918</v>
          </cell>
          <cell r="AR11">
            <v>0.955359308384195</v>
          </cell>
          <cell r="AS11">
            <v>1.026213108529</v>
          </cell>
          <cell r="AT11">
            <v>1.05549588209555</v>
          </cell>
          <cell r="AU11">
            <v>1.23237878291558</v>
          </cell>
          <cell r="AV11">
            <v>1.3389849808862</v>
          </cell>
          <cell r="AW11">
            <v>1.40405868767094</v>
          </cell>
          <cell r="AX11">
            <v>1.33820939947885</v>
          </cell>
          <cell r="AY11">
            <v>1.33999573904164</v>
          </cell>
          <cell r="AZ11">
            <v>1.3939313702533</v>
          </cell>
          <cell r="BA11">
            <v>1.38431124871868</v>
          </cell>
          <cell r="BB11">
            <v>1.44149356167856</v>
          </cell>
          <cell r="BC11">
            <v>1.52762366260495</v>
          </cell>
          <cell r="BD11">
            <v>1.66942319005525</v>
          </cell>
          <cell r="BE11">
            <v>1.50324046003101</v>
          </cell>
          <cell r="BF11">
            <v>1.53363003912154</v>
          </cell>
          <cell r="BG11">
            <v>1.66833737091547</v>
          </cell>
          <cell r="BH11">
            <v>1.60377514987108</v>
          </cell>
          <cell r="BI11">
            <v>1.55766435847472</v>
          </cell>
          <cell r="BJ11">
            <v>1.78878607422544</v>
          </cell>
          <cell r="BK11">
            <v>1.78273894754715</v>
          </cell>
          <cell r="BL11">
            <v>1.69224831964856</v>
          </cell>
        </row>
        <row r="12">
          <cell r="A12" t="str">
            <v>Andorra</v>
          </cell>
          <cell r="B12" t="str">
            <v>AND</v>
          </cell>
          <cell r="C12" t="str">
            <v>CO2 emissions (metric tons per capita)</v>
          </cell>
          <cell r="D12" t="str">
            <v>EN.ATM.CO2E.PC</v>
          </cell>
        </row>
        <row r="12">
          <cell r="AI12">
            <v>7.52183165773831</v>
          </cell>
          <cell r="AJ12">
            <v>7.23537923975576</v>
          </cell>
          <cell r="AK12">
            <v>6.96307869977243</v>
          </cell>
          <cell r="AL12">
            <v>6.72417751828648</v>
          </cell>
          <cell r="AM12">
            <v>6.5415789137788</v>
          </cell>
          <cell r="AN12">
            <v>6.73347948637645</v>
          </cell>
          <cell r="AO12">
            <v>6.99159454966363</v>
          </cell>
          <cell r="AP12">
            <v>7.30744115177711</v>
          </cell>
          <cell r="AQ12">
            <v>7.63953850951045</v>
          </cell>
          <cell r="AR12">
            <v>7.92319164802386</v>
          </cell>
          <cell r="AS12">
            <v>7.95228628230616</v>
          </cell>
          <cell r="AT12">
            <v>7.72154906153481</v>
          </cell>
          <cell r="AU12">
            <v>7.56623988393346</v>
          </cell>
          <cell r="AV12">
            <v>7.24241556968804</v>
          </cell>
          <cell r="AW12">
            <v>7.34426232634998</v>
          </cell>
          <cell r="AX12">
            <v>7.35378001180027</v>
          </cell>
          <cell r="AY12">
            <v>6.79054277326908</v>
          </cell>
          <cell r="AZ12">
            <v>6.53104692022051</v>
          </cell>
          <cell r="BA12">
            <v>6.4393038571151</v>
          </cell>
          <cell r="BB12">
            <v>6.15668747619036</v>
          </cell>
          <cell r="BC12">
            <v>6.15719777543413</v>
          </cell>
          <cell r="BD12">
            <v>5.85088610518153</v>
          </cell>
          <cell r="BE12">
            <v>5.94465417322895</v>
          </cell>
          <cell r="BF12">
            <v>5.94280041192477</v>
          </cell>
          <cell r="BG12">
            <v>5.80712772328595</v>
          </cell>
          <cell r="BH12">
            <v>6.02618182154689</v>
          </cell>
          <cell r="BI12">
            <v>6.08060028213865</v>
          </cell>
          <cell r="BJ12">
            <v>6.10413391181354</v>
          </cell>
          <cell r="BK12">
            <v>6.36297539913701</v>
          </cell>
          <cell r="BL12">
            <v>6.4812174318824</v>
          </cell>
        </row>
        <row r="13">
          <cell r="A13" t="str">
            <v>Arab World</v>
          </cell>
          <cell r="B13" t="str">
            <v>ARB</v>
          </cell>
          <cell r="C13" t="str">
            <v>CO2 emissions (metric tons per capita)</v>
          </cell>
          <cell r="D13" t="str">
            <v>EN.ATM.CO2E.PC</v>
          </cell>
        </row>
        <row r="13">
          <cell r="AI13">
            <v>2.85703733250345</v>
          </cell>
          <cell r="AJ13">
            <v>2.79065690099749</v>
          </cell>
          <cell r="AK13">
            <v>2.97436522251967</v>
          </cell>
          <cell r="AL13">
            <v>3.11830944021318</v>
          </cell>
          <cell r="AM13">
            <v>3.22116271933409</v>
          </cell>
          <cell r="AN13">
            <v>3.21915752439717</v>
          </cell>
          <cell r="AO13">
            <v>3.25724323743018</v>
          </cell>
          <cell r="AP13">
            <v>3.34102328389758</v>
          </cell>
          <cell r="AQ13">
            <v>3.2882307411938</v>
          </cell>
          <cell r="AR13">
            <v>3.26210078614168</v>
          </cell>
          <cell r="AS13">
            <v>3.32640771332365</v>
          </cell>
          <cell r="AT13">
            <v>3.43603063453552</v>
          </cell>
          <cell r="AU13">
            <v>3.47780044083573</v>
          </cell>
          <cell r="AV13">
            <v>3.50616815695038</v>
          </cell>
          <cell r="AW13">
            <v>3.61389676796463</v>
          </cell>
          <cell r="AX13">
            <v>3.77343734241249</v>
          </cell>
          <cell r="AY13">
            <v>3.88211793858339</v>
          </cell>
          <cell r="AZ13">
            <v>3.94536157429499</v>
          </cell>
          <cell r="BA13">
            <v>4.16096412707157</v>
          </cell>
          <cell r="BB13">
            <v>4.19856998898453</v>
          </cell>
          <cell r="BC13">
            <v>4.34437798999592</v>
          </cell>
          <cell r="BD13">
            <v>4.3366335580116</v>
          </cell>
          <cell r="BE13">
            <v>4.53316474669317</v>
          </cell>
          <cell r="BF13">
            <v>4.5135829822045</v>
          </cell>
          <cell r="BG13">
            <v>4.56805532843458</v>
          </cell>
          <cell r="BH13">
            <v>4.59084575224496</v>
          </cell>
          <cell r="BI13">
            <v>4.55051531374866</v>
          </cell>
          <cell r="BJ13">
            <v>4.51154465796391</v>
          </cell>
          <cell r="BK13">
            <v>4.37507379759258</v>
          </cell>
          <cell r="BL13">
            <v>4.40838944882303</v>
          </cell>
        </row>
        <row r="14">
          <cell r="A14" t="str">
            <v>United Arab Emirates</v>
          </cell>
          <cell r="B14" t="str">
            <v>ARE</v>
          </cell>
          <cell r="C14" t="str">
            <v>CO2 emissions (metric tons per capita)</v>
          </cell>
          <cell r="D14" t="str">
            <v>EN.ATM.CO2E.PC</v>
          </cell>
        </row>
        <row r="14">
          <cell r="AI14">
            <v>30.1951885681596</v>
          </cell>
          <cell r="AJ14">
            <v>31.7784962411449</v>
          </cell>
          <cell r="AK14">
            <v>29.0809258353581</v>
          </cell>
          <cell r="AL14">
            <v>29.2756777650721</v>
          </cell>
          <cell r="AM14">
            <v>30.8493329561794</v>
          </cell>
          <cell r="AN14">
            <v>31.1250180634417</v>
          </cell>
          <cell r="AO14">
            <v>30.9280258798222</v>
          </cell>
          <cell r="AP14">
            <v>30.4863326222102</v>
          </cell>
          <cell r="AQ14">
            <v>29.6635805168039</v>
          </cell>
          <cell r="AR14">
            <v>28.8871079817493</v>
          </cell>
          <cell r="AS14">
            <v>27.0351591079578</v>
          </cell>
          <cell r="AT14">
            <v>29.430269940976</v>
          </cell>
          <cell r="AU14">
            <v>28.5014617313995</v>
          </cell>
          <cell r="AV14">
            <v>27.9692698207009</v>
          </cell>
          <cell r="AW14">
            <v>27.0389382175218</v>
          </cell>
          <cell r="AX14">
            <v>25.3823810365917</v>
          </cell>
          <cell r="AY14">
            <v>22.9351042869163</v>
          </cell>
          <cell r="AZ14">
            <v>21.3702857602629</v>
          </cell>
          <cell r="BA14">
            <v>22.0114692449859</v>
          </cell>
          <cell r="BB14">
            <v>19.8323488654893</v>
          </cell>
          <cell r="BC14">
            <v>19.0397697503711</v>
          </cell>
          <cell r="BD14">
            <v>18.5094573827043</v>
          </cell>
          <cell r="BE14">
            <v>19.2078011238178</v>
          </cell>
          <cell r="BF14">
            <v>20.0556475690671</v>
          </cell>
          <cell r="BG14">
            <v>20.0516979702415</v>
          </cell>
          <cell r="BH14">
            <v>21.0776419699804</v>
          </cell>
          <cell r="BI14">
            <v>21.4806686088848</v>
          </cell>
          <cell r="BJ14">
            <v>20.7690223324057</v>
          </cell>
          <cell r="BK14">
            <v>18.390678060455</v>
          </cell>
          <cell r="BL14">
            <v>19.3295632814806</v>
          </cell>
        </row>
        <row r="15">
          <cell r="A15" t="str">
            <v>Argentina</v>
          </cell>
          <cell r="B15" t="str">
            <v>ARG</v>
          </cell>
          <cell r="C15" t="str">
            <v>CO2 emissions (metric tons per capita)</v>
          </cell>
          <cell r="D15" t="str">
            <v>EN.ATM.CO2E.PC</v>
          </cell>
        </row>
        <row r="15">
          <cell r="AI15">
            <v>3.07554132838369</v>
          </cell>
          <cell r="AJ15">
            <v>3.20203130674861</v>
          </cell>
          <cell r="AK15">
            <v>3.21897372210352</v>
          </cell>
          <cell r="AL15">
            <v>3.2457952806325</v>
          </cell>
          <cell r="AM15">
            <v>3.25294528747174</v>
          </cell>
          <cell r="AN15">
            <v>3.2413418931481</v>
          </cell>
          <cell r="AO15">
            <v>3.47695320506142</v>
          </cell>
          <cell r="AP15">
            <v>3.5369899542418</v>
          </cell>
          <cell r="AQ15">
            <v>3.67879380151389</v>
          </cell>
          <cell r="AR15">
            <v>3.68851827413871</v>
          </cell>
          <cell r="AS15">
            <v>3.58739203786108</v>
          </cell>
          <cell r="AT15">
            <v>3.3603711850022</v>
          </cell>
          <cell r="AU15">
            <v>3.11742482880113</v>
          </cell>
          <cell r="AV15">
            <v>3.35172371332405</v>
          </cell>
          <cell r="AW15">
            <v>3.67297399646765</v>
          </cell>
          <cell r="AX15">
            <v>3.75363923507433</v>
          </cell>
          <cell r="AY15">
            <v>3.94249128952415</v>
          </cell>
          <cell r="AZ15">
            <v>4.10262963566713</v>
          </cell>
          <cell r="BA15">
            <v>4.1723885308823</v>
          </cell>
          <cell r="BB15">
            <v>3.86756996725025</v>
          </cell>
          <cell r="BC15">
            <v>4.09968971416256</v>
          </cell>
          <cell r="BD15">
            <v>4.2809893532601</v>
          </cell>
          <cell r="BE15">
            <v>4.26422378235981</v>
          </cell>
          <cell r="BF15">
            <v>4.34211506853729</v>
          </cell>
          <cell r="BG15">
            <v>4.20909563279429</v>
          </cell>
          <cell r="BH15">
            <v>4.30191387639872</v>
          </cell>
          <cell r="BI15">
            <v>4.20184577616112</v>
          </cell>
          <cell r="BJ15">
            <v>4.07130836193664</v>
          </cell>
          <cell r="BK15">
            <v>3.97577197057929</v>
          </cell>
          <cell r="BL15">
            <v>3.74065029063396</v>
          </cell>
        </row>
        <row r="16">
          <cell r="A16" t="str">
            <v>Armenia</v>
          </cell>
          <cell r="B16" t="str">
            <v>ARM</v>
          </cell>
          <cell r="C16" t="str">
            <v>CO2 emissions (metric tons per capita)</v>
          </cell>
          <cell r="D16" t="str">
            <v>EN.ATM.CO2E.PC</v>
          </cell>
        </row>
        <row r="16">
          <cell r="AI16">
            <v>5.61025435790992</v>
          </cell>
          <cell r="AJ16">
            <v>5.90257639328904</v>
          </cell>
          <cell r="AK16">
            <v>3.16600925985094</v>
          </cell>
          <cell r="AL16">
            <v>1.49861244544114</v>
          </cell>
          <cell r="AM16">
            <v>0.834433730125859</v>
          </cell>
          <cell r="AN16">
            <v>1.0909602905995</v>
          </cell>
          <cell r="AO16">
            <v>0.814339187422058</v>
          </cell>
          <cell r="AP16">
            <v>1.0660432973166</v>
          </cell>
          <cell r="AQ16">
            <v>1.11622544665906</v>
          </cell>
          <cell r="AR16">
            <v>1.00679179804598</v>
          </cell>
          <cell r="AS16">
            <v>1.15976136281082</v>
          </cell>
          <cell r="AT16">
            <v>1.1800624515273</v>
          </cell>
          <cell r="AU16">
            <v>1.02835351550542</v>
          </cell>
          <cell r="AV16">
            <v>1.15973224102019</v>
          </cell>
          <cell r="AW16">
            <v>1.25303469021992</v>
          </cell>
          <cell r="AX16">
            <v>1.49601076260556</v>
          </cell>
          <cell r="AY16">
            <v>1.5177629900129</v>
          </cell>
          <cell r="AZ16">
            <v>1.77316143075894</v>
          </cell>
          <cell r="BA16">
            <v>1.95693035605486</v>
          </cell>
          <cell r="BB16">
            <v>1.56158360111611</v>
          </cell>
          <cell r="BC16">
            <v>1.50835124445503</v>
          </cell>
          <cell r="BD16">
            <v>1.71734338010039</v>
          </cell>
          <cell r="BE16">
            <v>1.98319202749552</v>
          </cell>
          <cell r="BF16">
            <v>1.89812716968877</v>
          </cell>
          <cell r="BG16">
            <v>1.8816077373473</v>
          </cell>
          <cell r="BH16">
            <v>1.82529224417894</v>
          </cell>
          <cell r="BI16">
            <v>1.72675284025676</v>
          </cell>
          <cell r="BJ16">
            <v>1.82356015509399</v>
          </cell>
          <cell r="BK16">
            <v>1.93445157896542</v>
          </cell>
          <cell r="BL16">
            <v>2.08606067775467</v>
          </cell>
        </row>
        <row r="17">
          <cell r="A17" t="str">
            <v>American Samoa</v>
          </cell>
          <cell r="B17" t="str">
            <v>ASM</v>
          </cell>
          <cell r="C17" t="str">
            <v>CO2 emissions (metric tons per capita)</v>
          </cell>
          <cell r="D17" t="str">
            <v>EN.ATM.CO2E.PC</v>
          </cell>
        </row>
        <row r="18">
          <cell r="A18" t="str">
            <v>Antigua and Barbuda</v>
          </cell>
          <cell r="B18" t="str">
            <v>ATG</v>
          </cell>
          <cell r="C18" t="str">
            <v>CO2 emissions (metric tons per capita)</v>
          </cell>
          <cell r="D18" t="str">
            <v>EN.ATM.CO2E.PC</v>
          </cell>
        </row>
        <row r="18">
          <cell r="AI18">
            <v>3.35822685621992</v>
          </cell>
          <cell r="AJ18">
            <v>3.47205782554488</v>
          </cell>
          <cell r="AK18">
            <v>4.49898385019935</v>
          </cell>
          <cell r="AL18">
            <v>3.80072061662891</v>
          </cell>
          <cell r="AM18">
            <v>3.72018273537596</v>
          </cell>
          <cell r="AN18">
            <v>3.93173345759553</v>
          </cell>
          <cell r="AO18">
            <v>3.98996808025536</v>
          </cell>
          <cell r="AP18">
            <v>4.04423556974912</v>
          </cell>
          <cell r="AQ18">
            <v>4.37045029295675</v>
          </cell>
          <cell r="AR18">
            <v>4.41920882770442</v>
          </cell>
          <cell r="AS18">
            <v>4.34170536924231</v>
          </cell>
          <cell r="AT18">
            <v>4.532974149096</v>
          </cell>
          <cell r="AU18">
            <v>4.9809699570217</v>
          </cell>
          <cell r="AV18">
            <v>5.16952246754827</v>
          </cell>
          <cell r="AW18">
            <v>4.97840623745086</v>
          </cell>
          <cell r="AX18">
            <v>5.03302148761043</v>
          </cell>
          <cell r="AY18">
            <v>5.31947044206993</v>
          </cell>
          <cell r="AZ18">
            <v>5.47430063840638</v>
          </cell>
          <cell r="BA18">
            <v>5.6210036919592</v>
          </cell>
          <cell r="BB18">
            <v>16.0243476210748</v>
          </cell>
          <cell r="BC18">
            <v>5.56628432962334</v>
          </cell>
          <cell r="BD18">
            <v>6.05042040848932</v>
          </cell>
          <cell r="BE18">
            <v>7.74276314974583</v>
          </cell>
          <cell r="BF18">
            <v>5.13605069181409</v>
          </cell>
          <cell r="BG18">
            <v>5.18571324378432</v>
          </cell>
          <cell r="BH18">
            <v>5.23666530802004</v>
          </cell>
          <cell r="BI18">
            <v>5.28988573846805</v>
          </cell>
          <cell r="BJ18">
            <v>5.23971705527901</v>
          </cell>
          <cell r="BK18">
            <v>5.29694013900061</v>
          </cell>
          <cell r="BL18">
            <v>5.35447645499165</v>
          </cell>
        </row>
        <row r="19">
          <cell r="A19" t="str">
            <v>Australia</v>
          </cell>
          <cell r="B19" t="str">
            <v>AUS</v>
          </cell>
          <cell r="C19" t="str">
            <v>CO2 emissions (metric tons per capita)</v>
          </cell>
          <cell r="D19" t="str">
            <v>EN.ATM.CO2E.PC</v>
          </cell>
        </row>
        <row r="19">
          <cell r="AI19">
            <v>15.4484884354618</v>
          </cell>
          <cell r="AJ19">
            <v>15.3182133765332</v>
          </cell>
          <cell r="AK19">
            <v>15.3415261503287</v>
          </cell>
          <cell r="AL19">
            <v>15.455368766627</v>
          </cell>
          <cell r="AM19">
            <v>15.6919630355643</v>
          </cell>
          <cell r="AN19">
            <v>16.0568835768039</v>
          </cell>
          <cell r="AO19">
            <v>16.4278302659604</v>
          </cell>
          <cell r="AP19">
            <v>16.6252632715883</v>
          </cell>
          <cell r="AQ19">
            <v>17.5629308962642</v>
          </cell>
          <cell r="AR19">
            <v>17.6323576032971</v>
          </cell>
          <cell r="AS19">
            <v>17.7230721035869</v>
          </cell>
          <cell r="AT19">
            <v>17.8045639519909</v>
          </cell>
          <cell r="AU19">
            <v>17.9819247034404</v>
          </cell>
          <cell r="AV19">
            <v>17.721683734545</v>
          </cell>
          <cell r="AW19">
            <v>18.1747268677819</v>
          </cell>
          <cell r="AX19">
            <v>18.1462920125665</v>
          </cell>
          <cell r="AY19">
            <v>18.1414534921115</v>
          </cell>
          <cell r="AZ19">
            <v>18.521097005896</v>
          </cell>
          <cell r="BA19">
            <v>18.3037480206975</v>
          </cell>
          <cell r="BB19">
            <v>18.2230995516682</v>
          </cell>
          <cell r="BC19">
            <v>17.5900692657153</v>
          </cell>
          <cell r="BD19">
            <v>17.2954158367427</v>
          </cell>
          <cell r="BE19">
            <v>17.0220422280855</v>
          </cell>
          <cell r="BF19">
            <v>16.4423157091219</v>
          </cell>
          <cell r="BG19">
            <v>15.8304215213482</v>
          </cell>
          <cell r="BH19">
            <v>15.863288004258</v>
          </cell>
          <cell r="BI19">
            <v>15.914657116179</v>
          </cell>
          <cell r="BJ19">
            <v>15.818316324949</v>
          </cell>
          <cell r="BK19">
            <v>15.4935292521053</v>
          </cell>
          <cell r="BL19">
            <v>15.2382671504147</v>
          </cell>
        </row>
        <row r="20">
          <cell r="A20" t="str">
            <v>Austria</v>
          </cell>
          <cell r="B20" t="str">
            <v>AUT</v>
          </cell>
          <cell r="C20" t="str">
            <v>CO2 emissions (metric tons per capita)</v>
          </cell>
          <cell r="D20" t="str">
            <v>EN.ATM.CO2E.PC</v>
          </cell>
        </row>
        <row r="20">
          <cell r="AI20">
            <v>7.58936421003276</v>
          </cell>
          <cell r="AJ20">
            <v>8.04911377864628</v>
          </cell>
          <cell r="AK20">
            <v>7.35392679412028</v>
          </cell>
          <cell r="AL20">
            <v>7.31124250265602</v>
          </cell>
          <cell r="AM20">
            <v>7.34364080776017</v>
          </cell>
          <cell r="AN20">
            <v>7.69726474086588</v>
          </cell>
          <cell r="AO20">
            <v>8.1542733229493</v>
          </cell>
          <cell r="AP20">
            <v>8.05969748398634</v>
          </cell>
          <cell r="AQ20">
            <v>8.10727223698659</v>
          </cell>
          <cell r="AR20">
            <v>7.88881932213959</v>
          </cell>
          <cell r="AS20">
            <v>7.92978551259517</v>
          </cell>
          <cell r="AT20">
            <v>8.44410916140459</v>
          </cell>
          <cell r="AU20">
            <v>8.58331747454014</v>
          </cell>
          <cell r="AV20">
            <v>9.16834390776994</v>
          </cell>
          <cell r="AW20">
            <v>9.27561409968639</v>
          </cell>
          <cell r="AX20">
            <v>9.26611355969716</v>
          </cell>
          <cell r="AY20">
            <v>8.96156919548461</v>
          </cell>
          <cell r="AZ20">
            <v>8.58780176061628</v>
          </cell>
          <cell r="BA20">
            <v>8.49967401978365</v>
          </cell>
          <cell r="BB20">
            <v>7.72114398171392</v>
          </cell>
          <cell r="BC20">
            <v>8.36501490116616</v>
          </cell>
          <cell r="BD20">
            <v>8.13547438124649</v>
          </cell>
          <cell r="BE20">
            <v>7.72361448670012</v>
          </cell>
          <cell r="BF20">
            <v>7.75369957604068</v>
          </cell>
          <cell r="BG20">
            <v>7.26040422807808</v>
          </cell>
          <cell r="BH20">
            <v>7.31715887345687</v>
          </cell>
          <cell r="BI20">
            <v>7.28881998322196</v>
          </cell>
          <cell r="BJ20">
            <v>7.4861615826868</v>
          </cell>
          <cell r="BK20">
            <v>7.13306391934265</v>
          </cell>
          <cell r="BL20">
            <v>7.2939842524557</v>
          </cell>
        </row>
        <row r="21">
          <cell r="A21" t="str">
            <v>Azerbaijan</v>
          </cell>
          <cell r="B21" t="str">
            <v>AZE</v>
          </cell>
          <cell r="C21" t="str">
            <v>CO2 emissions (metric tons per capita)</v>
          </cell>
          <cell r="D21" t="str">
            <v>EN.ATM.CO2E.PC</v>
          </cell>
        </row>
        <row r="21">
          <cell r="AI21">
            <v>7.45345077489129</v>
          </cell>
          <cell r="AJ21">
            <v>7.1596550823099</v>
          </cell>
          <cell r="AK21">
            <v>8.61684762362758</v>
          </cell>
          <cell r="AL21">
            <v>6.41111170411485</v>
          </cell>
          <cell r="AM21">
            <v>4.41252937188592</v>
          </cell>
          <cell r="AN21">
            <v>4.22519632783984</v>
          </cell>
          <cell r="AO21">
            <v>3.50251191549659</v>
          </cell>
          <cell r="AP21">
            <v>3.37958090134915</v>
          </cell>
          <cell r="AQ21">
            <v>3.34765575635031</v>
          </cell>
          <cell r="AR21">
            <v>3.27205536939025</v>
          </cell>
          <cell r="AS21">
            <v>3.44034987451234</v>
          </cell>
          <cell r="AT21">
            <v>3.25475885195779</v>
          </cell>
          <cell r="AU21">
            <v>3.20364176300342</v>
          </cell>
          <cell r="AV21">
            <v>3.46971735767409</v>
          </cell>
          <cell r="AW21">
            <v>3.40817425702069</v>
          </cell>
          <cell r="AX21">
            <v>3.57966371128265</v>
          </cell>
          <cell r="AY21">
            <v>3.59359067612522</v>
          </cell>
          <cell r="AZ21">
            <v>3.2197917752283</v>
          </cell>
          <cell r="BA21">
            <v>3.47467886470314</v>
          </cell>
          <cell r="BB21">
            <v>2.85003995085413</v>
          </cell>
          <cell r="BC21">
            <v>2.68490259313911</v>
          </cell>
          <cell r="BD21">
            <v>2.97391876434174</v>
          </cell>
          <cell r="BE21">
            <v>3.2391028675313</v>
          </cell>
          <cell r="BF21">
            <v>3.28561690260393</v>
          </cell>
          <cell r="BG21">
            <v>3.38119922010786</v>
          </cell>
          <cell r="BH21">
            <v>3.29245286882946</v>
          </cell>
          <cell r="BI21">
            <v>3.30401955668615</v>
          </cell>
          <cell r="BJ21">
            <v>3.24334199859821</v>
          </cell>
          <cell r="BK21">
            <v>3.2928323542098</v>
          </cell>
          <cell r="BL21">
            <v>3.54239782750878</v>
          </cell>
        </row>
        <row r="22">
          <cell r="A22" t="str">
            <v>Burundi</v>
          </cell>
          <cell r="B22" t="str">
            <v>BDI</v>
          </cell>
          <cell r="C22" t="str">
            <v>CO2 emissions (metric tons per capita)</v>
          </cell>
          <cell r="D22" t="str">
            <v>EN.ATM.CO2E.PC</v>
          </cell>
        </row>
        <row r="22">
          <cell r="AI22">
            <v>0.0312559811537465</v>
          </cell>
          <cell r="AJ22">
            <v>0.0395333412519814</v>
          </cell>
          <cell r="AK22">
            <v>0.0316591004348026</v>
          </cell>
          <cell r="AL22">
            <v>0.0327696154606356</v>
          </cell>
          <cell r="AM22">
            <v>0.0322090455205355</v>
          </cell>
          <cell r="AN22">
            <v>0.0334054668714645</v>
          </cell>
          <cell r="AO22">
            <v>0.034652836334654</v>
          </cell>
          <cell r="AP22">
            <v>0.0343017871231091</v>
          </cell>
          <cell r="AQ22">
            <v>0.0355666839757862</v>
          </cell>
          <cell r="AR22">
            <v>0.0366994025337267</v>
          </cell>
          <cell r="AS22">
            <v>0.0407595638789372</v>
          </cell>
          <cell r="AT22">
            <v>0.0306487763629281</v>
          </cell>
          <cell r="AU22">
            <v>0.0313240300131187</v>
          </cell>
          <cell r="AV22">
            <v>0.0231576592908634</v>
          </cell>
          <cell r="AW22">
            <v>0.0210328895431858</v>
          </cell>
          <cell r="AX22">
            <v>0.0203669950360834</v>
          </cell>
          <cell r="AY22">
            <v>0.0236597734120096</v>
          </cell>
          <cell r="AZ22">
            <v>0.022894280468732</v>
          </cell>
          <cell r="BA22">
            <v>0.0221508372465522</v>
          </cell>
          <cell r="BB22">
            <v>0.0214345407789808</v>
          </cell>
          <cell r="BC22">
            <v>0.0345797183413964</v>
          </cell>
          <cell r="BD22">
            <v>0.0401857221368528</v>
          </cell>
          <cell r="BE22">
            <v>0.0400173399207324</v>
          </cell>
          <cell r="BF22">
            <v>0.0408792075654298</v>
          </cell>
          <cell r="BG22">
            <v>0.038601013442359</v>
          </cell>
          <cell r="BH22">
            <v>0.0393699475769928</v>
          </cell>
          <cell r="BI22">
            <v>0.0419526996291395</v>
          </cell>
          <cell r="BJ22">
            <v>0.0489516469819249</v>
          </cell>
          <cell r="BK22">
            <v>0.0617428722207823</v>
          </cell>
          <cell r="BL22">
            <v>0.062442671221937</v>
          </cell>
        </row>
        <row r="23">
          <cell r="A23" t="str">
            <v>Belgium</v>
          </cell>
          <cell r="B23" t="str">
            <v>BEL</v>
          </cell>
          <cell r="C23" t="str">
            <v>CO2 emissions (metric tons per capita)</v>
          </cell>
          <cell r="D23" t="str">
            <v>EN.ATM.CO2E.PC</v>
          </cell>
        </row>
        <row r="23">
          <cell r="AI23">
            <v>10.9667747158004</v>
          </cell>
          <cell r="AJ23">
            <v>11.390890046725</v>
          </cell>
          <cell r="AK23">
            <v>11.1825020572101</v>
          </cell>
          <cell r="AL23">
            <v>10.9187637432787</v>
          </cell>
          <cell r="AM23">
            <v>11.3586901344388</v>
          </cell>
          <cell r="AN23">
            <v>11.3023711303289</v>
          </cell>
          <cell r="AO23">
            <v>11.7607826291321</v>
          </cell>
          <cell r="AP23">
            <v>11.4553770192152</v>
          </cell>
          <cell r="AQ23">
            <v>11.7034113861324</v>
          </cell>
          <cell r="AR23">
            <v>11.295253988713</v>
          </cell>
          <cell r="AS23">
            <v>11.4395805389587</v>
          </cell>
          <cell r="AT23">
            <v>11.5043206822099</v>
          </cell>
          <cell r="AU23">
            <v>10.7279884826909</v>
          </cell>
          <cell r="AV23">
            <v>11.1313145272907</v>
          </cell>
          <cell r="AW23">
            <v>10.9412242294738</v>
          </cell>
          <cell r="AX23">
            <v>10.5557823718867</v>
          </cell>
          <cell r="AY23">
            <v>10.3005720657855</v>
          </cell>
          <cell r="AZ23">
            <v>9.84311587357925</v>
          </cell>
          <cell r="BA23">
            <v>9.98415218275303</v>
          </cell>
          <cell r="BB23">
            <v>9.23170127271377</v>
          </cell>
          <cell r="BC23">
            <v>9.79479224161996</v>
          </cell>
          <cell r="BD23">
            <v>8.74050515161928</v>
          </cell>
          <cell r="BE23">
            <v>8.5775258769088</v>
          </cell>
          <cell r="BF23">
            <v>8.65547751219134</v>
          </cell>
          <cell r="BG23">
            <v>8.04171121528318</v>
          </cell>
          <cell r="BH23">
            <v>8.43785199879601</v>
          </cell>
          <cell r="BI23">
            <v>8.31493180826759</v>
          </cell>
          <cell r="BJ23">
            <v>8.15109567890864</v>
          </cell>
          <cell r="BK23">
            <v>8.19633858929077</v>
          </cell>
          <cell r="BL23">
            <v>8.09558395403513</v>
          </cell>
        </row>
        <row r="24">
          <cell r="A24" t="str">
            <v>Benin</v>
          </cell>
          <cell r="B24" t="str">
            <v>BEN</v>
          </cell>
          <cell r="C24" t="str">
            <v>CO2 emissions (metric tons per capita)</v>
          </cell>
          <cell r="D24" t="str">
            <v>EN.ATM.CO2E.PC</v>
          </cell>
        </row>
        <row r="24">
          <cell r="AI24">
            <v>0.0662851720672678</v>
          </cell>
          <cell r="AJ24">
            <v>0.0524323157062361</v>
          </cell>
          <cell r="AK24">
            <v>0.0525150488436843</v>
          </cell>
          <cell r="AL24">
            <v>0.0525194770291579</v>
          </cell>
          <cell r="AM24">
            <v>0.049000606382504</v>
          </cell>
          <cell r="AN24">
            <v>0.0507996542914193</v>
          </cell>
          <cell r="AO24">
            <v>0.159165852787667</v>
          </cell>
          <cell r="AP24">
            <v>0.197400553103614</v>
          </cell>
          <cell r="AQ24">
            <v>0.187009052938244</v>
          </cell>
          <cell r="AR24">
            <v>0.20107735445826</v>
          </cell>
          <cell r="AS24">
            <v>0.2068178223365</v>
          </cell>
          <cell r="AT24">
            <v>0.245876342852233</v>
          </cell>
          <cell r="AU24">
            <v>0.298818442684047</v>
          </cell>
          <cell r="AV24">
            <v>0.324444104560947</v>
          </cell>
          <cell r="AW24">
            <v>0.341935363814366</v>
          </cell>
          <cell r="AX24">
            <v>0.36330732621319</v>
          </cell>
          <cell r="AY24">
            <v>0.422300744163302</v>
          </cell>
          <cell r="AZ24">
            <v>0.473104595146657</v>
          </cell>
          <cell r="BA24">
            <v>0.462232870037997</v>
          </cell>
          <cell r="BB24">
            <v>0.494146662536176</v>
          </cell>
          <cell r="BC24">
            <v>0.525042565810885</v>
          </cell>
          <cell r="BD24">
            <v>0.4915002792427</v>
          </cell>
          <cell r="BE24">
            <v>0.456355652470422</v>
          </cell>
          <cell r="BF24">
            <v>0.467785082367023</v>
          </cell>
          <cell r="BG24">
            <v>0.504528170142496</v>
          </cell>
          <cell r="BH24">
            <v>0.520992816434272</v>
          </cell>
          <cell r="BI24">
            <v>0.619937006590663</v>
          </cell>
          <cell r="BJ24">
            <v>0.614754528204892</v>
          </cell>
          <cell r="BK24">
            <v>0.64605811617413</v>
          </cell>
          <cell r="BL24">
            <v>0.618583745834187</v>
          </cell>
        </row>
        <row r="25">
          <cell r="A25" t="str">
            <v>Burkina Faso</v>
          </cell>
          <cell r="B25" t="str">
            <v>BFA</v>
          </cell>
          <cell r="C25" t="str">
            <v>CO2 emissions (metric tons per capita)</v>
          </cell>
          <cell r="D25" t="str">
            <v>EN.ATM.CO2E.PC</v>
          </cell>
        </row>
        <row r="25">
          <cell r="AI25">
            <v>0.0567470352227713</v>
          </cell>
          <cell r="AJ25">
            <v>0.0563530556505209</v>
          </cell>
          <cell r="AK25">
            <v>0.0559313593148839</v>
          </cell>
          <cell r="AL25">
            <v>0.0554830147125252</v>
          </cell>
          <cell r="AM25">
            <v>0.055008952197628</v>
          </cell>
          <cell r="AN25">
            <v>0.0564922476778713</v>
          </cell>
          <cell r="AO25">
            <v>0.060736156928347</v>
          </cell>
          <cell r="AP25">
            <v>0.0646942605502275</v>
          </cell>
          <cell r="AQ25">
            <v>0.0692879261594924</v>
          </cell>
          <cell r="AR25">
            <v>0.078881855896853</v>
          </cell>
          <cell r="AS25">
            <v>0.0809789772544698</v>
          </cell>
          <cell r="AT25">
            <v>0.0812083195160587</v>
          </cell>
          <cell r="AU25">
            <v>0.0780926058374328</v>
          </cell>
          <cell r="AV25">
            <v>0.0821833949276589</v>
          </cell>
          <cell r="AW25">
            <v>0.0813471286902083</v>
          </cell>
          <cell r="AX25">
            <v>0.0789751956613961</v>
          </cell>
          <cell r="AY25">
            <v>0.0896655215417972</v>
          </cell>
          <cell r="AZ25">
            <v>0.09893327936825</v>
          </cell>
          <cell r="BA25">
            <v>0.115727152665126</v>
          </cell>
          <cell r="BB25">
            <v>0.114258557673525</v>
          </cell>
          <cell r="BC25">
            <v>0.146745850591385</v>
          </cell>
          <cell r="BD25">
            <v>0.152966859863827</v>
          </cell>
          <cell r="BE25">
            <v>0.17741568695114</v>
          </cell>
          <cell r="BF25">
            <v>0.183332655711706</v>
          </cell>
          <cell r="BG25">
            <v>0.180825362380399</v>
          </cell>
          <cell r="BH25">
            <v>0.204300066197843</v>
          </cell>
          <cell r="BI25">
            <v>0.198430258344594</v>
          </cell>
          <cell r="BJ25">
            <v>0.222474208149502</v>
          </cell>
          <cell r="BK25">
            <v>0.23643814977045</v>
          </cell>
          <cell r="BL25">
            <v>0.246046245966625</v>
          </cell>
        </row>
        <row r="26">
          <cell r="A26" t="str">
            <v>Bangladesh</v>
          </cell>
          <cell r="B26" t="str">
            <v>BGD</v>
          </cell>
          <cell r="C26" t="str">
            <v>CO2 emissions (metric tons per capita)</v>
          </cell>
          <cell r="D26" t="str">
            <v>EN.ATM.CO2E.PC</v>
          </cell>
        </row>
        <row r="26">
          <cell r="AI26">
            <v>0.111658248374604</v>
          </cell>
          <cell r="AJ26">
            <v>0.102557667973101</v>
          </cell>
          <cell r="AK26">
            <v>0.109460956832488</v>
          </cell>
          <cell r="AL26">
            <v>0.113909623778262</v>
          </cell>
          <cell r="AM26">
            <v>0.120101810855011</v>
          </cell>
          <cell r="AN26">
            <v>0.143700700077684</v>
          </cell>
          <cell r="AO26">
            <v>0.143051512475652</v>
          </cell>
          <cell r="AP26">
            <v>0.157872086010643</v>
          </cell>
          <cell r="AQ26">
            <v>0.156908687897926</v>
          </cell>
          <cell r="AR26">
            <v>0.160636276216274</v>
          </cell>
          <cell r="AS26">
            <v>0.169593941656331</v>
          </cell>
          <cell r="AT26">
            <v>0.198172463991475</v>
          </cell>
          <cell r="AU26">
            <v>0.20705312853519</v>
          </cell>
          <cell r="AV26">
            <v>0.212401956691445</v>
          </cell>
          <cell r="AW26">
            <v>0.222868797365654</v>
          </cell>
          <cell r="AX26">
            <v>0.235263640639653</v>
          </cell>
          <cell r="AY26">
            <v>0.25475239527118</v>
          </cell>
          <cell r="AZ26">
            <v>0.266296791107454</v>
          </cell>
          <cell r="BA26">
            <v>0.288141386072925</v>
          </cell>
          <cell r="BB26">
            <v>0.306664813200526</v>
          </cell>
          <cell r="BC26">
            <v>0.342739985936919</v>
          </cell>
          <cell r="BD26">
            <v>0.364566594876646</v>
          </cell>
          <cell r="BE26">
            <v>0.38402516597477</v>
          </cell>
          <cell r="BF26">
            <v>0.396697027633026</v>
          </cell>
          <cell r="BG26">
            <v>0.413092687473676</v>
          </cell>
          <cell r="BH26">
            <v>0.461997426326957</v>
          </cell>
          <cell r="BI26">
            <v>0.470827564509111</v>
          </cell>
          <cell r="BJ26">
            <v>0.496851846843868</v>
          </cell>
          <cell r="BK26">
            <v>0.517113004701256</v>
          </cell>
          <cell r="BL26">
            <v>0.556529455394022</v>
          </cell>
        </row>
        <row r="27">
          <cell r="A27" t="str">
            <v>Bulgaria</v>
          </cell>
          <cell r="B27" t="str">
            <v>BGR</v>
          </cell>
          <cell r="C27" t="str">
            <v>CO2 emissions (metric tons per capita)</v>
          </cell>
          <cell r="D27" t="str">
            <v>EN.ATM.CO2E.PC</v>
          </cell>
        </row>
        <row r="27">
          <cell r="AI27">
            <v>8.44317044319132</v>
          </cell>
          <cell r="AJ27">
            <v>6.81504852608792</v>
          </cell>
          <cell r="AK27">
            <v>6.48231111252664</v>
          </cell>
          <cell r="AL27">
            <v>6.60150303701008</v>
          </cell>
          <cell r="AM27">
            <v>6.36222195035264</v>
          </cell>
          <cell r="AN27">
            <v>6.52861796128915</v>
          </cell>
          <cell r="AO27">
            <v>6.61259722490938</v>
          </cell>
          <cell r="AP27">
            <v>6.37506815391789</v>
          </cell>
          <cell r="AQ27">
            <v>6.11375903408421</v>
          </cell>
          <cell r="AR27">
            <v>5.39788449696393</v>
          </cell>
          <cell r="AS27">
            <v>5.31445360024244</v>
          </cell>
          <cell r="AT27">
            <v>5.76715957839179</v>
          </cell>
          <cell r="AU27">
            <v>5.5632388404578</v>
          </cell>
          <cell r="AV27">
            <v>6.16437100396881</v>
          </cell>
          <cell r="AW27">
            <v>6.12554853369942</v>
          </cell>
          <cell r="AX27">
            <v>6.2658541744854</v>
          </cell>
          <cell r="AY27">
            <v>6.43992357382198</v>
          </cell>
          <cell r="AZ27">
            <v>6.97119181064137</v>
          </cell>
          <cell r="BA27">
            <v>6.67862442701865</v>
          </cell>
          <cell r="BB27">
            <v>5.76403094864345</v>
          </cell>
          <cell r="BC27">
            <v>6.04954401644367</v>
          </cell>
          <cell r="BD27">
            <v>6.75527812444523</v>
          </cell>
          <cell r="BE27">
            <v>6.16215310962387</v>
          </cell>
          <cell r="BF27">
            <v>5.45896380820016</v>
          </cell>
          <cell r="BG27">
            <v>5.82092471406323</v>
          </cell>
          <cell r="BH27">
            <v>6.20786531681232</v>
          </cell>
          <cell r="BI27">
            <v>5.83488198114205</v>
          </cell>
          <cell r="BJ27">
            <v>6.2012902397538</v>
          </cell>
          <cell r="BK27">
            <v>5.82203361005485</v>
          </cell>
          <cell r="BL27">
            <v>5.61085727989368</v>
          </cell>
        </row>
        <row r="28">
          <cell r="A28" t="str">
            <v>Bahrain</v>
          </cell>
          <cell r="B28" t="str">
            <v>BHR</v>
          </cell>
          <cell r="C28" t="str">
            <v>CO2 emissions (metric tons per capita)</v>
          </cell>
          <cell r="D28" t="str">
            <v>EN.ATM.CO2E.PC</v>
          </cell>
        </row>
        <row r="28">
          <cell r="AI28">
            <v>21.6564131414503</v>
          </cell>
          <cell r="AJ28">
            <v>20.3035926569654</v>
          </cell>
          <cell r="AK28">
            <v>23.4571252690783</v>
          </cell>
          <cell r="AL28">
            <v>24.3746876235519</v>
          </cell>
          <cell r="AM28">
            <v>24.3272257501046</v>
          </cell>
          <cell r="AN28">
            <v>24.0199539469716</v>
          </cell>
          <cell r="AO28">
            <v>24.4530044361033</v>
          </cell>
          <cell r="AP28">
            <v>24.2382678883292</v>
          </cell>
          <cell r="AQ28">
            <v>25.2404688307096</v>
          </cell>
          <cell r="AR28">
            <v>24.2718446601942</v>
          </cell>
          <cell r="AS28">
            <v>23.8937121018342</v>
          </cell>
          <cell r="AT28">
            <v>23.4965235466992</v>
          </cell>
          <cell r="AU28">
            <v>23.4241087593581</v>
          </cell>
          <cell r="AV28">
            <v>23.0381613314074</v>
          </cell>
          <cell r="AW28">
            <v>21.6064189080574</v>
          </cell>
          <cell r="AX28">
            <v>23.2692320187072</v>
          </cell>
          <cell r="AY28">
            <v>23.4656302813248</v>
          </cell>
          <cell r="AZ28">
            <v>22.2024009483321</v>
          </cell>
          <cell r="BA28">
            <v>22.2133506442695</v>
          </cell>
          <cell r="BB28">
            <v>20.8594386965842</v>
          </cell>
          <cell r="BC28">
            <v>20.9289650705915</v>
          </cell>
          <cell r="BD28">
            <v>20.3575005948143</v>
          </cell>
          <cell r="BE28">
            <v>20.9009325618327</v>
          </cell>
          <cell r="BF28">
            <v>21.9386799693921</v>
          </cell>
          <cell r="BG28">
            <v>22.6634328263841</v>
          </cell>
          <cell r="BH28">
            <v>22.2910180053592</v>
          </cell>
          <cell r="BI28">
            <v>21.2513311799542</v>
          </cell>
          <cell r="BJ28">
            <v>20.4273276797405</v>
          </cell>
          <cell r="BK28">
            <v>19.6312056949883</v>
          </cell>
          <cell r="BL28">
            <v>20.2661027913927</v>
          </cell>
        </row>
        <row r="29">
          <cell r="A29" t="str">
            <v>Bahamas, The</v>
          </cell>
          <cell r="B29" t="str">
            <v>BHS</v>
          </cell>
          <cell r="C29" t="str">
            <v>CO2 emissions (metric tons per capita)</v>
          </cell>
          <cell r="D29" t="str">
            <v>EN.ATM.CO2E.PC</v>
          </cell>
        </row>
        <row r="29">
          <cell r="AI29">
            <v>7.64946707411787</v>
          </cell>
          <cell r="AJ29">
            <v>7.81588233265775</v>
          </cell>
          <cell r="AK29">
            <v>9.66063722615664</v>
          </cell>
          <cell r="AL29">
            <v>7.7103277811595</v>
          </cell>
          <cell r="AM29">
            <v>7.50410550699839</v>
          </cell>
          <cell r="AN29">
            <v>7.85212310701373</v>
          </cell>
          <cell r="AO29">
            <v>7.28924572152969</v>
          </cell>
          <cell r="AP29">
            <v>6.50744876689066</v>
          </cell>
          <cell r="AQ29">
            <v>8.12112869924295</v>
          </cell>
          <cell r="AR29">
            <v>7.8894658627573</v>
          </cell>
          <cell r="AS29">
            <v>7.48209163045849</v>
          </cell>
          <cell r="AT29">
            <v>7.33598133620604</v>
          </cell>
          <cell r="AU29">
            <v>7.80089546269849</v>
          </cell>
          <cell r="AV29">
            <v>7.60084731699977</v>
          </cell>
          <cell r="AW29">
            <v>7.0556581674731</v>
          </cell>
          <cell r="AX29">
            <v>6.49534519250797</v>
          </cell>
          <cell r="AY29">
            <v>6.34379729039057</v>
          </cell>
          <cell r="AZ29">
            <v>6.28358497973864</v>
          </cell>
          <cell r="BA29">
            <v>6.40130367691958</v>
          </cell>
          <cell r="BB29">
            <v>17.6487416369964</v>
          </cell>
          <cell r="BC29">
            <v>5.86021120344527</v>
          </cell>
          <cell r="BD29">
            <v>7.14716750581312</v>
          </cell>
          <cell r="BE29">
            <v>9.76398643580462</v>
          </cell>
          <cell r="BF29">
            <v>7.65329729868434</v>
          </cell>
          <cell r="BG29">
            <v>6.79932541228063</v>
          </cell>
          <cell r="BH29">
            <v>5.90593275827624</v>
          </cell>
          <cell r="BI29">
            <v>5.39792487319647</v>
          </cell>
          <cell r="BJ29">
            <v>5.68436348567763</v>
          </cell>
          <cell r="BK29">
            <v>7.26075162346851</v>
          </cell>
          <cell r="BL29">
            <v>7.29166109736758</v>
          </cell>
        </row>
        <row r="30">
          <cell r="A30" t="str">
            <v>Bosnia and Herzegovina</v>
          </cell>
          <cell r="B30" t="str">
            <v>BIH</v>
          </cell>
          <cell r="C30" t="str">
            <v>CO2 emissions (metric tons per capita)</v>
          </cell>
          <cell r="D30" t="str">
            <v>EN.ATM.CO2E.PC</v>
          </cell>
        </row>
        <row r="30">
          <cell r="AI30">
            <v>5.3703190063588</v>
          </cell>
          <cell r="AJ30">
            <v>4.90694204132451</v>
          </cell>
          <cell r="AK30">
            <v>3.77213828276298</v>
          </cell>
          <cell r="AL30">
            <v>3.28516722481821</v>
          </cell>
          <cell r="AM30">
            <v>0.802738048030663</v>
          </cell>
          <cell r="AN30">
            <v>0.880114096215535</v>
          </cell>
          <cell r="AO30">
            <v>1.11305356816019</v>
          </cell>
          <cell r="AP30">
            <v>2.27244136218004</v>
          </cell>
          <cell r="AQ30">
            <v>2.88136746057802</v>
          </cell>
          <cell r="AR30">
            <v>2.81031470983367</v>
          </cell>
          <cell r="AS30">
            <v>3.72149960439073</v>
          </cell>
          <cell r="AT30">
            <v>3.66394586733001</v>
          </cell>
          <cell r="AU30">
            <v>3.87296989474</v>
          </cell>
          <cell r="AV30">
            <v>3.95249664770313</v>
          </cell>
          <cell r="AW30">
            <v>4.13634358240415</v>
          </cell>
          <cell r="AX30">
            <v>4.31037675887181</v>
          </cell>
          <cell r="AY30">
            <v>4.75643894559816</v>
          </cell>
          <cell r="AZ30">
            <v>5.02020957040888</v>
          </cell>
          <cell r="BA30">
            <v>5.52971682812724</v>
          </cell>
          <cell r="BB30">
            <v>5.51132314650989</v>
          </cell>
          <cell r="BC30">
            <v>5.62410575709474</v>
          </cell>
          <cell r="BD30">
            <v>6.48426058291105</v>
          </cell>
          <cell r="BE30">
            <v>6.0915865877662</v>
          </cell>
          <cell r="BF30">
            <v>6.16778996134185</v>
          </cell>
          <cell r="BG30">
            <v>5.59718738347374</v>
          </cell>
          <cell r="BH30">
            <v>5.72118103578257</v>
          </cell>
          <cell r="BI30">
            <v>6.5972430825922</v>
          </cell>
          <cell r="BJ30">
            <v>6.76705064163926</v>
          </cell>
          <cell r="BK30">
            <v>6.79918264844697</v>
          </cell>
          <cell r="BL30">
            <v>6.38291804321729</v>
          </cell>
        </row>
        <row r="31">
          <cell r="A31" t="str">
            <v>Belarus</v>
          </cell>
          <cell r="B31" t="str">
            <v>BLR</v>
          </cell>
          <cell r="C31" t="str">
            <v>CO2 emissions (metric tons per capita)</v>
          </cell>
          <cell r="D31" t="str">
            <v>EN.ATM.CO2E.PC</v>
          </cell>
        </row>
        <row r="31">
          <cell r="AI31">
            <v>9.79748655164197</v>
          </cell>
          <cell r="AJ31">
            <v>9.43883932293838</v>
          </cell>
          <cell r="AK31">
            <v>8.61256383075563</v>
          </cell>
          <cell r="AL31">
            <v>7.46358304725536</v>
          </cell>
          <cell r="AM31">
            <v>6.33717465267032</v>
          </cell>
          <cell r="AN31">
            <v>5.65440019556926</v>
          </cell>
          <cell r="AO31">
            <v>5.77288268823215</v>
          </cell>
          <cell r="AP31">
            <v>5.84832140721861</v>
          </cell>
          <cell r="AQ31">
            <v>5.68508839835889</v>
          </cell>
          <cell r="AR31">
            <v>5.48034664912956</v>
          </cell>
          <cell r="AS31">
            <v>5.30481652088609</v>
          </cell>
          <cell r="AT31">
            <v>5.2253355450026</v>
          </cell>
          <cell r="AU31">
            <v>5.25464983319608</v>
          </cell>
          <cell r="AV31">
            <v>5.37933561051115</v>
          </cell>
          <cell r="AW31">
            <v>5.75942035356173</v>
          </cell>
          <cell r="AX31">
            <v>5.87546545880183</v>
          </cell>
          <cell r="AY31">
            <v>6.15517612964817</v>
          </cell>
          <cell r="AZ31">
            <v>6.02973380643947</v>
          </cell>
          <cell r="BA31">
            <v>6.3528646171564</v>
          </cell>
          <cell r="BB31">
            <v>6.03919199041966</v>
          </cell>
          <cell r="BC31">
            <v>6.50264283027936</v>
          </cell>
          <cell r="BD31">
            <v>6.18814293004508</v>
          </cell>
          <cell r="BE31">
            <v>6.34498139130488</v>
          </cell>
          <cell r="BF31">
            <v>6.35271219487384</v>
          </cell>
          <cell r="BG31">
            <v>6.29728586979012</v>
          </cell>
          <cell r="BH31">
            <v>5.79426692004421</v>
          </cell>
          <cell r="BI31">
            <v>5.82297945722189</v>
          </cell>
          <cell r="BJ31">
            <v>5.92135145960453</v>
          </cell>
          <cell r="BK31">
            <v>6.24550731507705</v>
          </cell>
          <cell r="BL31">
            <v>6.12223776544422</v>
          </cell>
        </row>
        <row r="32">
          <cell r="A32" t="str">
            <v>Belize</v>
          </cell>
          <cell r="B32" t="str">
            <v>BLZ</v>
          </cell>
          <cell r="C32" t="str">
            <v>CO2 emissions (metric tons per capita)</v>
          </cell>
          <cell r="D32" t="str">
            <v>EN.ATM.CO2E.PC</v>
          </cell>
        </row>
        <row r="32">
          <cell r="AI32">
            <v>1.75949326593941</v>
          </cell>
          <cell r="AJ32">
            <v>2.24970701490039</v>
          </cell>
          <cell r="AK32">
            <v>2.57302237500257</v>
          </cell>
          <cell r="AL32">
            <v>2.37824161922834</v>
          </cell>
          <cell r="AM32">
            <v>2.23126850093465</v>
          </cell>
          <cell r="AN32">
            <v>2.22263024130034</v>
          </cell>
          <cell r="AO32">
            <v>1.6849199663016</v>
          </cell>
          <cell r="AP32">
            <v>2.07604648538869</v>
          </cell>
          <cell r="AQ32">
            <v>1.95441437059171</v>
          </cell>
          <cell r="AR32">
            <v>1.71563191744881</v>
          </cell>
          <cell r="AS32">
            <v>1.81957866645101</v>
          </cell>
          <cell r="AT32">
            <v>2.07787727194317</v>
          </cell>
          <cell r="AU32">
            <v>1.98180542834254</v>
          </cell>
          <cell r="AV32">
            <v>1.89289899514251</v>
          </cell>
          <cell r="AW32">
            <v>1.59122798541789</v>
          </cell>
          <cell r="AX32">
            <v>1.6561075088898</v>
          </cell>
          <cell r="AY32">
            <v>1.75054400889433</v>
          </cell>
          <cell r="AZ32">
            <v>1.77239139550672</v>
          </cell>
          <cell r="BA32">
            <v>1.62960935004661</v>
          </cell>
          <cell r="BB32">
            <v>4.64000266370142</v>
          </cell>
          <cell r="BC32">
            <v>1.73662258658827</v>
          </cell>
          <cell r="BD32">
            <v>2.02885214419173</v>
          </cell>
          <cell r="BE32">
            <v>1.9822427054633</v>
          </cell>
          <cell r="BF32">
            <v>1.33060657824299</v>
          </cell>
          <cell r="BG32">
            <v>1.35836495098896</v>
          </cell>
          <cell r="BH32">
            <v>1.88404273217379</v>
          </cell>
          <cell r="BI32">
            <v>1.76439126099186</v>
          </cell>
          <cell r="BJ32">
            <v>1.70314679181661</v>
          </cell>
          <cell r="BK32">
            <v>1.64460372941734</v>
          </cell>
          <cell r="BL32">
            <v>1.63955000933746</v>
          </cell>
        </row>
        <row r="33">
          <cell r="A33" t="str">
            <v>Bermuda</v>
          </cell>
          <cell r="B33" t="str">
            <v>BMU</v>
          </cell>
          <cell r="C33" t="str">
            <v>CO2 emissions (metric tons per capita)</v>
          </cell>
          <cell r="D33" t="str">
            <v>EN.ATM.CO2E.PC</v>
          </cell>
        </row>
        <row r="34">
          <cell r="A34" t="str">
            <v>Bolivia</v>
          </cell>
          <cell r="B34" t="str">
            <v>BOL</v>
          </cell>
          <cell r="C34" t="str">
            <v>CO2 emissions (metric tons per capita)</v>
          </cell>
          <cell r="D34" t="str">
            <v>EN.ATM.CO2E.PC</v>
          </cell>
        </row>
        <row r="34">
          <cell r="AI34">
            <v>1.51642303628679</v>
          </cell>
          <cell r="AJ34">
            <v>1.55031993354875</v>
          </cell>
          <cell r="AK34">
            <v>1.55706315266606</v>
          </cell>
          <cell r="AL34">
            <v>1.39480369983988</v>
          </cell>
          <cell r="AM34">
            <v>1.27497859857352</v>
          </cell>
          <cell r="AN34">
            <v>1.12563946948533</v>
          </cell>
          <cell r="AO34">
            <v>1.06565296374929</v>
          </cell>
          <cell r="AP34">
            <v>1.14898318138073</v>
          </cell>
          <cell r="AQ34">
            <v>1.07079855759606</v>
          </cell>
          <cell r="AR34">
            <v>0.995510996278824</v>
          </cell>
          <cell r="AS34">
            <v>0.975259762397737</v>
          </cell>
          <cell r="AT34">
            <v>0.938201757432539</v>
          </cell>
          <cell r="AU34">
            <v>0.94935024306052</v>
          </cell>
          <cell r="AV34">
            <v>1.01955798833864</v>
          </cell>
          <cell r="AW34">
            <v>1.04641677459258</v>
          </cell>
          <cell r="AX34">
            <v>1.08856938164547</v>
          </cell>
          <cell r="AY34">
            <v>1.19525948597415</v>
          </cell>
          <cell r="AZ34">
            <v>1.2638048103368</v>
          </cell>
          <cell r="BA34">
            <v>1.34856325103091</v>
          </cell>
          <cell r="BB34">
            <v>1.41631739268108</v>
          </cell>
          <cell r="BC34">
            <v>1.50966349593818</v>
          </cell>
          <cell r="BD34">
            <v>1.62636642537026</v>
          </cell>
          <cell r="BE34">
            <v>1.67860303190145</v>
          </cell>
          <cell r="BF34">
            <v>1.77758804549432</v>
          </cell>
          <cell r="BG34">
            <v>1.90631555037106</v>
          </cell>
          <cell r="BH34">
            <v>1.90989071569398</v>
          </cell>
          <cell r="BI34">
            <v>1.99513736070812</v>
          </cell>
          <cell r="BJ34">
            <v>2.03254701906654</v>
          </cell>
          <cell r="BK34">
            <v>2.04612992900962</v>
          </cell>
          <cell r="BL34">
            <v>1.94039800503704</v>
          </cell>
        </row>
        <row r="35">
          <cell r="A35" t="str">
            <v>Brazil</v>
          </cell>
          <cell r="B35" t="str">
            <v>BRA</v>
          </cell>
          <cell r="C35" t="str">
            <v>CO2 emissions (metric tons per capita)</v>
          </cell>
          <cell r="D35" t="str">
            <v>EN.ATM.CO2E.PC</v>
          </cell>
        </row>
        <row r="35">
          <cell r="AI35">
            <v>1.32815917239375</v>
          </cell>
          <cell r="AJ35">
            <v>1.35497989103147</v>
          </cell>
          <cell r="AK35">
            <v>1.34753554244111</v>
          </cell>
          <cell r="AL35">
            <v>1.37240200430623</v>
          </cell>
          <cell r="AM35">
            <v>1.39557303034609</v>
          </cell>
          <cell r="AN35">
            <v>1.48919988458948</v>
          </cell>
          <cell r="AO35">
            <v>1.59408624316997</v>
          </cell>
          <cell r="AP35">
            <v>1.68250466544735</v>
          </cell>
          <cell r="AQ35">
            <v>1.71151495707345</v>
          </cell>
          <cell r="AR35">
            <v>1.7465315453855</v>
          </cell>
          <cell r="AS35">
            <v>1.79454998368073</v>
          </cell>
          <cell r="AT35">
            <v>1.8024103708722</v>
          </cell>
          <cell r="AU35">
            <v>1.76988077175168</v>
          </cell>
          <cell r="AV35">
            <v>1.70953902409161</v>
          </cell>
          <cell r="AW35">
            <v>1.78537185646421</v>
          </cell>
          <cell r="AX35">
            <v>1.78206176416498</v>
          </cell>
          <cell r="AY35">
            <v>1.78362500065135</v>
          </cell>
          <cell r="AZ35">
            <v>1.85430585595376</v>
          </cell>
          <cell r="BA35">
            <v>1.94568192754234</v>
          </cell>
          <cell r="BB35">
            <v>1.80517978804146</v>
          </cell>
          <cell r="BC35">
            <v>2.03322568000604</v>
          </cell>
          <cell r="BD35">
            <v>2.11786937529118</v>
          </cell>
          <cell r="BE35">
            <v>2.2792723330614</v>
          </cell>
          <cell r="BF35">
            <v>2.42165696102668</v>
          </cell>
          <cell r="BG35">
            <v>2.52323213718715</v>
          </cell>
          <cell r="BH35">
            <v>2.37362850846258</v>
          </cell>
          <cell r="BI35">
            <v>2.16857469639112</v>
          </cell>
          <cell r="BJ35">
            <v>2.19641817319378</v>
          </cell>
          <cell r="BK35">
            <v>2.07185467654344</v>
          </cell>
          <cell r="BL35">
            <v>2.05781083913756</v>
          </cell>
        </row>
        <row r="36">
          <cell r="A36" t="str">
            <v>Barbados</v>
          </cell>
          <cell r="B36" t="str">
            <v>BRB</v>
          </cell>
          <cell r="C36" t="str">
            <v>CO2 emissions (metric tons per capita)</v>
          </cell>
          <cell r="D36" t="str">
            <v>EN.ATM.CO2E.PC</v>
          </cell>
        </row>
        <row r="36">
          <cell r="AI36">
            <v>3.75575339263336</v>
          </cell>
          <cell r="AJ36">
            <v>3.74171477442805</v>
          </cell>
          <cell r="AK36">
            <v>4.48856936361216</v>
          </cell>
          <cell r="AL36">
            <v>3.78975931238607</v>
          </cell>
          <cell r="AM36">
            <v>3.88836247088447</v>
          </cell>
          <cell r="AN36">
            <v>4.02323701378053</v>
          </cell>
          <cell r="AO36">
            <v>3.96933873063543</v>
          </cell>
          <cell r="AP36">
            <v>4.32540466770824</v>
          </cell>
          <cell r="AQ36">
            <v>4.71533486303252</v>
          </cell>
          <cell r="AR36">
            <v>4.80671461056368</v>
          </cell>
          <cell r="AS36">
            <v>4.56703411648147</v>
          </cell>
          <cell r="AT36">
            <v>4.80744530154792</v>
          </cell>
          <cell r="AU36">
            <v>5.01055143410894</v>
          </cell>
          <cell r="AV36">
            <v>5.03041943940579</v>
          </cell>
          <cell r="AW36">
            <v>4.94037050709673</v>
          </cell>
          <cell r="AX36">
            <v>5.13896915563354</v>
          </cell>
          <cell r="AY36">
            <v>5.29777467739519</v>
          </cell>
          <cell r="AZ36">
            <v>5.31035058745211</v>
          </cell>
          <cell r="BA36">
            <v>6.35836901184432</v>
          </cell>
          <cell r="BB36">
            <v>16.4350225556784</v>
          </cell>
          <cell r="BC36">
            <v>5.49390160002368</v>
          </cell>
          <cell r="BD36">
            <v>6.21936693368692</v>
          </cell>
          <cell r="BE36">
            <v>7.47273468815106</v>
          </cell>
          <cell r="BF36">
            <v>5.06517920610516</v>
          </cell>
          <cell r="BG36">
            <v>4.45887819161418</v>
          </cell>
          <cell r="BH36">
            <v>4.45103330889299</v>
          </cell>
          <cell r="BI36">
            <v>4.51367735901941</v>
          </cell>
          <cell r="BJ36">
            <v>4.1225730011561</v>
          </cell>
          <cell r="BK36">
            <v>4.32598384571846</v>
          </cell>
          <cell r="BL36">
            <v>4.35508203232516</v>
          </cell>
        </row>
        <row r="37">
          <cell r="A37" t="str">
            <v>Brunei Darussalam</v>
          </cell>
          <cell r="B37" t="str">
            <v>BRN</v>
          </cell>
          <cell r="C37" t="str">
            <v>CO2 emissions (metric tons per capita)</v>
          </cell>
          <cell r="D37" t="str">
            <v>EN.ATM.CO2E.PC</v>
          </cell>
        </row>
        <row r="37">
          <cell r="AI37">
            <v>12.6007869693948</v>
          </cell>
          <cell r="AJ37">
            <v>12.6968385623272</v>
          </cell>
          <cell r="AK37">
            <v>13.1075476107022</v>
          </cell>
          <cell r="AL37">
            <v>13.9518041493305</v>
          </cell>
          <cell r="AM37">
            <v>14.7520141508782</v>
          </cell>
          <cell r="AN37">
            <v>15.4823770160747</v>
          </cell>
          <cell r="AO37">
            <v>15.8558203663581</v>
          </cell>
          <cell r="AP37">
            <v>16.7648623870856</v>
          </cell>
          <cell r="AQ37">
            <v>14.1632851301173</v>
          </cell>
          <cell r="AR37">
            <v>13.5800425487563</v>
          </cell>
          <cell r="AS37">
            <v>14.1671118901689</v>
          </cell>
          <cell r="AT37">
            <v>13.8514338145555</v>
          </cell>
          <cell r="AU37">
            <v>13.3226825468791</v>
          </cell>
          <cell r="AV37">
            <v>15.6243365485685</v>
          </cell>
          <cell r="AW37">
            <v>14.1889746229699</v>
          </cell>
          <cell r="AX37">
            <v>13.6670385282274</v>
          </cell>
          <cell r="AY37">
            <v>20.3099426377174</v>
          </cell>
          <cell r="AZ37">
            <v>19.041675311389</v>
          </cell>
          <cell r="BA37">
            <v>20.8477189996577</v>
          </cell>
          <cell r="BB37">
            <v>20.5000231453837</v>
          </cell>
          <cell r="BC37">
            <v>18.4492352092044</v>
          </cell>
          <cell r="BD37">
            <v>18.6188518384047</v>
          </cell>
          <cell r="BE37">
            <v>18.295877389391</v>
          </cell>
          <cell r="BF37">
            <v>17.8282651890067</v>
          </cell>
          <cell r="BG37">
            <v>17.2776477109705</v>
          </cell>
          <cell r="BH37">
            <v>15.4248834586623</v>
          </cell>
          <cell r="BI37">
            <v>16.6034998134587</v>
          </cell>
          <cell r="BJ37">
            <v>17.1739134657453</v>
          </cell>
          <cell r="BK37">
            <v>17.5773964049166</v>
          </cell>
          <cell r="BL37">
            <v>16.1321585500862</v>
          </cell>
        </row>
        <row r="38">
          <cell r="A38" t="str">
            <v>Bhutan</v>
          </cell>
          <cell r="B38" t="str">
            <v>BTN</v>
          </cell>
          <cell r="C38" t="str">
            <v>CO2 emissions (metric tons per capita)</v>
          </cell>
          <cell r="D38" t="str">
            <v>EN.ATM.CO2E.PC</v>
          </cell>
        </row>
        <row r="38">
          <cell r="AI38">
            <v>0.150715616587007</v>
          </cell>
          <cell r="AJ38">
            <v>0.243155636441174</v>
          </cell>
          <cell r="AK38">
            <v>0.224498386417848</v>
          </cell>
          <cell r="AL38">
            <v>0.24409020071725</v>
          </cell>
          <cell r="AM38">
            <v>0.263204895611058</v>
          </cell>
          <cell r="AN38">
            <v>0.29927295376794</v>
          </cell>
          <cell r="AO38">
            <v>0.369364194943035</v>
          </cell>
          <cell r="AP38">
            <v>0.34438195221066</v>
          </cell>
          <cell r="AQ38">
            <v>0.354372424155442</v>
          </cell>
          <cell r="AR38">
            <v>0.346089021017986</v>
          </cell>
          <cell r="AS38">
            <v>0.355321532146447</v>
          </cell>
          <cell r="AT38">
            <v>0.381019907461861</v>
          </cell>
          <cell r="AU38">
            <v>0.389594569434004</v>
          </cell>
          <cell r="AV38">
            <v>0.414118231497288</v>
          </cell>
          <cell r="AW38">
            <v>0.453969796379434</v>
          </cell>
          <cell r="AX38">
            <v>0.493260812966968</v>
          </cell>
          <cell r="AY38">
            <v>0.486763075441347</v>
          </cell>
          <cell r="AZ38">
            <v>0.481294913235224</v>
          </cell>
          <cell r="BA38">
            <v>0.446687162540413</v>
          </cell>
          <cell r="BB38">
            <v>0.471747474820394</v>
          </cell>
          <cell r="BC38">
            <v>0.5835139882312</v>
          </cell>
          <cell r="BD38">
            <v>0.851006096628077</v>
          </cell>
          <cell r="BE38">
            <v>0.912224067457382</v>
          </cell>
          <cell r="BF38">
            <v>0.943349759853149</v>
          </cell>
          <cell r="BG38">
            <v>0.973502632043912</v>
          </cell>
          <cell r="BH38">
            <v>1.05785938840135</v>
          </cell>
          <cell r="BI38">
            <v>1.26237604573949</v>
          </cell>
          <cell r="BJ38">
            <v>1.30103026653714</v>
          </cell>
          <cell r="BK38">
            <v>1.39184188717369</v>
          </cell>
          <cell r="BL38">
            <v>1.37597720898904</v>
          </cell>
        </row>
        <row r="39">
          <cell r="A39" t="str">
            <v>Botswana</v>
          </cell>
          <cell r="B39" t="str">
            <v>BWA</v>
          </cell>
          <cell r="C39" t="str">
            <v>CO2 emissions (metric tons per capita)</v>
          </cell>
          <cell r="D39" t="str">
            <v>EN.ATM.CO2E.PC</v>
          </cell>
        </row>
        <row r="39">
          <cell r="AI39">
            <v>2.18378620344494</v>
          </cell>
          <cell r="AJ39">
            <v>2.05832524705558</v>
          </cell>
          <cell r="AK39">
            <v>2.42016925050292</v>
          </cell>
          <cell r="AL39">
            <v>2.32290527549657</v>
          </cell>
          <cell r="AM39">
            <v>2.14774685316733</v>
          </cell>
          <cell r="AN39">
            <v>2.1712895622231</v>
          </cell>
          <cell r="AO39">
            <v>1.94055521145406</v>
          </cell>
          <cell r="AP39">
            <v>1.99295778305194</v>
          </cell>
          <cell r="AQ39">
            <v>2.33528172826078</v>
          </cell>
          <cell r="AR39">
            <v>2.39712841404494</v>
          </cell>
          <cell r="AS39">
            <v>2.45233315463147</v>
          </cell>
          <cell r="AT39">
            <v>2.310897523936</v>
          </cell>
          <cell r="AU39">
            <v>2.36413981968498</v>
          </cell>
          <cell r="AV39">
            <v>2.26016458627397</v>
          </cell>
          <cell r="AW39">
            <v>2.24861275807942</v>
          </cell>
          <cell r="AX39">
            <v>2.37899779153886</v>
          </cell>
          <cell r="AY39">
            <v>2.22777691978962</v>
          </cell>
          <cell r="AZ39">
            <v>2.30343743856774</v>
          </cell>
          <cell r="BA39">
            <v>2.29166703198604</v>
          </cell>
          <cell r="BB39">
            <v>2.14487370442231</v>
          </cell>
          <cell r="BC39">
            <v>1.69593362687198</v>
          </cell>
          <cell r="BD39">
            <v>1.92517046909701</v>
          </cell>
          <cell r="BE39">
            <v>1.6719366595053</v>
          </cell>
          <cell r="BF39">
            <v>2.62781384620014</v>
          </cell>
          <cell r="BG39">
            <v>3.34670888808258</v>
          </cell>
          <cell r="BH39">
            <v>3.27719497059726</v>
          </cell>
          <cell r="BI39">
            <v>3.06955107906104</v>
          </cell>
          <cell r="BJ39">
            <v>3.32414843012488</v>
          </cell>
          <cell r="BK39">
            <v>3.24302691214571</v>
          </cell>
          <cell r="BL39">
            <v>3.14710707065972</v>
          </cell>
        </row>
        <row r="40">
          <cell r="A40" t="str">
            <v>Central African Republic</v>
          </cell>
          <cell r="B40" t="str">
            <v>CAF</v>
          </cell>
          <cell r="C40" t="str">
            <v>CO2 emissions (metric tons per capita)</v>
          </cell>
          <cell r="D40" t="str">
            <v>EN.ATM.CO2E.PC</v>
          </cell>
        </row>
        <row r="40">
          <cell r="AI40">
            <v>0.0534427841552833</v>
          </cell>
          <cell r="AJ40">
            <v>0.0486363243167378</v>
          </cell>
          <cell r="AK40">
            <v>0.0506887588553262</v>
          </cell>
          <cell r="AL40">
            <v>0.0525253533314862</v>
          </cell>
          <cell r="AM40">
            <v>0.0510364058631899</v>
          </cell>
          <cell r="AN40">
            <v>0.0496483962637099</v>
          </cell>
          <cell r="AO40">
            <v>0.0513869177975567</v>
          </cell>
          <cell r="AP40">
            <v>0.0501115423979022</v>
          </cell>
          <cell r="AQ40">
            <v>0.0661778140317107</v>
          </cell>
          <cell r="AR40">
            <v>0.0674532654266321</v>
          </cell>
          <cell r="AS40">
            <v>0.0659264409253765</v>
          </cell>
          <cell r="AT40">
            <v>0.0671679004066613</v>
          </cell>
          <cell r="AU40">
            <v>0.0657526349053386</v>
          </cell>
          <cell r="AV40">
            <v>0.0592602527764909</v>
          </cell>
          <cell r="AW40">
            <v>0.0580825252090339</v>
          </cell>
          <cell r="AX40">
            <v>0.0544772901034343</v>
          </cell>
          <cell r="AY40">
            <v>0.0558513393205138</v>
          </cell>
          <cell r="AZ40">
            <v>0.0571700252395143</v>
          </cell>
          <cell r="BA40">
            <v>0.0397812689635292</v>
          </cell>
          <cell r="BB40">
            <v>0.0391919726053046</v>
          </cell>
          <cell r="BC40">
            <v>0.0387529310980048</v>
          </cell>
          <cell r="BD40">
            <v>0.0429996651946027</v>
          </cell>
          <cell r="BE40">
            <v>0.045081486584591</v>
          </cell>
          <cell r="BF40">
            <v>0.0269787502583308</v>
          </cell>
          <cell r="BG40">
            <v>0.0291207472186052</v>
          </cell>
          <cell r="BH40">
            <v>0.042286393644002</v>
          </cell>
          <cell r="BI40">
            <v>0.0462791238267391</v>
          </cell>
          <cell r="BJ40">
            <v>0.0478674712480566</v>
          </cell>
          <cell r="BK40">
            <v>0.049288795729517</v>
          </cell>
          <cell r="BL40">
            <v>0.0505776483111769</v>
          </cell>
        </row>
        <row r="41">
          <cell r="A41" t="str">
            <v>Canada</v>
          </cell>
          <cell r="B41" t="str">
            <v>CAN</v>
          </cell>
          <cell r="C41" t="str">
            <v>CO2 emissions (metric tons per capita)</v>
          </cell>
          <cell r="D41" t="str">
            <v>EN.ATM.CO2E.PC</v>
          </cell>
        </row>
        <row r="41">
          <cell r="AI41">
            <v>15.1488898722761</v>
          </cell>
          <cell r="AJ41">
            <v>14.7410139734683</v>
          </cell>
          <cell r="AK41">
            <v>15.0282342020433</v>
          </cell>
          <cell r="AL41">
            <v>14.7133858239168</v>
          </cell>
          <cell r="AM41">
            <v>15.0603453445185</v>
          </cell>
          <cell r="AN41">
            <v>15.2906028469905</v>
          </cell>
          <cell r="AO41">
            <v>15.5925903686356</v>
          </cell>
          <cell r="AP41">
            <v>15.9439854573411</v>
          </cell>
          <cell r="AQ41">
            <v>16.0765119802165</v>
          </cell>
          <cell r="AR41">
            <v>16.258522748018</v>
          </cell>
          <cell r="AS41">
            <v>16.7576264276587</v>
          </cell>
          <cell r="AT41">
            <v>16.3315689530885</v>
          </cell>
          <cell r="AU41">
            <v>16.720301488588</v>
          </cell>
          <cell r="AV41">
            <v>17.2083016115187</v>
          </cell>
          <cell r="AW41">
            <v>16.7942699644123</v>
          </cell>
          <cell r="AX41">
            <v>17.0274852712361</v>
          </cell>
          <cell r="AY41">
            <v>16.5953499034722</v>
          </cell>
          <cell r="AZ41">
            <v>17.3805701106315</v>
          </cell>
          <cell r="BA41">
            <v>16.5569229400011</v>
          </cell>
          <cell r="BB41">
            <v>15.5021450251107</v>
          </cell>
          <cell r="BC41">
            <v>15.7921412349155</v>
          </cell>
          <cell r="BD41">
            <v>15.9959443011623</v>
          </cell>
          <cell r="BE41">
            <v>15.7344739563127</v>
          </cell>
          <cell r="BF41">
            <v>15.8384602717471</v>
          </cell>
          <cell r="BG41">
            <v>15.8499054086669</v>
          </cell>
          <cell r="BH41">
            <v>15.6485856056048</v>
          </cell>
          <cell r="BI41">
            <v>15.420601713058</v>
          </cell>
          <cell r="BJ41">
            <v>15.5445710376544</v>
          </cell>
          <cell r="BK41">
            <v>15.6505790424074</v>
          </cell>
          <cell r="BL41">
            <v>15.4306128276297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CO2 emissions (metric tons per capita)</v>
          </cell>
          <cell r="D42" t="str">
            <v>EN.ATM.CO2E.PC</v>
          </cell>
        </row>
        <row r="42">
          <cell r="AI42">
            <v>8.9308476097948</v>
          </cell>
          <cell r="AJ42">
            <v>8.26572287164199</v>
          </cell>
          <cell r="AK42">
            <v>7.7085531901159</v>
          </cell>
          <cell r="AL42">
            <v>7.50868369040876</v>
          </cell>
          <cell r="AM42">
            <v>7.30901971843818</v>
          </cell>
          <cell r="AN42">
            <v>7.36973155033531</v>
          </cell>
          <cell r="AO42">
            <v>7.60019088138735</v>
          </cell>
          <cell r="AP42">
            <v>7.37785732382752</v>
          </cell>
          <cell r="AQ42">
            <v>6.95003237874175</v>
          </cell>
          <cell r="AR42">
            <v>6.57733123929939</v>
          </cell>
          <cell r="AS42">
            <v>6.53789051590376</v>
          </cell>
          <cell r="AT42">
            <v>6.69793540204949</v>
          </cell>
          <cell r="AU42">
            <v>6.60229661282296</v>
          </cell>
          <cell r="AV42">
            <v>6.90153113663835</v>
          </cell>
          <cell r="AW42">
            <v>6.91270708579154</v>
          </cell>
          <cell r="AX42">
            <v>6.91820806303894</v>
          </cell>
          <cell r="AY42">
            <v>7.10326532912359</v>
          </cell>
          <cell r="AZ42">
            <v>7.19547366155884</v>
          </cell>
          <cell r="BA42">
            <v>7.05577803646054</v>
          </cell>
          <cell r="BB42">
            <v>6.52401629349401</v>
          </cell>
          <cell r="BC42">
            <v>6.77083124206651</v>
          </cell>
          <cell r="BD42">
            <v>6.78806356036056</v>
          </cell>
          <cell r="BE42">
            <v>6.55205579982907</v>
          </cell>
          <cell r="BF42">
            <v>6.3110256191359</v>
          </cell>
          <cell r="BG42">
            <v>6.11935649050056</v>
          </cell>
          <cell r="BH42">
            <v>6.23584322316337</v>
          </cell>
          <cell r="BI42">
            <v>6.36520784286122</v>
          </cell>
          <cell r="BJ42">
            <v>6.61260921724238</v>
          </cell>
          <cell r="BK42">
            <v>6.56885298527047</v>
          </cell>
          <cell r="BL42">
            <v>6.26542421596903</v>
          </cell>
        </row>
        <row r="43">
          <cell r="A43" t="str">
            <v>Switzerland</v>
          </cell>
          <cell r="B43" t="str">
            <v>CHE</v>
          </cell>
          <cell r="C43" t="str">
            <v>CO2 emissions (metric tons per capita)</v>
          </cell>
          <cell r="D43" t="str">
            <v>EN.ATM.CO2E.PC</v>
          </cell>
        </row>
        <row r="43">
          <cell r="AI43">
            <v>6.45221910622247</v>
          </cell>
          <cell r="AJ43">
            <v>6.71619819946476</v>
          </cell>
          <cell r="AK43">
            <v>6.64692080302948</v>
          </cell>
          <cell r="AL43">
            <v>6.2623725095539</v>
          </cell>
          <cell r="AM43">
            <v>6.0896837839828</v>
          </cell>
          <cell r="AN43">
            <v>6.16985245900009</v>
          </cell>
          <cell r="AO43">
            <v>6.22326548215813</v>
          </cell>
          <cell r="AP43">
            <v>6.03054970682359</v>
          </cell>
          <cell r="AQ43">
            <v>6.22362781664869</v>
          </cell>
          <cell r="AR43">
            <v>6.23321054015886</v>
          </cell>
          <cell r="AS43">
            <v>6.08414239482201</v>
          </cell>
          <cell r="AT43">
            <v>6.24493938605123</v>
          </cell>
          <cell r="AU43">
            <v>5.98098517476491</v>
          </cell>
          <cell r="AV43">
            <v>6.10982341501083</v>
          </cell>
          <cell r="AW43">
            <v>6.1275096881502</v>
          </cell>
          <cell r="AX43">
            <v>6.16502480788869</v>
          </cell>
          <cell r="AY43">
            <v>6.07701772119266</v>
          </cell>
          <cell r="AZ43">
            <v>5.76603447086402</v>
          </cell>
          <cell r="BA43">
            <v>5.87891079111922</v>
          </cell>
          <cell r="BB43">
            <v>5.63932737800519</v>
          </cell>
          <cell r="BC43">
            <v>5.7777028569243</v>
          </cell>
          <cell r="BD43">
            <v>5.2057541375837</v>
          </cell>
          <cell r="BE43">
            <v>5.31708634897664</v>
          </cell>
          <cell r="BF43">
            <v>5.38115179883478</v>
          </cell>
          <cell r="BG43">
            <v>4.8591655248048</v>
          </cell>
          <cell r="BH43">
            <v>4.7196487770674</v>
          </cell>
          <cell r="BI43">
            <v>4.73765637657829</v>
          </cell>
          <cell r="BJ43">
            <v>4.57888468817908</v>
          </cell>
          <cell r="BK43">
            <v>4.4019909898051</v>
          </cell>
          <cell r="BL43">
            <v>4.35904146198319</v>
          </cell>
        </row>
        <row r="44">
          <cell r="A44" t="str">
            <v>Channel Islands</v>
          </cell>
          <cell r="B44" t="str">
            <v>CHI</v>
          </cell>
          <cell r="C44" t="str">
            <v>CO2 emissions (metric tons per capita)</v>
          </cell>
          <cell r="D44" t="str">
            <v>EN.ATM.CO2E.PC</v>
          </cell>
        </row>
        <row r="45">
          <cell r="A45" t="str">
            <v>Chile</v>
          </cell>
          <cell r="B45" t="str">
            <v>CHL</v>
          </cell>
          <cell r="C45" t="str">
            <v>CO2 emissions (metric tons per capita)</v>
          </cell>
          <cell r="D45" t="str">
            <v>EN.ATM.CO2E.PC</v>
          </cell>
        </row>
        <row r="45">
          <cell r="AI45">
            <v>2.29912471297665</v>
          </cell>
          <cell r="AJ45">
            <v>2.17113348358367</v>
          </cell>
          <cell r="AK45">
            <v>2.20994185199833</v>
          </cell>
          <cell r="AL45">
            <v>2.31768755592533</v>
          </cell>
          <cell r="AM45">
            <v>2.5158216522454</v>
          </cell>
          <cell r="AN45">
            <v>2.70985109100538</v>
          </cell>
          <cell r="AO45">
            <v>3.07800578404588</v>
          </cell>
          <cell r="AP45">
            <v>3.46876860472925</v>
          </cell>
          <cell r="AQ45">
            <v>3.47248743067711</v>
          </cell>
          <cell r="AR45">
            <v>3.58970614993892</v>
          </cell>
          <cell r="AS45">
            <v>3.2863283656024</v>
          </cell>
          <cell r="AT45">
            <v>3.12127161752893</v>
          </cell>
          <cell r="AU45">
            <v>3.13177158315614</v>
          </cell>
          <cell r="AV45">
            <v>3.16726261653741</v>
          </cell>
          <cell r="AW45">
            <v>3.43241319564612</v>
          </cell>
          <cell r="AX45">
            <v>3.45862904574178</v>
          </cell>
          <cell r="AY45">
            <v>3.4944496661305</v>
          </cell>
          <cell r="AZ45">
            <v>3.90618357845886</v>
          </cell>
          <cell r="BA45">
            <v>4.06924588257538</v>
          </cell>
          <cell r="BB45">
            <v>3.87594953058916</v>
          </cell>
          <cell r="BC45">
            <v>4.08790466080325</v>
          </cell>
          <cell r="BD45">
            <v>4.43726628313084</v>
          </cell>
          <cell r="BE45">
            <v>4.50622907619949</v>
          </cell>
          <cell r="BF45">
            <v>4.72355507730667</v>
          </cell>
          <cell r="BG45">
            <v>4.31106093819938</v>
          </cell>
          <cell r="BH45">
            <v>4.57612411690957</v>
          </cell>
          <cell r="BI45">
            <v>4.74983007721478</v>
          </cell>
          <cell r="BJ45">
            <v>4.71401998354799</v>
          </cell>
          <cell r="BK45">
            <v>4.624338350696</v>
          </cell>
          <cell r="BL45">
            <v>4.82111829925293</v>
          </cell>
        </row>
        <row r="46">
          <cell r="A46" t="str">
            <v>China</v>
          </cell>
          <cell r="B46" t="str">
            <v>CHN</v>
          </cell>
          <cell r="C46" t="str">
            <v>CO2 emissions (metric tons per capita)</v>
          </cell>
          <cell r="D46" t="str">
            <v>EN.ATM.CO2E.PC</v>
          </cell>
        </row>
        <row r="46">
          <cell r="AI46">
            <v>1.91454256354691</v>
          </cell>
          <cell r="AJ46">
            <v>2.00053876501156</v>
          </cell>
          <cell r="AK46">
            <v>2.07574443977098</v>
          </cell>
          <cell r="AL46">
            <v>2.24484063677404</v>
          </cell>
          <cell r="AM46">
            <v>2.32219224976612</v>
          </cell>
          <cell r="AN46">
            <v>2.56347859285972</v>
          </cell>
          <cell r="AO46">
            <v>2.5218758983204</v>
          </cell>
          <cell r="AP46">
            <v>2.54790155071845</v>
          </cell>
          <cell r="AQ46">
            <v>2.60583685941696</v>
          </cell>
          <cell r="AR46">
            <v>2.51741988529098</v>
          </cell>
          <cell r="AS46">
            <v>2.65041242787957</v>
          </cell>
          <cell r="AT46">
            <v>2.77476117466682</v>
          </cell>
          <cell r="AU46">
            <v>2.97567952092608</v>
          </cell>
          <cell r="AV46">
            <v>3.42743725260012</v>
          </cell>
          <cell r="AW46">
            <v>3.9541074584563</v>
          </cell>
          <cell r="AX46">
            <v>4.46770002977058</v>
          </cell>
          <cell r="AY46">
            <v>4.91027613220527</v>
          </cell>
          <cell r="AZ46">
            <v>5.30636601507814</v>
          </cell>
          <cell r="BA46">
            <v>5.43507562169489</v>
          </cell>
          <cell r="BB46">
            <v>5.79831875382626</v>
          </cell>
          <cell r="BC46">
            <v>6.33541769065302</v>
          </cell>
          <cell r="BD46">
            <v>6.90134442946652</v>
          </cell>
          <cell r="BE46">
            <v>7.04618267539082</v>
          </cell>
          <cell r="BF46">
            <v>7.32414711459464</v>
          </cell>
          <cell r="BG46">
            <v>7.29423550644745</v>
          </cell>
          <cell r="BH46">
            <v>7.14644935672822</v>
          </cell>
          <cell r="BI46">
            <v>7.11538500511605</v>
          </cell>
          <cell r="BJ46">
            <v>7.23098503140634</v>
          </cell>
          <cell r="BK46">
            <v>7.48733189390915</v>
          </cell>
          <cell r="BL46">
            <v>7.60593696057347</v>
          </cell>
        </row>
        <row r="47">
          <cell r="A47" t="str">
            <v>Cote d'Ivoire</v>
          </cell>
          <cell r="B47" t="str">
            <v>CIV</v>
          </cell>
          <cell r="C47" t="str">
            <v>CO2 emissions (metric tons per capita)</v>
          </cell>
          <cell r="D47" t="str">
            <v>EN.ATM.CO2E.PC</v>
          </cell>
        </row>
        <row r="47">
          <cell r="AI47">
            <v>0.227256089016629</v>
          </cell>
          <cell r="AJ47">
            <v>0.225684260116398</v>
          </cell>
          <cell r="AK47">
            <v>0.216196336869171</v>
          </cell>
          <cell r="AL47">
            <v>0.223032002530509</v>
          </cell>
          <cell r="AM47">
            <v>0.224965523487493</v>
          </cell>
          <cell r="AN47">
            <v>0.237327971552193</v>
          </cell>
          <cell r="AO47">
            <v>0.276165392384995</v>
          </cell>
          <cell r="AP47">
            <v>0.32847181824154</v>
          </cell>
          <cell r="AQ47">
            <v>0.320089147714214</v>
          </cell>
          <cell r="AR47">
            <v>0.426007728141952</v>
          </cell>
          <cell r="AS47">
            <v>0.394417143836457</v>
          </cell>
          <cell r="AT47">
            <v>0.385094024948753</v>
          </cell>
          <cell r="AU47">
            <v>0.396946561336622</v>
          </cell>
          <cell r="AV47">
            <v>0.301711176420728</v>
          </cell>
          <cell r="AW47">
            <v>0.3043878534769</v>
          </cell>
          <cell r="AX47">
            <v>0.320357184875508</v>
          </cell>
          <cell r="AY47">
            <v>0.30392033838519</v>
          </cell>
          <cell r="AZ47">
            <v>0.295233740492253</v>
          </cell>
          <cell r="BA47">
            <v>0.330008280820614</v>
          </cell>
          <cell r="BB47">
            <v>0.300610998553844</v>
          </cell>
          <cell r="BC47">
            <v>0.309259105982687</v>
          </cell>
          <cell r="BD47">
            <v>0.291031488160015</v>
          </cell>
          <cell r="BE47">
            <v>0.373134534392749</v>
          </cell>
          <cell r="BF47">
            <v>0.393435075032161</v>
          </cell>
          <cell r="BG47">
            <v>0.406222759198612</v>
          </cell>
          <cell r="BH47">
            <v>0.422368806898875</v>
          </cell>
          <cell r="BI47">
            <v>0.402556791888044</v>
          </cell>
          <cell r="BJ47">
            <v>0.432123221389145</v>
          </cell>
          <cell r="BK47">
            <v>0.406474439234115</v>
          </cell>
          <cell r="BL47">
            <v>0.421129515397207</v>
          </cell>
        </row>
        <row r="48">
          <cell r="A48" t="str">
            <v>Cameroon</v>
          </cell>
          <cell r="B48" t="str">
            <v>CMR</v>
          </cell>
          <cell r="C48" t="str">
            <v>CO2 emissions (metric tons per capita)</v>
          </cell>
          <cell r="D48" t="str">
            <v>EN.ATM.CO2E.PC</v>
          </cell>
        </row>
        <row r="48">
          <cell r="AI48">
            <v>0.246178168818122</v>
          </cell>
          <cell r="AJ48">
            <v>0.574233855048545</v>
          </cell>
          <cell r="AK48">
            <v>0.548021964720346</v>
          </cell>
          <cell r="AL48">
            <v>0.44853538427239</v>
          </cell>
          <cell r="AM48">
            <v>0.349180536767577</v>
          </cell>
          <cell r="AN48">
            <v>0.34411805190359</v>
          </cell>
          <cell r="AO48">
            <v>0.340710332370087</v>
          </cell>
          <cell r="AP48">
            <v>0.338807136756224</v>
          </cell>
          <cell r="AQ48">
            <v>0.342303589053131</v>
          </cell>
          <cell r="AR48">
            <v>0.316954106765759</v>
          </cell>
          <cell r="AS48">
            <v>0.335826918029355</v>
          </cell>
          <cell r="AT48">
            <v>0.323939302814819</v>
          </cell>
          <cell r="AU48">
            <v>0.313615600477021</v>
          </cell>
          <cell r="AV48">
            <v>0.310103009442367</v>
          </cell>
          <cell r="AW48">
            <v>0.296651275499645</v>
          </cell>
          <cell r="AX48">
            <v>0.283081513769181</v>
          </cell>
          <cell r="AY48">
            <v>0.279306978091627</v>
          </cell>
          <cell r="AZ48">
            <v>0.327277495723952</v>
          </cell>
          <cell r="BA48">
            <v>0.331901940815369</v>
          </cell>
          <cell r="BB48">
            <v>0.355231324803016</v>
          </cell>
          <cell r="BC48">
            <v>0.344620171010348</v>
          </cell>
          <cell r="BD48">
            <v>0.325737695092465</v>
          </cell>
          <cell r="BE48">
            <v>0.320219437554158</v>
          </cell>
          <cell r="BF48">
            <v>0.341980232670429</v>
          </cell>
          <cell r="BG48">
            <v>0.363726896563521</v>
          </cell>
          <cell r="BH48">
            <v>0.363115439382855</v>
          </cell>
          <cell r="BI48">
            <v>0.379494758049147</v>
          </cell>
          <cell r="BJ48">
            <v>0.373279082746811</v>
          </cell>
          <cell r="BK48">
            <v>0.380310155918353</v>
          </cell>
          <cell r="BL48">
            <v>0.364424921654471</v>
          </cell>
        </row>
        <row r="49">
          <cell r="A49" t="str">
            <v>Congo, Dem. Rep.</v>
          </cell>
          <cell r="B49" t="str">
            <v>COD</v>
          </cell>
          <cell r="C49" t="str">
            <v>CO2 emissions (metric tons per capita)</v>
          </cell>
          <cell r="D49" t="str">
            <v>EN.ATM.CO2E.PC</v>
          </cell>
        </row>
        <row r="49">
          <cell r="AI49">
            <v>0.0918755890113675</v>
          </cell>
          <cell r="AJ49">
            <v>0.0484568444457317</v>
          </cell>
          <cell r="AK49">
            <v>0.0396422373789495</v>
          </cell>
          <cell r="AL49">
            <v>0.0489490951308918</v>
          </cell>
          <cell r="AM49">
            <v>0.0549027769948818</v>
          </cell>
          <cell r="AN49">
            <v>0.0507501412044509</v>
          </cell>
          <cell r="AO49">
            <v>0.0530904252260068</v>
          </cell>
          <cell r="AP49">
            <v>0.0517943301454113</v>
          </cell>
          <cell r="AQ49">
            <v>0.0508361566723972</v>
          </cell>
          <cell r="AR49">
            <v>0.0455143188809401</v>
          </cell>
          <cell r="AS49">
            <v>0.0346029355602056</v>
          </cell>
          <cell r="AT49">
            <v>0.0324189041113654</v>
          </cell>
          <cell r="AU49">
            <v>0.0330849152666863</v>
          </cell>
          <cell r="AV49">
            <v>0.0388911487887264</v>
          </cell>
          <cell r="AW49">
            <v>0.0365562728917486</v>
          </cell>
          <cell r="AX49">
            <v>0.0403388514230866</v>
          </cell>
          <cell r="AY49">
            <v>0.0402983159119665</v>
          </cell>
          <cell r="AZ49">
            <v>0.0422556754822023</v>
          </cell>
          <cell r="BA49">
            <v>0.0422107185980393</v>
          </cell>
          <cell r="BB49">
            <v>0.0400329410254569</v>
          </cell>
          <cell r="BC49">
            <v>0.0410446398756194</v>
          </cell>
          <cell r="BD49">
            <v>0.0452399543059458</v>
          </cell>
          <cell r="BE49">
            <v>0.0410021618818719</v>
          </cell>
          <cell r="BF49">
            <v>0.0554942041650105</v>
          </cell>
          <cell r="BG49">
            <v>0.0696784315423369</v>
          </cell>
          <cell r="BH49">
            <v>0.0423636939508461</v>
          </cell>
          <cell r="BI49">
            <v>0.0307148978075269</v>
          </cell>
          <cell r="BJ49">
            <v>0.0350128150547809</v>
          </cell>
          <cell r="BK49">
            <v>0.037112771461009</v>
          </cell>
          <cell r="BL49">
            <v>0.0369855862465028</v>
          </cell>
        </row>
        <row r="50">
          <cell r="A50" t="str">
            <v>Congo, Rep.</v>
          </cell>
          <cell r="B50" t="str">
            <v>COG</v>
          </cell>
          <cell r="C50" t="str">
            <v>CO2 emissions (metric tons per capita)</v>
          </cell>
          <cell r="D50" t="str">
            <v>EN.ATM.CO2E.PC</v>
          </cell>
        </row>
        <row r="50">
          <cell r="AI50">
            <v>1.35780781927578</v>
          </cell>
          <cell r="AJ50">
            <v>1.31692366631549</v>
          </cell>
          <cell r="AK50">
            <v>1.25705587874431</v>
          </cell>
          <cell r="AL50">
            <v>1.05083050768005</v>
          </cell>
          <cell r="AM50">
            <v>0.782572193234549</v>
          </cell>
          <cell r="AN50">
            <v>0.975057727849569</v>
          </cell>
          <cell r="AO50">
            <v>1.1379075782132</v>
          </cell>
          <cell r="AP50">
            <v>1.14045247713602</v>
          </cell>
          <cell r="AQ50">
            <v>1.31451855249825</v>
          </cell>
          <cell r="AR50">
            <v>1.30330380933323</v>
          </cell>
          <cell r="AS50">
            <v>1.39092286932999</v>
          </cell>
          <cell r="AT50">
            <v>1.31761722598068</v>
          </cell>
          <cell r="AU50">
            <v>0.833742146047235</v>
          </cell>
          <cell r="AV50">
            <v>0.948071794885839</v>
          </cell>
          <cell r="AW50">
            <v>1.00271530204135</v>
          </cell>
          <cell r="AX50">
            <v>1.18969572848977</v>
          </cell>
          <cell r="AY50">
            <v>1.27631981203611</v>
          </cell>
          <cell r="AZ50">
            <v>1.07065748310036</v>
          </cell>
          <cell r="BA50">
            <v>1.08687878921567</v>
          </cell>
          <cell r="BB50">
            <v>1.16755925907943</v>
          </cell>
          <cell r="BC50">
            <v>1.26821065687554</v>
          </cell>
          <cell r="BD50">
            <v>1.22416235087426</v>
          </cell>
          <cell r="BE50">
            <v>1.16624622580385</v>
          </cell>
          <cell r="BF50">
            <v>1.15299158569357</v>
          </cell>
          <cell r="BG50">
            <v>1.09563825302075</v>
          </cell>
          <cell r="BH50">
            <v>1.1655460155751</v>
          </cell>
          <cell r="BI50">
            <v>1.10419683131647</v>
          </cell>
          <cell r="BJ50">
            <v>1.05856316920362</v>
          </cell>
          <cell r="BK50">
            <v>1.23751917461056</v>
          </cell>
          <cell r="BL50">
            <v>1.34931601739946</v>
          </cell>
        </row>
        <row r="51">
          <cell r="A51" t="str">
            <v>Colombia</v>
          </cell>
          <cell r="B51" t="str">
            <v>COL</v>
          </cell>
          <cell r="C51" t="str">
            <v>CO2 emissions (metric tons per capita)</v>
          </cell>
          <cell r="D51" t="str">
            <v>EN.ATM.CO2E.PC</v>
          </cell>
        </row>
        <row r="51">
          <cell r="AI51">
            <v>1.47209118422199</v>
          </cell>
          <cell r="AJ51">
            <v>1.49414982874744</v>
          </cell>
          <cell r="AK51">
            <v>1.5254527204362</v>
          </cell>
          <cell r="AL51">
            <v>1.59241876441527</v>
          </cell>
          <cell r="AM51">
            <v>1.58785298617874</v>
          </cell>
          <cell r="AN51">
            <v>1.62843652686091</v>
          </cell>
          <cell r="AO51">
            <v>1.58186934449681</v>
          </cell>
          <cell r="AP51">
            <v>1.70157817863697</v>
          </cell>
          <cell r="AQ51">
            <v>1.67968627714297</v>
          </cell>
          <cell r="AR51">
            <v>1.42053219802896</v>
          </cell>
          <cell r="AS51">
            <v>1.4721183831477</v>
          </cell>
          <cell r="AT51">
            <v>1.46413117104957</v>
          </cell>
          <cell r="AU51">
            <v>1.38885617866595</v>
          </cell>
          <cell r="AV51">
            <v>1.35257385352919</v>
          </cell>
          <cell r="AW51">
            <v>1.33354081392646</v>
          </cell>
          <cell r="AX51">
            <v>1.35153730428586</v>
          </cell>
          <cell r="AY51">
            <v>1.33538878336609</v>
          </cell>
          <cell r="AZ51">
            <v>1.35307194211632</v>
          </cell>
          <cell r="BA51">
            <v>1.35080864539462</v>
          </cell>
          <cell r="BB51">
            <v>1.38569661438918</v>
          </cell>
          <cell r="BC51">
            <v>1.4054888978053</v>
          </cell>
          <cell r="BD51">
            <v>1.51326853976002</v>
          </cell>
          <cell r="BE51">
            <v>1.51272721154471</v>
          </cell>
          <cell r="BF51">
            <v>1.65306349721714</v>
          </cell>
          <cell r="BG51">
            <v>1.68626496146612</v>
          </cell>
          <cell r="BH51">
            <v>1.6883181239214</v>
          </cell>
          <cell r="BI51">
            <v>1.71624116088428</v>
          </cell>
          <cell r="BJ51">
            <v>1.53322913611766</v>
          </cell>
          <cell r="BK51">
            <v>1.58252769207909</v>
          </cell>
          <cell r="BL51">
            <v>1.60987083062336</v>
          </cell>
        </row>
        <row r="52">
          <cell r="A52" t="str">
            <v>Comoros</v>
          </cell>
          <cell r="B52" t="str">
            <v>COM</v>
          </cell>
          <cell r="C52" t="str">
            <v>CO2 emissions (metric tons per capita)</v>
          </cell>
          <cell r="D52" t="str">
            <v>EN.ATM.CO2E.PC</v>
          </cell>
        </row>
        <row r="52">
          <cell r="AI52">
            <v>0.170068853590154</v>
          </cell>
          <cell r="AJ52">
            <v>0.16514380486608</v>
          </cell>
          <cell r="AK52">
            <v>0.160383453926416</v>
          </cell>
          <cell r="AL52">
            <v>0.155808311260489</v>
          </cell>
          <cell r="AM52">
            <v>0.151423379769836</v>
          </cell>
          <cell r="AN52">
            <v>0.168281467582679</v>
          </cell>
          <cell r="AO52">
            <v>0.1637247377846</v>
          </cell>
          <cell r="AP52">
            <v>0.159376836569015</v>
          </cell>
          <cell r="AQ52">
            <v>0.174627751842323</v>
          </cell>
          <cell r="AR52">
            <v>0.189088461254829</v>
          </cell>
          <cell r="AS52">
            <v>0.184380058927867</v>
          </cell>
          <cell r="AT52">
            <v>0.197879095872422</v>
          </cell>
          <cell r="AU52">
            <v>0.193158670021693</v>
          </cell>
          <cell r="AV52">
            <v>0.240049519808451</v>
          </cell>
          <cell r="AW52">
            <v>0.25115952976318</v>
          </cell>
          <cell r="AX52">
            <v>0.245248323663133</v>
          </cell>
          <cell r="AY52">
            <v>0.271380387161056</v>
          </cell>
          <cell r="AZ52">
            <v>0.171439970144437</v>
          </cell>
          <cell r="BA52">
            <v>0.167369872820128</v>
          </cell>
          <cell r="BB52">
            <v>0.207946220051728</v>
          </cell>
          <cell r="BC52">
            <v>0.246485410656491</v>
          </cell>
          <cell r="BD52">
            <v>0.212290795864666</v>
          </cell>
          <cell r="BE52">
            <v>0.221035685416094</v>
          </cell>
          <cell r="BF52">
            <v>0.256233552321967</v>
          </cell>
          <cell r="BG52">
            <v>0.223863893109126</v>
          </cell>
          <cell r="BH52">
            <v>0.244393418891372</v>
          </cell>
          <cell r="BI52">
            <v>0.276521905949755</v>
          </cell>
          <cell r="BJ52">
            <v>0.344026835557745</v>
          </cell>
          <cell r="BK52">
            <v>0.360437441183735</v>
          </cell>
          <cell r="BL52">
            <v>0.376076363303223</v>
          </cell>
        </row>
        <row r="53">
          <cell r="A53" t="str">
            <v>Cabo Verde</v>
          </cell>
          <cell r="B53" t="str">
            <v>CPV</v>
          </cell>
          <cell r="C53" t="str">
            <v>CO2 emissions (metric tons per capita)</v>
          </cell>
          <cell r="D53" t="str">
            <v>EN.ATM.CO2E.PC</v>
          </cell>
        </row>
        <row r="53">
          <cell r="AI53">
            <v>0.295899133903235</v>
          </cell>
          <cell r="AJ53">
            <v>0.288826181515702</v>
          </cell>
          <cell r="AK53">
            <v>0.309194604273069</v>
          </cell>
          <cell r="AL53">
            <v>0.300499648961774</v>
          </cell>
          <cell r="AM53">
            <v>0.292235307869897</v>
          </cell>
          <cell r="AN53">
            <v>0.310649049413909</v>
          </cell>
          <cell r="AO53">
            <v>0.353952767531407</v>
          </cell>
          <cell r="AP53">
            <v>0.371059349706121</v>
          </cell>
          <cell r="AQ53">
            <v>0.387866564205249</v>
          </cell>
          <cell r="AR53">
            <v>0.45189032859562</v>
          </cell>
          <cell r="AS53">
            <v>0.513805006329143</v>
          </cell>
          <cell r="AT53">
            <v>0.550836468128372</v>
          </cell>
          <cell r="AU53">
            <v>0.632118389434803</v>
          </cell>
          <cell r="AV53">
            <v>0.68900372814177</v>
          </cell>
          <cell r="AW53">
            <v>0.722703201384572</v>
          </cell>
          <cell r="AX53">
            <v>0.950254187847575</v>
          </cell>
          <cell r="AY53">
            <v>1.06570951742542</v>
          </cell>
          <cell r="AZ53">
            <v>0.968284491123673</v>
          </cell>
          <cell r="BA53">
            <v>0.998240578628426</v>
          </cell>
          <cell r="BB53">
            <v>1.04794446811322</v>
          </cell>
          <cell r="BC53">
            <v>1.09612625233977</v>
          </cell>
          <cell r="BD53">
            <v>1.14260970626399</v>
          </cell>
          <cell r="BE53">
            <v>1.04900427991745</v>
          </cell>
          <cell r="BF53">
            <v>0.99659981721823</v>
          </cell>
          <cell r="BG53">
            <v>0.964736935532419</v>
          </cell>
          <cell r="BH53">
            <v>0.952852841407173</v>
          </cell>
          <cell r="BI53">
            <v>1.03550855126883</v>
          </cell>
          <cell r="BJ53">
            <v>1.09767641200068</v>
          </cell>
          <cell r="BK53">
            <v>1.12181022337837</v>
          </cell>
          <cell r="BL53">
            <v>1.18195567512973</v>
          </cell>
        </row>
        <row r="54">
          <cell r="A54" t="str">
            <v>Costa Rica</v>
          </cell>
          <cell r="B54" t="str">
            <v>CRI</v>
          </cell>
          <cell r="C54" t="str">
            <v>CO2 emissions (metric tons per capita)</v>
          </cell>
          <cell r="D54" t="str">
            <v>EN.ATM.CO2E.PC</v>
          </cell>
        </row>
        <row r="54">
          <cell r="AI54">
            <v>0.920038109453119</v>
          </cell>
          <cell r="AJ54">
            <v>0.955627945933944</v>
          </cell>
          <cell r="AK54">
            <v>1.26273191288671</v>
          </cell>
          <cell r="AL54">
            <v>1.23951086173286</v>
          </cell>
          <cell r="AM54">
            <v>1.40220866657473</v>
          </cell>
          <cell r="AN54">
            <v>1.35664009043515</v>
          </cell>
          <cell r="AO54">
            <v>1.24712273917708</v>
          </cell>
          <cell r="AP54">
            <v>1.2073293766631</v>
          </cell>
          <cell r="AQ54">
            <v>1.31970063300939</v>
          </cell>
          <cell r="AR54">
            <v>1.29458067425262</v>
          </cell>
          <cell r="AS54">
            <v>1.24925265668089</v>
          </cell>
          <cell r="AT54">
            <v>1.34355492735136</v>
          </cell>
          <cell r="AU54">
            <v>1.34603876419169</v>
          </cell>
          <cell r="AV54">
            <v>1.39287376763333</v>
          </cell>
          <cell r="AW54">
            <v>1.40586526443532</v>
          </cell>
          <cell r="AX54">
            <v>1.46307178360503</v>
          </cell>
          <cell r="AY54">
            <v>1.50963507167189</v>
          </cell>
          <cell r="AZ54">
            <v>1.72545862114799</v>
          </cell>
          <cell r="BA54">
            <v>1.68491882946684</v>
          </cell>
          <cell r="BB54">
            <v>1.59265991893475</v>
          </cell>
          <cell r="BC54">
            <v>1.55329339341609</v>
          </cell>
          <cell r="BD54">
            <v>1.60368269191175</v>
          </cell>
          <cell r="BE54">
            <v>1.58916276488414</v>
          </cell>
          <cell r="BF54">
            <v>1.64061959110792</v>
          </cell>
          <cell r="BG54">
            <v>1.63281816988943</v>
          </cell>
          <cell r="BH54">
            <v>1.55534308039474</v>
          </cell>
          <cell r="BI54">
            <v>1.64920306010979</v>
          </cell>
          <cell r="BJ54">
            <v>1.66870208494458</v>
          </cell>
          <cell r="BK54">
            <v>1.67418648148585</v>
          </cell>
          <cell r="BL54">
            <v>1.63247155826708</v>
          </cell>
        </row>
        <row r="55">
          <cell r="A55" t="str">
            <v>Caribbean small states</v>
          </cell>
          <cell r="B55" t="str">
            <v>CSS</v>
          </cell>
          <cell r="C55" t="str">
            <v>CO2 emissions (metric tons per capita)</v>
          </cell>
          <cell r="D55" t="str">
            <v>EN.ATM.CO2E.PC</v>
          </cell>
        </row>
        <row r="55">
          <cell r="AI55">
            <v>4.58958188210133</v>
          </cell>
          <cell r="AJ55">
            <v>4.6052264533451</v>
          </cell>
          <cell r="AK55">
            <v>4.87339320348961</v>
          </cell>
          <cell r="AL55">
            <v>4.34174931494683</v>
          </cell>
          <cell r="AM55">
            <v>4.06112922837581</v>
          </cell>
          <cell r="AN55">
            <v>4.11226892169081</v>
          </cell>
          <cell r="AO55">
            <v>4.20136411659133</v>
          </cell>
          <cell r="AP55">
            <v>4.30975624401216</v>
          </cell>
          <cell r="AQ55">
            <v>4.51598270258759</v>
          </cell>
          <cell r="AR55">
            <v>4.51730326580001</v>
          </cell>
          <cell r="AS55">
            <v>4.4108485072356</v>
          </cell>
          <cell r="AT55">
            <v>4.64698113170151</v>
          </cell>
          <cell r="AU55">
            <v>4.78427903927444</v>
          </cell>
          <cell r="AV55">
            <v>5.24283561767417</v>
          </cell>
          <cell r="AW55">
            <v>5.30238607675925</v>
          </cell>
          <cell r="AX55">
            <v>5.49486656206272</v>
          </cell>
          <cell r="AY55">
            <v>6.02375735245786</v>
          </cell>
          <cell r="AZ55">
            <v>6.08628747755535</v>
          </cell>
          <cell r="BA55">
            <v>5.68689547436818</v>
          </cell>
          <cell r="BB55">
            <v>6.91796615546565</v>
          </cell>
          <cell r="BC55">
            <v>5.5369181602062</v>
          </cell>
          <cell r="BD55">
            <v>5.80146273847178</v>
          </cell>
          <cell r="BE55">
            <v>5.94827396984435</v>
          </cell>
          <cell r="BF55">
            <v>5.68836267403066</v>
          </cell>
          <cell r="BG55">
            <v>5.59006334252586</v>
          </cell>
          <cell r="BH55">
            <v>5.44294209599794</v>
          </cell>
          <cell r="BI55">
            <v>5.12560547943628</v>
          </cell>
          <cell r="BJ55">
            <v>4.97473939583229</v>
          </cell>
          <cell r="BK55">
            <v>5.14884709571356</v>
          </cell>
          <cell r="BL55">
            <v>5.11795837038063</v>
          </cell>
        </row>
        <row r="56">
          <cell r="A56" t="str">
            <v>Cuba</v>
          </cell>
          <cell r="B56" t="str">
            <v>CUB</v>
          </cell>
          <cell r="C56" t="str">
            <v>CO2 emissions (metric tons per capita)</v>
          </cell>
          <cell r="D56" t="str">
            <v>EN.ATM.CO2E.PC</v>
          </cell>
        </row>
        <row r="56">
          <cell r="AI56">
            <v>3.3613331186811</v>
          </cell>
          <cell r="AJ56">
            <v>2.56897106431665</v>
          </cell>
          <cell r="AK56">
            <v>2.02768417603465</v>
          </cell>
          <cell r="AL56">
            <v>1.86758896211362</v>
          </cell>
          <cell r="AM56">
            <v>2.00397454952322</v>
          </cell>
          <cell r="AN56">
            <v>2.12890120226894</v>
          </cell>
          <cell r="AO56">
            <v>2.30362404855528</v>
          </cell>
          <cell r="AP56">
            <v>2.49778656982474</v>
          </cell>
          <cell r="AQ56">
            <v>2.45590379886918</v>
          </cell>
          <cell r="AR56">
            <v>2.52601046508093</v>
          </cell>
          <cell r="AS56">
            <v>2.54798869322153</v>
          </cell>
          <cell r="AT56">
            <v>2.46043861908756</v>
          </cell>
          <cell r="AU56">
            <v>2.35899934822097</v>
          </cell>
          <cell r="AV56">
            <v>2.2824451784138</v>
          </cell>
          <cell r="AW56">
            <v>2.25414834041013</v>
          </cell>
          <cell r="AX56">
            <v>2.3371485770143</v>
          </cell>
          <cell r="AY56">
            <v>2.37806833959468</v>
          </cell>
          <cell r="AZ56">
            <v>2.46020020102678</v>
          </cell>
          <cell r="BA56">
            <v>2.38053390703459</v>
          </cell>
          <cell r="BB56">
            <v>2.40319711999679</v>
          </cell>
          <cell r="BC56">
            <v>2.50404585658379</v>
          </cell>
          <cell r="BD56">
            <v>2.45535356090678</v>
          </cell>
          <cell r="BE56">
            <v>2.54861109439593</v>
          </cell>
          <cell r="BF56">
            <v>2.5587797731109</v>
          </cell>
          <cell r="BG56">
            <v>2.36050370035326</v>
          </cell>
          <cell r="BH56">
            <v>2.57930015615077</v>
          </cell>
          <cell r="BI56">
            <v>2.39697760941439</v>
          </cell>
          <cell r="BJ56">
            <v>2.31408498804535</v>
          </cell>
          <cell r="BK56">
            <v>2.35576425673763</v>
          </cell>
          <cell r="BL56">
            <v>2.28614606482985</v>
          </cell>
        </row>
        <row r="57">
          <cell r="A57" t="str">
            <v>Curacao</v>
          </cell>
          <cell r="B57" t="str">
            <v>CUW</v>
          </cell>
          <cell r="C57" t="str">
            <v>CO2 emissions (metric tons per capita)</v>
          </cell>
          <cell r="D57" t="str">
            <v>EN.ATM.CO2E.PC</v>
          </cell>
        </row>
        <row r="58">
          <cell r="A58" t="str">
            <v>Cayman Islands</v>
          </cell>
          <cell r="B58" t="str">
            <v>CYM</v>
          </cell>
          <cell r="C58" t="str">
            <v>CO2 emissions (metric tons per capita)</v>
          </cell>
          <cell r="D58" t="str">
            <v>EN.ATM.CO2E.PC</v>
          </cell>
        </row>
        <row r="59">
          <cell r="A59" t="str">
            <v>Cyprus</v>
          </cell>
          <cell r="B59" t="str">
            <v>CYP</v>
          </cell>
          <cell r="C59" t="str">
            <v>CO2 emissions (metric tons per capita)</v>
          </cell>
          <cell r="D59" t="str">
            <v>EN.ATM.CO2E.PC</v>
          </cell>
        </row>
        <row r="59">
          <cell r="AI59">
            <v>5.98735220762416</v>
          </cell>
          <cell r="AJ59">
            <v>6.52517299370085</v>
          </cell>
          <cell r="AK59">
            <v>6.84478085459837</v>
          </cell>
          <cell r="AL59">
            <v>7.01068702290076</v>
          </cell>
          <cell r="AM59">
            <v>7.14367629350714</v>
          </cell>
          <cell r="AN59">
            <v>6.83897773065183</v>
          </cell>
          <cell r="AO59">
            <v>7.10993261020396</v>
          </cell>
          <cell r="AP59">
            <v>7.06919960951088</v>
          </cell>
          <cell r="AQ59">
            <v>7.27404782603911</v>
          </cell>
          <cell r="AR59">
            <v>7.41861391783804</v>
          </cell>
          <cell r="AS59">
            <v>7.55866713029319</v>
          </cell>
          <cell r="AT59">
            <v>7.27917240287668</v>
          </cell>
          <cell r="AU59">
            <v>7.33903267690851</v>
          </cell>
          <cell r="AV59">
            <v>7.88073610273546</v>
          </cell>
          <cell r="AW59">
            <v>7.69984482517824</v>
          </cell>
          <cell r="AX59">
            <v>7.68738995147937</v>
          </cell>
          <cell r="AY59">
            <v>7.65178267406849</v>
          </cell>
          <cell r="AZ59">
            <v>7.81229474594221</v>
          </cell>
          <cell r="BA59">
            <v>7.84971427697395</v>
          </cell>
          <cell r="BB59">
            <v>7.54037216743924</v>
          </cell>
          <cell r="BC59">
            <v>7.10037694495719</v>
          </cell>
          <cell r="BD59">
            <v>6.7832051350026</v>
          </cell>
          <cell r="BE59">
            <v>6.25525300704339</v>
          </cell>
          <cell r="BF59">
            <v>5.62128765811609</v>
          </cell>
          <cell r="BG59">
            <v>5.90993462864135</v>
          </cell>
          <cell r="BH59">
            <v>5.90015211594322</v>
          </cell>
          <cell r="BI59">
            <v>6.16994330846697</v>
          </cell>
          <cell r="BJ59">
            <v>6.23895373215257</v>
          </cell>
          <cell r="BK59">
            <v>6.05417461355457</v>
          </cell>
          <cell r="BL59">
            <v>5.99879528274471</v>
          </cell>
        </row>
        <row r="60">
          <cell r="A60" t="str">
            <v>Czech Republic</v>
          </cell>
          <cell r="B60" t="str">
            <v>CZE</v>
          </cell>
          <cell r="C60" t="str">
            <v>CO2 emissions (metric tons per capita)</v>
          </cell>
          <cell r="D60" t="str">
            <v>EN.ATM.CO2E.PC</v>
          </cell>
        </row>
        <row r="60">
          <cell r="AI60">
            <v>14.5354533934042</v>
          </cell>
          <cell r="AJ60">
            <v>13.2802021772547</v>
          </cell>
          <cell r="AK60">
            <v>12.9991666927509</v>
          </cell>
          <cell r="AL60">
            <v>12.6797520391138</v>
          </cell>
          <cell r="AM60">
            <v>12.0684134173351</v>
          </cell>
          <cell r="AN60">
            <v>12.1213259711949</v>
          </cell>
          <cell r="AO60">
            <v>12.2866736705425</v>
          </cell>
          <cell r="AP60">
            <v>12.1106767761396</v>
          </cell>
          <cell r="AQ60">
            <v>11.5519420172554</v>
          </cell>
          <cell r="AR60">
            <v>10.8859902799144</v>
          </cell>
          <cell r="AS60">
            <v>12.0106526893106</v>
          </cell>
          <cell r="AT60">
            <v>12.0118180158673</v>
          </cell>
          <cell r="AU60">
            <v>11.6241026972564</v>
          </cell>
          <cell r="AV60">
            <v>12.0433608720608</v>
          </cell>
          <cell r="AW60">
            <v>12.1054015686817</v>
          </cell>
          <cell r="AX60">
            <v>11.7508040045152</v>
          </cell>
          <cell r="AY60">
            <v>11.7786031293504</v>
          </cell>
          <cell r="AZ60">
            <v>12.0033078275103</v>
          </cell>
          <cell r="BA60">
            <v>11.3928281667189</v>
          </cell>
          <cell r="BB60">
            <v>10.6444541759874</v>
          </cell>
          <cell r="BC60">
            <v>10.7165940611452</v>
          </cell>
          <cell r="BD60">
            <v>10.4010178048188</v>
          </cell>
          <cell r="BE60">
            <v>10.091539280351</v>
          </cell>
          <cell r="BF60">
            <v>9.62025725850339</v>
          </cell>
          <cell r="BG60">
            <v>9.26430284305406</v>
          </cell>
          <cell r="BH60">
            <v>9.4006680021085</v>
          </cell>
          <cell r="BI60">
            <v>9.62775004201401</v>
          </cell>
          <cell r="BJ60">
            <v>9.61164734090237</v>
          </cell>
          <cell r="BK60">
            <v>9.49206819894537</v>
          </cell>
          <cell r="BL60">
            <v>9.02278615795801</v>
          </cell>
        </row>
        <row r="61">
          <cell r="A61" t="str">
            <v>Germany</v>
          </cell>
          <cell r="B61" t="str">
            <v>DEU</v>
          </cell>
          <cell r="C61" t="str">
            <v>CO2 emissions (metric tons per capita)</v>
          </cell>
          <cell r="D61" t="str">
            <v>EN.ATM.CO2E.PC</v>
          </cell>
        </row>
        <row r="61">
          <cell r="AI61">
            <v>12.0266092332951</v>
          </cell>
          <cell r="AJ61">
            <v>11.654850552459</v>
          </cell>
          <cell r="AK61">
            <v>11.0737916485487</v>
          </cell>
          <cell r="AL61">
            <v>10.9302581733486</v>
          </cell>
          <cell r="AM61">
            <v>10.7553753423387</v>
          </cell>
          <cell r="AN61">
            <v>10.7086296660041</v>
          </cell>
          <cell r="AO61">
            <v>11.0400032443453</v>
          </cell>
          <cell r="AP61">
            <v>10.6375624550716</v>
          </cell>
          <cell r="AQ61">
            <v>10.5457596691758</v>
          </cell>
          <cell r="AR61">
            <v>10.1533195218436</v>
          </cell>
          <cell r="AS61">
            <v>10.0993160227641</v>
          </cell>
          <cell r="AT61">
            <v>10.2936341472078</v>
          </cell>
          <cell r="AU61">
            <v>10.1029847239038</v>
          </cell>
          <cell r="AV61">
            <v>10.1387088183608</v>
          </cell>
          <cell r="AW61">
            <v>9.95040259124952</v>
          </cell>
          <cell r="AX61">
            <v>9.7294243784419</v>
          </cell>
          <cell r="AY61">
            <v>9.88644161356904</v>
          </cell>
          <cell r="AZ61">
            <v>9.52758665221032</v>
          </cell>
          <cell r="BA61">
            <v>9.61745304528633</v>
          </cell>
          <cell r="BB61">
            <v>8.97178632048294</v>
          </cell>
          <cell r="BC61">
            <v>9.4533997219536</v>
          </cell>
          <cell r="BD61">
            <v>9.29903629464176</v>
          </cell>
          <cell r="BE61">
            <v>9.45131770529489</v>
          </cell>
          <cell r="BF61">
            <v>9.62420735034554</v>
          </cell>
          <cell r="BG61">
            <v>9.08850689674467</v>
          </cell>
          <cell r="BH61">
            <v>9.08729090938286</v>
          </cell>
          <cell r="BI61">
            <v>9.07300668592546</v>
          </cell>
          <cell r="BJ61">
            <v>8.85829384674551</v>
          </cell>
          <cell r="BK61">
            <v>8.53619609072659</v>
          </cell>
          <cell r="BL61">
            <v>7.91162101567715</v>
          </cell>
        </row>
        <row r="62">
          <cell r="A62" t="str">
            <v>Djibouti</v>
          </cell>
          <cell r="B62" t="str">
            <v>DJI</v>
          </cell>
          <cell r="C62" t="str">
            <v>CO2 emissions (metric tons per capita)</v>
          </cell>
          <cell r="D62" t="str">
            <v>EN.ATM.CO2E.PC</v>
          </cell>
        </row>
        <row r="62">
          <cell r="AI62">
            <v>0.457322495354789</v>
          </cell>
          <cell r="AJ62">
            <v>0.477883076841951</v>
          </cell>
          <cell r="AK62">
            <v>0.487765222339647</v>
          </cell>
          <cell r="AL62">
            <v>0.485041325520934</v>
          </cell>
          <cell r="AM62">
            <v>0.46596525505974</v>
          </cell>
          <cell r="AN62">
            <v>0.507626291869255</v>
          </cell>
          <cell r="AO62">
            <v>0.466092544228298</v>
          </cell>
          <cell r="AP62">
            <v>0.499350843902926</v>
          </cell>
          <cell r="AQ62">
            <v>0.573137486865599</v>
          </cell>
          <cell r="AR62">
            <v>0.5571643477677</v>
          </cell>
          <cell r="AS62">
            <v>0.515624107238666</v>
          </cell>
          <cell r="AT62">
            <v>0.518404024997988</v>
          </cell>
          <cell r="AU62">
            <v>0.535513237164704</v>
          </cell>
          <cell r="AV62">
            <v>0.539730051279254</v>
          </cell>
          <cell r="AW62">
            <v>0.518403997361925</v>
          </cell>
          <cell r="AX62">
            <v>0.548995984863743</v>
          </cell>
          <cell r="AY62">
            <v>0.541184119836483</v>
          </cell>
          <cell r="AZ62">
            <v>0.583520389453809</v>
          </cell>
          <cell r="BA62">
            <v>0.575725688522488</v>
          </cell>
          <cell r="BB62">
            <v>0.567756274078794</v>
          </cell>
          <cell r="BC62">
            <v>0.618904658836547</v>
          </cell>
          <cell r="BD62">
            <v>0.562277492466259</v>
          </cell>
          <cell r="BE62">
            <v>0.575946625874287</v>
          </cell>
          <cell r="BF62">
            <v>0.633989061859429</v>
          </cell>
          <cell r="BG62">
            <v>0.445083888253306</v>
          </cell>
          <cell r="BH62">
            <v>0.50328338611753</v>
          </cell>
          <cell r="BI62">
            <v>0.452042086074174</v>
          </cell>
          <cell r="BJ62">
            <v>0.44486811448679</v>
          </cell>
          <cell r="BK62">
            <v>0.417134645806247</v>
          </cell>
          <cell r="BL62">
            <v>0.431407700717039</v>
          </cell>
        </row>
        <row r="63">
          <cell r="A63" t="str">
            <v>Dominica</v>
          </cell>
          <cell r="B63" t="str">
            <v>DMA</v>
          </cell>
          <cell r="C63" t="str">
            <v>CO2 emissions (metric tons per capita)</v>
          </cell>
          <cell r="D63" t="str">
            <v>EN.ATM.CO2E.PC</v>
          </cell>
        </row>
        <row r="63">
          <cell r="AI63">
            <v>0.852006475249212</v>
          </cell>
          <cell r="AJ63">
            <v>0.852551259644486</v>
          </cell>
          <cell r="AK63">
            <v>1.13401185042384</v>
          </cell>
          <cell r="AL63">
            <v>1.1296563020701</v>
          </cell>
          <cell r="AM63">
            <v>1.1260627216936</v>
          </cell>
          <cell r="AN63">
            <v>1.40637085999578</v>
          </cell>
          <cell r="AO63">
            <v>1.12782484880098</v>
          </cell>
          <cell r="AP63">
            <v>1.41659111514053</v>
          </cell>
          <cell r="AQ63">
            <v>1.56733112007181</v>
          </cell>
          <cell r="AR63">
            <v>1.5752993068683</v>
          </cell>
          <cell r="AS63">
            <v>1.8664752333094</v>
          </cell>
          <cell r="AT63">
            <v>2.1529761306713</v>
          </cell>
          <cell r="AU63">
            <v>1.71821302001419</v>
          </cell>
          <cell r="AV63">
            <v>1.99708996314008</v>
          </cell>
          <cell r="AW63">
            <v>2.27314697918253</v>
          </cell>
          <cell r="AX63">
            <v>2.2669310912967</v>
          </cell>
          <cell r="AY63">
            <v>2.40391416312875</v>
          </cell>
          <cell r="AZ63">
            <v>2.54248071461442</v>
          </cell>
          <cell r="BA63">
            <v>2.54133204129039</v>
          </cell>
          <cell r="BB63">
            <v>7.05736224028907</v>
          </cell>
          <cell r="BC63">
            <v>2.53961097609319</v>
          </cell>
          <cell r="BD63">
            <v>2.53835750158728</v>
          </cell>
          <cell r="BE63">
            <v>3.52340953293683</v>
          </cell>
          <cell r="BF63">
            <v>2.393725647899</v>
          </cell>
          <cell r="BG63">
            <v>2.53196617226593</v>
          </cell>
          <cell r="BH63">
            <v>2.52897797193617</v>
          </cell>
          <cell r="BI63">
            <v>2.52429645269829</v>
          </cell>
          <cell r="BJ63">
            <v>2.37895328558829</v>
          </cell>
          <cell r="BK63">
            <v>2.37343983732358</v>
          </cell>
          <cell r="BL63">
            <v>2.36742426732591</v>
          </cell>
        </row>
        <row r="64">
          <cell r="A64" t="str">
            <v>Denmark</v>
          </cell>
          <cell r="B64" t="str">
            <v>DNK</v>
          </cell>
          <cell r="C64" t="str">
            <v>CO2 emissions (metric tons per capita)</v>
          </cell>
          <cell r="D64" t="str">
            <v>EN.ATM.CO2E.PC</v>
          </cell>
        </row>
        <row r="64">
          <cell r="AI64">
            <v>10.1323902112046</v>
          </cell>
          <cell r="AJ64">
            <v>12.1840064350179</v>
          </cell>
          <cell r="AK64">
            <v>11.0280254555369</v>
          </cell>
          <cell r="AL64">
            <v>11.44040389868</v>
          </cell>
          <cell r="AM64">
            <v>12.1394189213588</v>
          </cell>
          <cell r="AN64">
            <v>11.4648812534478</v>
          </cell>
          <cell r="AO64">
            <v>13.9348221210646</v>
          </cell>
          <cell r="AP64">
            <v>12.0435399038522</v>
          </cell>
          <cell r="AQ64">
            <v>11.257076678018</v>
          </cell>
          <cell r="AR64">
            <v>10.6599290954055</v>
          </cell>
          <cell r="AS64">
            <v>9.85089564493027</v>
          </cell>
          <cell r="AT64">
            <v>10.1235672353219</v>
          </cell>
          <cell r="AU64">
            <v>10.0150095216229</v>
          </cell>
          <cell r="AV64">
            <v>10.9876980711583</v>
          </cell>
          <cell r="AW64">
            <v>9.94167284369708</v>
          </cell>
          <cell r="AX64">
            <v>9.26296349191935</v>
          </cell>
          <cell r="AY64">
            <v>10.6910231947409</v>
          </cell>
          <cell r="AZ64">
            <v>9.77947563396529</v>
          </cell>
          <cell r="BA64">
            <v>9.12512913943557</v>
          </cell>
          <cell r="BB64">
            <v>8.67810535672043</v>
          </cell>
          <cell r="BC64">
            <v>8.67389123204855</v>
          </cell>
          <cell r="BD64">
            <v>7.73708668950354</v>
          </cell>
          <cell r="BE64">
            <v>6.83528732540744</v>
          </cell>
          <cell r="BF64">
            <v>7.11673784909108</v>
          </cell>
          <cell r="BG64">
            <v>6.34715307409428</v>
          </cell>
          <cell r="BH64">
            <v>5.92946275425465</v>
          </cell>
          <cell r="BI64">
            <v>6.16619029904351</v>
          </cell>
          <cell r="BJ64">
            <v>5.74676773694188</v>
          </cell>
          <cell r="BK64">
            <v>5.71834355284233</v>
          </cell>
          <cell r="BL64">
            <v>5.10798850907958</v>
          </cell>
        </row>
        <row r="65">
          <cell r="A65" t="str">
            <v>Dominican Republic</v>
          </cell>
          <cell r="B65" t="str">
            <v>DOM</v>
          </cell>
          <cell r="C65" t="str">
            <v>CO2 emissions (metric tons per capita)</v>
          </cell>
          <cell r="D65" t="str">
            <v>EN.ATM.CO2E.PC</v>
          </cell>
        </row>
        <row r="65">
          <cell r="AI65">
            <v>1.10184480501903</v>
          </cell>
          <cell r="AJ65">
            <v>1.13198521184422</v>
          </cell>
          <cell r="AK65">
            <v>1.29853668953324</v>
          </cell>
          <cell r="AL65">
            <v>1.26151747566113</v>
          </cell>
          <cell r="AM65">
            <v>1.44982103039588</v>
          </cell>
          <cell r="AN65">
            <v>1.51421385124563</v>
          </cell>
          <cell r="AO65">
            <v>1.60070093851623</v>
          </cell>
          <cell r="AP65">
            <v>1.79357620169296</v>
          </cell>
          <cell r="AQ65">
            <v>2.02326954758987</v>
          </cell>
          <cell r="AR65">
            <v>2.13225289598058</v>
          </cell>
          <cell r="AS65">
            <v>2.20390760964322</v>
          </cell>
          <cell r="AT65">
            <v>2.20733633467499</v>
          </cell>
          <cell r="AU65">
            <v>2.39313024437283</v>
          </cell>
          <cell r="AV65">
            <v>2.11630832457598</v>
          </cell>
          <cell r="AW65">
            <v>1.92546754836795</v>
          </cell>
          <cell r="AX65">
            <v>2.0544643579637</v>
          </cell>
          <cell r="AY65">
            <v>2.20964374830124</v>
          </cell>
          <cell r="AZ65">
            <v>2.20904992653989</v>
          </cell>
          <cell r="BA65">
            <v>2.17591753290558</v>
          </cell>
          <cell r="BB65">
            <v>2.05289149115232</v>
          </cell>
          <cell r="BC65">
            <v>2.13303256734042</v>
          </cell>
          <cell r="BD65">
            <v>2.13079926652122</v>
          </cell>
          <cell r="BE65">
            <v>2.18308163166175</v>
          </cell>
          <cell r="BF65">
            <v>2.11878205322286</v>
          </cell>
          <cell r="BG65">
            <v>2.11014429086853</v>
          </cell>
          <cell r="BH65">
            <v>2.29437325655478</v>
          </cell>
          <cell r="BI65">
            <v>2.36493746549374</v>
          </cell>
          <cell r="BJ65">
            <v>2.24005998196542</v>
          </cell>
          <cell r="BK65">
            <v>2.38163633813877</v>
          </cell>
          <cell r="BL65">
            <v>2.53562795178678</v>
          </cell>
        </row>
        <row r="66">
          <cell r="A66" t="str">
            <v>Algeria</v>
          </cell>
          <cell r="B66" t="str">
            <v>DZA</v>
          </cell>
          <cell r="C66" t="str">
            <v>CO2 emissions (metric tons per capita)</v>
          </cell>
          <cell r="D66" t="str">
            <v>EN.ATM.CO2E.PC</v>
          </cell>
        </row>
        <row r="66">
          <cell r="AI66">
            <v>2.44342997628157</v>
          </cell>
          <cell r="AJ66">
            <v>2.51624327265714</v>
          </cell>
          <cell r="AK66">
            <v>2.47296077856087</v>
          </cell>
          <cell r="AL66">
            <v>2.61330374242682</v>
          </cell>
          <cell r="AM66">
            <v>2.60900906674069</v>
          </cell>
          <cell r="AN66">
            <v>2.65806257421468</v>
          </cell>
          <cell r="AO66">
            <v>2.60093352738967</v>
          </cell>
          <cell r="AP66">
            <v>2.50243923103872</v>
          </cell>
          <cell r="AQ66">
            <v>2.47244785585944</v>
          </cell>
          <cell r="AR66">
            <v>2.53107051514779</v>
          </cell>
          <cell r="AS66">
            <v>2.57874448356462</v>
          </cell>
          <cell r="AT66">
            <v>2.50067460983515</v>
          </cell>
          <cell r="AU66">
            <v>2.58671219549639</v>
          </cell>
          <cell r="AV66">
            <v>2.73337366213098</v>
          </cell>
          <cell r="AW66">
            <v>2.73735406364241</v>
          </cell>
          <cell r="AX66">
            <v>2.84135137314603</v>
          </cell>
          <cell r="AY66">
            <v>2.96691468119827</v>
          </cell>
          <cell r="AZ66">
            <v>3.00728984619534</v>
          </cell>
          <cell r="BA66">
            <v>3.10245108320028</v>
          </cell>
          <cell r="BB66">
            <v>3.17457329395465</v>
          </cell>
          <cell r="BC66">
            <v>3.1736545289208</v>
          </cell>
          <cell r="BD66">
            <v>3.29474258253391</v>
          </cell>
          <cell r="BE66">
            <v>3.60930765075577</v>
          </cell>
          <cell r="BF66">
            <v>3.64497934452673</v>
          </cell>
          <cell r="BG66">
            <v>3.79563225080737</v>
          </cell>
          <cell r="BH66">
            <v>3.93349591226698</v>
          </cell>
          <cell r="BI66">
            <v>3.82009033725814</v>
          </cell>
          <cell r="BJ66">
            <v>3.82563798779582</v>
          </cell>
          <cell r="BK66">
            <v>3.92010908498775</v>
          </cell>
          <cell r="BL66">
            <v>3.9776504588966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CO2 emissions (metric tons per capita)</v>
          </cell>
          <cell r="D67" t="str">
            <v>EN.ATM.CO2E.PC</v>
          </cell>
        </row>
        <row r="67">
          <cell r="AI67">
            <v>1.66462574220822</v>
          </cell>
          <cell r="AJ67">
            <v>1.736572847127</v>
          </cell>
          <cell r="AK67">
            <v>1.78954631409855</v>
          </cell>
          <cell r="AL67">
            <v>1.92142873764506</v>
          </cell>
          <cell r="AM67">
            <v>1.98793633539138</v>
          </cell>
          <cell r="AN67">
            <v>2.18537441996437</v>
          </cell>
          <cell r="AO67">
            <v>2.17330538624832</v>
          </cell>
          <cell r="AP67">
            <v>2.20764407806428</v>
          </cell>
          <cell r="AQ67">
            <v>2.22826249678711</v>
          </cell>
          <cell r="AR67">
            <v>2.1797717763997</v>
          </cell>
          <cell r="AS67">
            <v>2.27769501338464</v>
          </cell>
          <cell r="AT67">
            <v>2.37890625764794</v>
          </cell>
          <cell r="AU67">
            <v>2.52628416947533</v>
          </cell>
          <cell r="AV67">
            <v>2.85949497832466</v>
          </cell>
          <cell r="AW67">
            <v>3.24439048351686</v>
          </cell>
          <cell r="AX67">
            <v>3.60483554601555</v>
          </cell>
          <cell r="AY67">
            <v>3.91329130096546</v>
          </cell>
          <cell r="AZ67">
            <v>4.19350882408756</v>
          </cell>
          <cell r="BA67">
            <v>4.28574594274359</v>
          </cell>
          <cell r="BB67">
            <v>4.51446612530576</v>
          </cell>
          <cell r="BC67">
            <v>4.90766442235082</v>
          </cell>
          <cell r="BD67">
            <v>5.30588027130564</v>
          </cell>
          <cell r="BE67">
            <v>5.40858246329601</v>
          </cell>
          <cell r="BF67">
            <v>5.5859614742703</v>
          </cell>
          <cell r="BG67">
            <v>5.58963635887863</v>
          </cell>
          <cell r="BH67">
            <v>5.50630979920931</v>
          </cell>
          <cell r="BI67">
            <v>5.48373793783695</v>
          </cell>
          <cell r="BJ67">
            <v>5.58887216466119</v>
          </cell>
          <cell r="BK67">
            <v>5.81165167044439</v>
          </cell>
          <cell r="BL67">
            <v>5.93795688343684</v>
          </cell>
        </row>
        <row r="68">
          <cell r="A68" t="str">
            <v>Early-demographic dividend</v>
          </cell>
          <cell r="B68" t="str">
            <v>EAR</v>
          </cell>
          <cell r="C68" t="str">
            <v>CO2 emissions (metric tons per capita)</v>
          </cell>
          <cell r="D68" t="str">
            <v>EN.ATM.CO2E.PC</v>
          </cell>
        </row>
        <row r="68">
          <cell r="AI68">
            <v>1.28961178724055</v>
          </cell>
          <cell r="AJ68">
            <v>1.32259510674517</v>
          </cell>
          <cell r="AK68">
            <v>1.32980227838535</v>
          </cell>
          <cell r="AL68">
            <v>1.34846798527844</v>
          </cell>
          <cell r="AM68">
            <v>1.38290358867378</v>
          </cell>
          <cell r="AN68">
            <v>1.41613639371791</v>
          </cell>
          <cell r="AO68">
            <v>1.457195691121</v>
          </cell>
          <cell r="AP68">
            <v>1.49929761944679</v>
          </cell>
          <cell r="AQ68">
            <v>1.51618075709373</v>
          </cell>
          <cell r="AR68">
            <v>1.53645996860052</v>
          </cell>
          <cell r="AS68">
            <v>1.56658431357019</v>
          </cell>
          <cell r="AT68">
            <v>1.57680109468462</v>
          </cell>
          <cell r="AU68">
            <v>1.59754621537708</v>
          </cell>
          <cell r="AV68">
            <v>1.63566419475966</v>
          </cell>
          <cell r="AW68">
            <v>1.69554564939574</v>
          </cell>
          <cell r="AX68">
            <v>1.73925482687231</v>
          </cell>
          <cell r="AY68">
            <v>1.80464935394681</v>
          </cell>
          <cell r="AZ68">
            <v>1.88250765287604</v>
          </cell>
          <cell r="BA68">
            <v>1.92438195886846</v>
          </cell>
          <cell r="BB68">
            <v>1.95148900971665</v>
          </cell>
          <cell r="BC68">
            <v>2.01694408678492</v>
          </cell>
          <cell r="BD68">
            <v>2.06415662359652</v>
          </cell>
          <cell r="BE68">
            <v>2.1352062663596</v>
          </cell>
          <cell r="BF68">
            <v>2.1292295898609</v>
          </cell>
          <cell r="BG68">
            <v>2.20651377560386</v>
          </cell>
          <cell r="BH68">
            <v>2.19576089344981</v>
          </cell>
          <cell r="BI68">
            <v>2.20008032198677</v>
          </cell>
          <cell r="BJ68">
            <v>2.25686913734209</v>
          </cell>
          <cell r="BK68">
            <v>2.27970195339652</v>
          </cell>
          <cell r="BL68">
            <v>2.26506310306369</v>
          </cell>
        </row>
        <row r="69">
          <cell r="A69" t="str">
            <v>East Asia &amp; Pacific</v>
          </cell>
          <cell r="B69" t="str">
            <v>EAS</v>
          </cell>
          <cell r="C69" t="str">
            <v>CO2 emissions (metric tons per capita)</v>
          </cell>
          <cell r="D69" t="str">
            <v>EN.ATM.CO2E.PC</v>
          </cell>
        </row>
        <row r="69">
          <cell r="AI69">
            <v>2.47551392724484</v>
          </cell>
          <cell r="AJ69">
            <v>2.55415909276171</v>
          </cell>
          <cell r="AK69">
            <v>2.6138876792682</v>
          </cell>
          <cell r="AL69">
            <v>2.74234224411473</v>
          </cell>
          <cell r="AM69">
            <v>2.84154854882395</v>
          </cell>
          <cell r="AN69">
            <v>3.04045830878277</v>
          </cell>
          <cell r="AO69">
            <v>3.0457310643012</v>
          </cell>
          <cell r="AP69">
            <v>3.07709306257105</v>
          </cell>
          <cell r="AQ69">
            <v>3.04016547644399</v>
          </cell>
          <cell r="AR69">
            <v>3.02685813652964</v>
          </cell>
          <cell r="AS69">
            <v>3.15144657899438</v>
          </cell>
          <cell r="AT69">
            <v>3.24216053701186</v>
          </cell>
          <cell r="AU69">
            <v>3.3881572318755</v>
          </cell>
          <cell r="AV69">
            <v>3.69449172141774</v>
          </cell>
          <cell r="AW69">
            <v>4.058785612129</v>
          </cell>
          <cell r="AX69">
            <v>4.38722612660214</v>
          </cell>
          <cell r="AY69">
            <v>4.66290223790729</v>
          </cell>
          <cell r="AZ69">
            <v>4.94658585888895</v>
          </cell>
          <cell r="BA69">
            <v>5.00125484728042</v>
          </cell>
          <cell r="BB69">
            <v>5.1879825007253</v>
          </cell>
          <cell r="BC69">
            <v>5.5946407153171</v>
          </cell>
          <cell r="BD69">
            <v>5.99740790927669</v>
          </cell>
          <cell r="BE69">
            <v>6.10730097443272</v>
          </cell>
          <cell r="BF69">
            <v>6.26760388199697</v>
          </cell>
          <cell r="BG69">
            <v>6.23574780813078</v>
          </cell>
          <cell r="BH69">
            <v>6.14820068273672</v>
          </cell>
          <cell r="BI69">
            <v>6.12399740906067</v>
          </cell>
          <cell r="BJ69">
            <v>6.22075024531314</v>
          </cell>
          <cell r="BK69">
            <v>6.40685132381606</v>
          </cell>
          <cell r="BL69">
            <v>6.4972575237128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CO2 emissions (metric tons per capita)</v>
          </cell>
          <cell r="D70" t="str">
            <v>EN.ATM.CO2E.PC</v>
          </cell>
        </row>
        <row r="70">
          <cell r="AI70">
            <v>10.6480475748055</v>
          </cell>
          <cell r="AJ70">
            <v>10.2869486163469</v>
          </cell>
          <cell r="AK70">
            <v>9.61741457460555</v>
          </cell>
          <cell r="AL70">
            <v>8.73928592429425</v>
          </cell>
          <cell r="AM70">
            <v>7.74048580370482</v>
          </cell>
          <cell r="AN70">
            <v>7.47958421323633</v>
          </cell>
          <cell r="AO70">
            <v>7.22120825820532</v>
          </cell>
          <cell r="AP70">
            <v>6.84000223417061</v>
          </cell>
          <cell r="AQ70">
            <v>6.83074122200356</v>
          </cell>
          <cell r="AR70">
            <v>6.81727298220085</v>
          </cell>
          <cell r="AS70">
            <v>6.99704060681433</v>
          </cell>
          <cell r="AT70">
            <v>6.962620706391</v>
          </cell>
          <cell r="AU70">
            <v>7.05270548868945</v>
          </cell>
          <cell r="AV70">
            <v>7.34087213647676</v>
          </cell>
          <cell r="AW70">
            <v>7.3295415938155</v>
          </cell>
          <cell r="AX70">
            <v>7.36279401927912</v>
          </cell>
          <cell r="AY70">
            <v>7.65025145311605</v>
          </cell>
          <cell r="AZ70">
            <v>7.78285720205894</v>
          </cell>
          <cell r="BA70">
            <v>7.85640409486138</v>
          </cell>
          <cell r="BB70">
            <v>7.21237371413281</v>
          </cell>
          <cell r="BC70">
            <v>7.53285683789429</v>
          </cell>
          <cell r="BD70">
            <v>7.90048384295658</v>
          </cell>
          <cell r="BE70">
            <v>7.75834249013905</v>
          </cell>
          <cell r="BF70">
            <v>7.57344112084603</v>
          </cell>
          <cell r="BG70">
            <v>7.28715061158865</v>
          </cell>
          <cell r="BH70">
            <v>7.05314984299752</v>
          </cell>
          <cell r="BI70">
            <v>7.08899949777633</v>
          </cell>
          <cell r="BJ70">
            <v>7.19933906548715</v>
          </cell>
          <cell r="BK70">
            <v>7.36413375269366</v>
          </cell>
          <cell r="BL70">
            <v>7.36799629403694</v>
          </cell>
        </row>
        <row r="71">
          <cell r="A71" t="str">
            <v>Europe &amp; Central Asia</v>
          </cell>
          <cell r="B71" t="str">
            <v>ECS</v>
          </cell>
          <cell r="C71" t="str">
            <v>CO2 emissions (metric tons per capita)</v>
          </cell>
          <cell r="D71" t="str">
            <v>EN.ATM.CO2E.PC</v>
          </cell>
        </row>
        <row r="71">
          <cell r="AI71">
            <v>9.47747762849485</v>
          </cell>
          <cell r="AJ71">
            <v>9.2909012489011</v>
          </cell>
          <cell r="AK71">
            <v>8.84455776285961</v>
          </cell>
          <cell r="AL71">
            <v>8.35825236902556</v>
          </cell>
          <cell r="AM71">
            <v>7.89850562115538</v>
          </cell>
          <cell r="AN71">
            <v>7.83095335496269</v>
          </cell>
          <cell r="AO71">
            <v>7.84745327502806</v>
          </cell>
          <cell r="AP71">
            <v>7.57291550512755</v>
          </cell>
          <cell r="AQ71">
            <v>7.56085183694736</v>
          </cell>
          <cell r="AR71">
            <v>7.48484616971204</v>
          </cell>
          <cell r="AS71">
            <v>7.56746366680026</v>
          </cell>
          <cell r="AT71">
            <v>7.62515005265176</v>
          </cell>
          <cell r="AU71">
            <v>7.6250737791939</v>
          </cell>
          <cell r="AV71">
            <v>7.84930908332905</v>
          </cell>
          <cell r="AW71">
            <v>7.83293556323731</v>
          </cell>
          <cell r="AX71">
            <v>7.8017971118583</v>
          </cell>
          <cell r="AY71">
            <v>7.91641364871569</v>
          </cell>
          <cell r="AZ71">
            <v>7.88795810431551</v>
          </cell>
          <cell r="BA71">
            <v>7.79781855548218</v>
          </cell>
          <cell r="BB71">
            <v>7.17859841525934</v>
          </cell>
          <cell r="BC71">
            <v>7.4211443603931</v>
          </cell>
          <cell r="BD71">
            <v>7.41879568300332</v>
          </cell>
          <cell r="BE71">
            <v>7.31231203607643</v>
          </cell>
          <cell r="BF71">
            <v>7.12804490665033</v>
          </cell>
          <cell r="BG71">
            <v>6.78112345139049</v>
          </cell>
          <cell r="BH71">
            <v>6.71617811671754</v>
          </cell>
          <cell r="BI71">
            <v>6.7116325658042</v>
          </cell>
          <cell r="BJ71">
            <v>6.75422560630323</v>
          </cell>
          <cell r="BK71">
            <v>6.74193066052015</v>
          </cell>
          <cell r="BL71">
            <v>6.57673393881939</v>
          </cell>
        </row>
        <row r="72">
          <cell r="A72" t="str">
            <v>Ecuador</v>
          </cell>
          <cell r="B72" t="str">
            <v>ECU</v>
          </cell>
          <cell r="C72" t="str">
            <v>CO2 emissions (metric tons per capita)</v>
          </cell>
          <cell r="D72" t="str">
            <v>EN.ATM.CO2E.PC</v>
          </cell>
        </row>
        <row r="72">
          <cell r="AI72">
            <v>1.50719421331255</v>
          </cell>
          <cell r="AJ72">
            <v>1.50298745015028</v>
          </cell>
          <cell r="AK72">
            <v>1.57239585816933</v>
          </cell>
          <cell r="AL72">
            <v>1.54632685791856</v>
          </cell>
          <cell r="AM72">
            <v>1.67737345444089</v>
          </cell>
          <cell r="AN72">
            <v>1.82624405237619</v>
          </cell>
          <cell r="AO72">
            <v>2.05072660234164</v>
          </cell>
          <cell r="AP72">
            <v>2.08761157740014</v>
          </cell>
          <cell r="AQ72">
            <v>2.00599272907564</v>
          </cell>
          <cell r="AR72">
            <v>1.73684381000038</v>
          </cell>
          <cell r="AS72">
            <v>1.73880499384794</v>
          </cell>
          <cell r="AT72">
            <v>1.87771106633856</v>
          </cell>
          <cell r="AU72">
            <v>1.8389366941133</v>
          </cell>
          <cell r="AV72">
            <v>1.84447223391708</v>
          </cell>
          <cell r="AW72">
            <v>1.92551113237968</v>
          </cell>
          <cell r="AX72">
            <v>2.04110573784018</v>
          </cell>
          <cell r="AY72">
            <v>2.14305334259547</v>
          </cell>
          <cell r="AZ72">
            <v>2.14317375988986</v>
          </cell>
          <cell r="BA72">
            <v>2.18014360012339</v>
          </cell>
          <cell r="BB72">
            <v>2.33511831130741</v>
          </cell>
          <cell r="BC72">
            <v>2.48149471118533</v>
          </cell>
          <cell r="BD72">
            <v>2.43376268412685</v>
          </cell>
          <cell r="BE72">
            <v>2.39690854715275</v>
          </cell>
          <cell r="BF72">
            <v>2.52745943048506</v>
          </cell>
          <cell r="BG72">
            <v>2.6203886322938</v>
          </cell>
          <cell r="BH72">
            <v>2.56106242995252</v>
          </cell>
          <cell r="BI72">
            <v>2.41402712668391</v>
          </cell>
          <cell r="BJ72">
            <v>2.29664472037772</v>
          </cell>
          <cell r="BK72">
            <v>2.34951743812269</v>
          </cell>
          <cell r="BL72">
            <v>2.26146981694915</v>
          </cell>
        </row>
        <row r="73">
          <cell r="A73" t="str">
            <v>Egypt, Arab Rep.</v>
          </cell>
          <cell r="B73" t="str">
            <v>EGY</v>
          </cell>
          <cell r="C73" t="str">
            <v>CO2 emissions (metric tons per capita)</v>
          </cell>
          <cell r="D73" t="str">
            <v>EN.ATM.CO2E.PC</v>
          </cell>
        </row>
        <row r="73">
          <cell r="AI73">
            <v>1.56321040341731</v>
          </cell>
          <cell r="AJ73">
            <v>1.55630295557203</v>
          </cell>
          <cell r="AK73">
            <v>1.54942797982614</v>
          </cell>
          <cell r="AL73">
            <v>1.54741123744536</v>
          </cell>
          <cell r="AM73">
            <v>1.43872400795315</v>
          </cell>
          <cell r="AN73">
            <v>1.50351272840154</v>
          </cell>
          <cell r="AO73">
            <v>1.55562045955047</v>
          </cell>
          <cell r="AP73">
            <v>1.63440116418182</v>
          </cell>
          <cell r="AQ73">
            <v>1.67642848648069</v>
          </cell>
          <cell r="AR73">
            <v>1.72611982319758</v>
          </cell>
          <cell r="AS73">
            <v>1.66507919237804</v>
          </cell>
          <cell r="AT73">
            <v>1.80606118695824</v>
          </cell>
          <cell r="AU73">
            <v>1.81072844330076</v>
          </cell>
          <cell r="AV73">
            <v>1.82654296494492</v>
          </cell>
          <cell r="AW73">
            <v>1.94817259590412</v>
          </cell>
          <cell r="AX73">
            <v>2.14793856186978</v>
          </cell>
          <cell r="AY73">
            <v>2.22117663954381</v>
          </cell>
          <cell r="AZ73">
            <v>2.34430544026242</v>
          </cell>
          <cell r="BA73">
            <v>2.38509981978402</v>
          </cell>
          <cell r="BB73">
            <v>2.436192983285</v>
          </cell>
          <cell r="BC73">
            <v>2.4203357498903</v>
          </cell>
          <cell r="BD73">
            <v>2.43430530660281</v>
          </cell>
          <cell r="BE73">
            <v>2.48778555149693</v>
          </cell>
          <cell r="BF73">
            <v>2.41910347218325</v>
          </cell>
          <cell r="BG73">
            <v>2.42323250904485</v>
          </cell>
          <cell r="BH73">
            <v>2.44779055994331</v>
          </cell>
          <cell r="BI73">
            <v>2.44824951456185</v>
          </cell>
          <cell r="BJ73">
            <v>2.51164963246569</v>
          </cell>
          <cell r="BK73">
            <v>2.51880645114074</v>
          </cell>
          <cell r="BL73">
            <v>2.48405991083232</v>
          </cell>
        </row>
        <row r="74">
          <cell r="A74" t="str">
            <v>Euro area</v>
          </cell>
          <cell r="B74" t="str">
            <v>EMU</v>
          </cell>
          <cell r="C74" t="str">
            <v>CO2 emissions (metric tons per capita)</v>
          </cell>
          <cell r="D74" t="str">
            <v>EN.ATM.CO2E.PC</v>
          </cell>
        </row>
        <row r="74">
          <cell r="AI74">
            <v>8.42613257291734</v>
          </cell>
          <cell r="AJ74">
            <v>8.43671695752383</v>
          </cell>
          <cell r="AK74">
            <v>8.16082003232115</v>
          </cell>
          <cell r="AL74">
            <v>7.95836810347082</v>
          </cell>
          <cell r="AM74">
            <v>7.92978324737577</v>
          </cell>
          <cell r="AN74">
            <v>8.0696393538587</v>
          </cell>
          <cell r="AO74">
            <v>8.22797235572104</v>
          </cell>
          <cell r="AP74">
            <v>8.12051629080016</v>
          </cell>
          <cell r="AQ74">
            <v>8.23553573988065</v>
          </cell>
          <cell r="AR74">
            <v>8.1613971491583</v>
          </cell>
          <cell r="AS74">
            <v>8.19284658381017</v>
          </cell>
          <cell r="AT74">
            <v>8.30726293982641</v>
          </cell>
          <cell r="AU74">
            <v>8.28154933216028</v>
          </cell>
          <cell r="AV74">
            <v>8.41214519550219</v>
          </cell>
          <cell r="AW74">
            <v>8.40697897950127</v>
          </cell>
          <cell r="AX74">
            <v>8.33786662290173</v>
          </cell>
          <cell r="AY74">
            <v>8.24965843091275</v>
          </cell>
          <cell r="AZ74">
            <v>8.09559332783371</v>
          </cell>
          <cell r="BA74">
            <v>7.88501134519455</v>
          </cell>
          <cell r="BB74">
            <v>7.27037666485979</v>
          </cell>
          <cell r="BC74">
            <v>7.44084178845409</v>
          </cell>
          <cell r="BD74">
            <v>7.18887504883953</v>
          </cell>
          <cell r="BE74">
            <v>7.08485743985918</v>
          </cell>
          <cell r="BF74">
            <v>6.91626268305039</v>
          </cell>
          <cell r="BG74">
            <v>6.52412527811648</v>
          </cell>
          <cell r="BH74">
            <v>6.64744389960373</v>
          </cell>
          <cell r="BI74">
            <v>6.62346804607548</v>
          </cell>
          <cell r="BJ74">
            <v>6.6191555710847</v>
          </cell>
          <cell r="BK74">
            <v>6.43726344322139</v>
          </cell>
          <cell r="BL74">
            <v>6.1144077520643</v>
          </cell>
        </row>
        <row r="75">
          <cell r="A75" t="str">
            <v>Eritrea</v>
          </cell>
          <cell r="B75" t="str">
            <v>ERI</v>
          </cell>
          <cell r="C75" t="str">
            <v>CO2 emissions (metric tons per capita)</v>
          </cell>
          <cell r="D75" t="str">
            <v>EN.ATM.CO2E.PC</v>
          </cell>
        </row>
        <row r="75">
          <cell r="AK75">
            <v>0.194897840310455</v>
          </cell>
          <cell r="AL75">
            <v>0.28142199406691</v>
          </cell>
          <cell r="AM75">
            <v>0.329060653541504</v>
          </cell>
          <cell r="AN75">
            <v>0.362939025789994</v>
          </cell>
          <cell r="AO75">
            <v>0.396090630999692</v>
          </cell>
          <cell r="AP75">
            <v>0.378099045550458</v>
          </cell>
          <cell r="AQ75">
            <v>0.276463568673324</v>
          </cell>
          <cell r="AR75">
            <v>0.290514219106718</v>
          </cell>
          <cell r="AS75">
            <v>0.279181805372767</v>
          </cell>
          <cell r="AT75">
            <v>0.294771469995844</v>
          </cell>
          <cell r="AU75">
            <v>0.274076516178195</v>
          </cell>
          <cell r="AV75">
            <v>0.265285438526756</v>
          </cell>
          <cell r="AW75">
            <v>0.250017559009679</v>
          </cell>
          <cell r="AX75">
            <v>0.212265185660163</v>
          </cell>
          <cell r="AY75">
            <v>0.178191480091561</v>
          </cell>
          <cell r="AZ75">
            <v>0.170196289875409</v>
          </cell>
          <cell r="BA75">
            <v>0.146925242501448</v>
          </cell>
          <cell r="BB75">
            <v>0.150644887948379</v>
          </cell>
          <cell r="BC75">
            <v>0.157706965948227</v>
          </cell>
          <cell r="BD75">
            <v>0.177350806074185</v>
          </cell>
          <cell r="BE75">
            <v>0.190763127816332</v>
          </cell>
          <cell r="BF75">
            <v>0.195035548488698</v>
          </cell>
          <cell r="BG75">
            <v>0.196288983343261</v>
          </cell>
          <cell r="BH75">
            <v>0.194446714166952</v>
          </cell>
          <cell r="BI75">
            <v>0.195465330738001</v>
          </cell>
          <cell r="BJ75">
            <v>0.210964661841308</v>
          </cell>
          <cell r="BK75">
            <v>0.246177236553976</v>
          </cell>
          <cell r="BL75">
            <v>0.251635846107416</v>
          </cell>
        </row>
        <row r="76">
          <cell r="A76" t="str">
            <v>Spain</v>
          </cell>
          <cell r="B76" t="str">
            <v>ESP</v>
          </cell>
          <cell r="C76" t="str">
            <v>CO2 emissions (metric tons per capita)</v>
          </cell>
          <cell r="D76" t="str">
            <v>EN.ATM.CO2E.PC</v>
          </cell>
        </row>
        <row r="76">
          <cell r="AI76">
            <v>5.53035272149699</v>
          </cell>
          <cell r="AJ76">
            <v>5.6997858871967</v>
          </cell>
          <cell r="AK76">
            <v>5.93421189225053</v>
          </cell>
          <cell r="AL76">
            <v>5.54047276228084</v>
          </cell>
          <cell r="AM76">
            <v>5.77636289546657</v>
          </cell>
          <cell r="AN76">
            <v>6.05602903027259</v>
          </cell>
          <cell r="AO76">
            <v>5.76863509044857</v>
          </cell>
          <cell r="AP76">
            <v>6.20609595897526</v>
          </cell>
          <cell r="AQ76">
            <v>6.36990671301203</v>
          </cell>
          <cell r="AR76">
            <v>6.89085253563194</v>
          </cell>
          <cell r="AS76">
            <v>7.23010706208244</v>
          </cell>
          <cell r="AT76">
            <v>7.21632868721128</v>
          </cell>
          <cell r="AU76">
            <v>7.54859375551361</v>
          </cell>
          <cell r="AV76">
            <v>7.55339634772477</v>
          </cell>
          <cell r="AW76">
            <v>7.81792130935957</v>
          </cell>
          <cell r="AX76">
            <v>8.02920201300456</v>
          </cell>
          <cell r="AY76">
            <v>7.69821256052189</v>
          </cell>
          <cell r="AZ76">
            <v>7.84225214140785</v>
          </cell>
          <cell r="BA76">
            <v>7.05638771459665</v>
          </cell>
          <cell r="BB76">
            <v>6.20085682722524</v>
          </cell>
          <cell r="BC76">
            <v>5.86664242575026</v>
          </cell>
          <cell r="BD76">
            <v>5.87043562968744</v>
          </cell>
          <cell r="BE76">
            <v>5.75694679369718</v>
          </cell>
          <cell r="BF76">
            <v>5.20827462861938</v>
          </cell>
          <cell r="BG76">
            <v>5.18406700444856</v>
          </cell>
          <cell r="BH76">
            <v>5.51794435986542</v>
          </cell>
          <cell r="BI76">
            <v>5.31429458078119</v>
          </cell>
          <cell r="BJ76">
            <v>5.65425445459575</v>
          </cell>
          <cell r="BK76">
            <v>5.49257147137707</v>
          </cell>
          <cell r="BL76">
            <v>5.09135092007508</v>
          </cell>
        </row>
        <row r="77">
          <cell r="A77" t="str">
            <v>Estonia</v>
          </cell>
          <cell r="B77" t="str">
            <v>EST</v>
          </cell>
          <cell r="C77" t="str">
            <v>CO2 emissions (metric tons per capita)</v>
          </cell>
          <cell r="D77" t="str">
            <v>EN.ATM.CO2E.PC</v>
          </cell>
        </row>
        <row r="77">
          <cell r="AI77">
            <v>22.483166302781</v>
          </cell>
          <cell r="AJ77">
            <v>20.2009333164245</v>
          </cell>
          <cell r="AK77">
            <v>15.5372381678583</v>
          </cell>
          <cell r="AL77">
            <v>12.2747180964415</v>
          </cell>
          <cell r="AM77">
            <v>12.1844987466787</v>
          </cell>
          <cell r="AN77">
            <v>11.3181227786618</v>
          </cell>
          <cell r="AO77">
            <v>12.1503764497448</v>
          </cell>
          <cell r="AP77">
            <v>11.9825513474118</v>
          </cell>
          <cell r="AQ77">
            <v>11.7158530497289</v>
          </cell>
          <cell r="AR77">
            <v>10.9980694036443</v>
          </cell>
          <cell r="AS77">
            <v>10.6801433086254</v>
          </cell>
          <cell r="AT77">
            <v>11.0797736498777</v>
          </cell>
          <cell r="AU77">
            <v>10.8384382566173</v>
          </cell>
          <cell r="AV77">
            <v>12.3584689316984</v>
          </cell>
          <cell r="AW77">
            <v>12.4912850594574</v>
          </cell>
          <cell r="AX77">
            <v>12.7179786623139</v>
          </cell>
          <cell r="AY77">
            <v>11.8650734270137</v>
          </cell>
          <cell r="AZ77">
            <v>14.9028847616406</v>
          </cell>
          <cell r="BA77">
            <v>13.7612274555417</v>
          </cell>
          <cell r="BB77">
            <v>11.2775054538427</v>
          </cell>
          <cell r="BC77">
            <v>14.2698886573161</v>
          </cell>
          <cell r="BD77">
            <v>13.6880113333222</v>
          </cell>
          <cell r="BE77">
            <v>12.7693736048558</v>
          </cell>
          <cell r="BF77">
            <v>14.6586067303827</v>
          </cell>
          <cell r="BG77">
            <v>13.6473080298184</v>
          </cell>
          <cell r="BH77">
            <v>11.8138340162801</v>
          </cell>
          <cell r="BI77">
            <v>12.1523949650918</v>
          </cell>
          <cell r="BJ77">
            <v>12.68422804928</v>
          </cell>
          <cell r="BK77">
            <v>11.5887036573437</v>
          </cell>
          <cell r="BL77">
            <v>7.67227790917304</v>
          </cell>
        </row>
        <row r="78">
          <cell r="A78" t="str">
            <v>Ethiopia</v>
          </cell>
          <cell r="B78" t="str">
            <v>ETH</v>
          </cell>
          <cell r="C78" t="str">
            <v>CO2 emissions (metric tons per capita)</v>
          </cell>
          <cell r="D78" t="str">
            <v>EN.ATM.CO2E.PC</v>
          </cell>
        </row>
        <row r="78">
          <cell r="AI78">
            <v>0.0482376912864604</v>
          </cell>
          <cell r="AJ78">
            <v>0.0469663601530466</v>
          </cell>
          <cell r="AK78">
            <v>0.0295584180420228</v>
          </cell>
          <cell r="AL78">
            <v>0.0364007835850329</v>
          </cell>
          <cell r="AM78">
            <v>0.0409561313983603</v>
          </cell>
          <cell r="AN78">
            <v>0.0450498568694178</v>
          </cell>
          <cell r="AO78">
            <v>0.0487402835947457</v>
          </cell>
          <cell r="AP78">
            <v>0.0504139853140107</v>
          </cell>
          <cell r="AQ78">
            <v>0.0516736139680914</v>
          </cell>
          <cell r="AR78">
            <v>0.0494226194709455</v>
          </cell>
          <cell r="AS78">
            <v>0.0537562894292379</v>
          </cell>
          <cell r="AT78">
            <v>0.0645545380358419</v>
          </cell>
          <cell r="AU78">
            <v>0.0651534645126967</v>
          </cell>
          <cell r="AV78">
            <v>0.0695574278517518</v>
          </cell>
          <cell r="AW78">
            <v>0.071794655801141</v>
          </cell>
          <cell r="AX78">
            <v>0.0661459629251873</v>
          </cell>
          <cell r="AY78">
            <v>0.068799271127379</v>
          </cell>
          <cell r="AZ78">
            <v>0.0738772677472808</v>
          </cell>
          <cell r="BA78">
            <v>0.0782717605647</v>
          </cell>
          <cell r="BB78">
            <v>0.0766126910503503</v>
          </cell>
          <cell r="BC78">
            <v>0.0738247671786034</v>
          </cell>
          <cell r="BD78">
            <v>0.0836477255878553</v>
          </cell>
          <cell r="BE78">
            <v>0.0914512621820942</v>
          </cell>
          <cell r="BF78">
            <v>0.10567611388109</v>
          </cell>
          <cell r="BG78">
            <v>0.125797367240432</v>
          </cell>
          <cell r="BH78">
            <v>0.127832026929286</v>
          </cell>
          <cell r="BI78">
            <v>0.144493244941197</v>
          </cell>
          <cell r="BJ78">
            <v>0.148684311066384</v>
          </cell>
          <cell r="BK78">
            <v>0.157840173008197</v>
          </cell>
          <cell r="BL78">
            <v>0.16381342920099</v>
          </cell>
        </row>
        <row r="79">
          <cell r="A79" t="str">
            <v>European Union</v>
          </cell>
          <cell r="B79" t="str">
            <v>EUU</v>
          </cell>
          <cell r="C79" t="str">
            <v>CO2 emissions (metric tons per capita)</v>
          </cell>
          <cell r="D79" t="str">
            <v>EN.ATM.CO2E.PC</v>
          </cell>
        </row>
        <row r="79">
          <cell r="AI79">
            <v>8.4727144071098</v>
          </cell>
          <cell r="AJ79">
            <v>8.35763558207739</v>
          </cell>
          <cell r="AK79">
            <v>8.06144467793692</v>
          </cell>
          <cell r="AL79">
            <v>7.8919289472401</v>
          </cell>
          <cell r="AM79">
            <v>7.84298743481668</v>
          </cell>
          <cell r="AN79">
            <v>7.95770364605012</v>
          </cell>
          <cell r="AO79">
            <v>8.1724423829858</v>
          </cell>
          <cell r="AP79">
            <v>7.99839924422352</v>
          </cell>
          <cell r="AQ79">
            <v>7.96994010885528</v>
          </cell>
          <cell r="AR79">
            <v>7.82252532736189</v>
          </cell>
          <cell r="AS79">
            <v>7.8317163769249</v>
          </cell>
          <cell r="AT79">
            <v>7.95423302141607</v>
          </cell>
          <cell r="AU79">
            <v>7.91676237701413</v>
          </cell>
          <cell r="AV79">
            <v>8.09914652803689</v>
          </cell>
          <cell r="AW79">
            <v>8.08104790570611</v>
          </cell>
          <cell r="AX79">
            <v>8.00802236332176</v>
          </cell>
          <cell r="AY79">
            <v>8.00232399954187</v>
          </cell>
          <cell r="AZ79">
            <v>7.8832818602335</v>
          </cell>
          <cell r="BA79">
            <v>7.68142568685032</v>
          </cell>
          <cell r="BB79">
            <v>7.0970371279958</v>
          </cell>
          <cell r="BC79">
            <v>7.27735921569515</v>
          </cell>
          <cell r="BD79">
            <v>7.07519294749634</v>
          </cell>
          <cell r="BE79">
            <v>6.93058034991703</v>
          </cell>
          <cell r="BF79">
            <v>6.74021643576494</v>
          </cell>
          <cell r="BG79">
            <v>6.39521911779386</v>
          </cell>
          <cell r="BH79">
            <v>6.51386931011614</v>
          </cell>
          <cell r="BI79">
            <v>6.52118973016264</v>
          </cell>
          <cell r="BJ79">
            <v>6.55918775216165</v>
          </cell>
          <cell r="BK79">
            <v>6.40452726466074</v>
          </cell>
          <cell r="BL79">
            <v>6.09343322014878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CO2 emissions (metric tons per capita)</v>
          </cell>
          <cell r="D80" t="str">
            <v>EN.ATM.CO2E.PC</v>
          </cell>
        </row>
        <row r="80">
          <cell r="AI80">
            <v>0.914508526329382</v>
          </cell>
          <cell r="AJ80">
            <v>0.890710258166887</v>
          </cell>
          <cell r="AK80">
            <v>0.929788869697916</v>
          </cell>
          <cell r="AL80">
            <v>0.91420404003906</v>
          </cell>
          <cell r="AM80">
            <v>0.886873544597044</v>
          </cell>
          <cell r="AN80">
            <v>0.912264931406496</v>
          </cell>
          <cell r="AO80">
            <v>0.930971858629078</v>
          </cell>
          <cell r="AP80">
            <v>0.954876170846417</v>
          </cell>
          <cell r="AQ80">
            <v>0.881938732943514</v>
          </cell>
          <cell r="AR80">
            <v>0.830136039390065</v>
          </cell>
          <cell r="AS80">
            <v>0.870459555975577</v>
          </cell>
          <cell r="AT80">
            <v>0.885793518188292</v>
          </cell>
          <cell r="AU80">
            <v>0.847355044767428</v>
          </cell>
          <cell r="AV80">
            <v>0.83701732048103</v>
          </cell>
          <cell r="AW80">
            <v>0.837087150356215</v>
          </cell>
          <cell r="AX80">
            <v>0.858576639711812</v>
          </cell>
          <cell r="AY80">
            <v>0.829987061614651</v>
          </cell>
          <cell r="AZ80">
            <v>0.786865308157759</v>
          </cell>
          <cell r="BA80">
            <v>0.822289196718321</v>
          </cell>
          <cell r="BB80">
            <v>0.803309915636127</v>
          </cell>
          <cell r="BC80">
            <v>0.847823619256456</v>
          </cell>
          <cell r="BD80">
            <v>0.81734663380613</v>
          </cell>
          <cell r="BE80">
            <v>0.864535046512092</v>
          </cell>
          <cell r="BF80">
            <v>0.867786626109686</v>
          </cell>
          <cell r="BG80">
            <v>0.857705666333819</v>
          </cell>
          <cell r="BH80">
            <v>0.795987022493192</v>
          </cell>
          <cell r="BI80">
            <v>0.78797079794246</v>
          </cell>
          <cell r="BJ80">
            <v>0.793281416540501</v>
          </cell>
          <cell r="BK80">
            <v>0.784647558621249</v>
          </cell>
          <cell r="BL80">
            <v>0.77545098917025</v>
          </cell>
        </row>
        <row r="81">
          <cell r="A81" t="str">
            <v>Finland</v>
          </cell>
          <cell r="B81" t="str">
            <v>FIN</v>
          </cell>
          <cell r="C81" t="str">
            <v>CO2 emissions (metric tons per capita)</v>
          </cell>
          <cell r="D81" t="str">
            <v>EN.ATM.CO2E.PC</v>
          </cell>
        </row>
        <row r="81">
          <cell r="AI81">
            <v>10.9416935680049</v>
          </cell>
          <cell r="AJ81">
            <v>10.9957835867037</v>
          </cell>
          <cell r="AK81">
            <v>10.3689176817417</v>
          </cell>
          <cell r="AL81">
            <v>10.5517732643803</v>
          </cell>
          <cell r="AM81">
            <v>11.7779241256419</v>
          </cell>
          <cell r="AN81">
            <v>10.9812658703666</v>
          </cell>
          <cell r="AO81">
            <v>12.2097977724193</v>
          </cell>
          <cell r="AP81">
            <v>11.7941529251425</v>
          </cell>
          <cell r="AQ81">
            <v>11.1128402494772</v>
          </cell>
          <cell r="AR81">
            <v>10.9399447175613</v>
          </cell>
          <cell r="AS81">
            <v>10.6448561099446</v>
          </cell>
          <cell r="AT81">
            <v>11.7752324206131</v>
          </cell>
          <cell r="AU81">
            <v>12.1985968972624</v>
          </cell>
          <cell r="AV81">
            <v>13.7559575102758</v>
          </cell>
          <cell r="AW81">
            <v>12.9452512857603</v>
          </cell>
          <cell r="AX81">
            <v>10.5716706450802</v>
          </cell>
          <cell r="AY81">
            <v>12.7262791493077</v>
          </cell>
          <cell r="AZ81">
            <v>12.3092163083168</v>
          </cell>
          <cell r="BA81">
            <v>10.6636072027363</v>
          </cell>
          <cell r="BB81">
            <v>10.1482130407676</v>
          </cell>
          <cell r="BC81">
            <v>11.6587534771719</v>
          </cell>
          <cell r="BD81">
            <v>10.2296244383886</v>
          </cell>
          <cell r="BE81">
            <v>9.12638797795779</v>
          </cell>
          <cell r="BF81">
            <v>9.2278464803108</v>
          </cell>
          <cell r="BG81">
            <v>8.45187190789146</v>
          </cell>
          <cell r="BH81">
            <v>7.81453735635845</v>
          </cell>
          <cell r="BI81">
            <v>8.31619307669468</v>
          </cell>
          <cell r="BJ81">
            <v>7.81015415482472</v>
          </cell>
          <cell r="BK81">
            <v>8.08263979060102</v>
          </cell>
          <cell r="BL81">
            <v>7.37285476082008</v>
          </cell>
        </row>
        <row r="82">
          <cell r="A82" t="str">
            <v>Fiji</v>
          </cell>
          <cell r="B82" t="str">
            <v>FJI</v>
          </cell>
          <cell r="C82" t="str">
            <v>CO2 emissions (metric tons per capita)</v>
          </cell>
          <cell r="D82" t="str">
            <v>EN.ATM.CO2E.PC</v>
          </cell>
        </row>
        <row r="82">
          <cell r="AI82">
            <v>0.947054181106955</v>
          </cell>
          <cell r="AJ82">
            <v>0.924669362712436</v>
          </cell>
          <cell r="AK82">
            <v>0.967130979085793</v>
          </cell>
          <cell r="AL82">
            <v>0.927198984849569</v>
          </cell>
          <cell r="AM82">
            <v>0.914307209834811</v>
          </cell>
          <cell r="AN82">
            <v>0.915623371866892</v>
          </cell>
          <cell r="AO82">
            <v>0.981655785585978</v>
          </cell>
          <cell r="AP82">
            <v>0.946090501755944</v>
          </cell>
          <cell r="AQ82">
            <v>0.912331218724536</v>
          </cell>
          <cell r="AR82">
            <v>0.930172565614373</v>
          </cell>
          <cell r="AS82">
            <v>0.998753407783618</v>
          </cell>
          <cell r="AT82">
            <v>1.27776214703356</v>
          </cell>
          <cell r="AU82">
            <v>1.07941421567877</v>
          </cell>
          <cell r="AV82">
            <v>1.28664165964072</v>
          </cell>
          <cell r="AW82">
            <v>1.79736487803624</v>
          </cell>
          <cell r="AX82">
            <v>1.57009559552027</v>
          </cell>
          <cell r="AY82">
            <v>1.66693039023279</v>
          </cell>
          <cell r="AZ82">
            <v>1.50684356985985</v>
          </cell>
          <cell r="BA82">
            <v>1.14744560706996</v>
          </cell>
          <cell r="BB82">
            <v>1.13631574653626</v>
          </cell>
          <cell r="BC82">
            <v>1.34912582066558</v>
          </cell>
          <cell r="BD82">
            <v>1.28553909174361</v>
          </cell>
          <cell r="BE82">
            <v>1.1906619403048</v>
          </cell>
          <cell r="BF82">
            <v>1.30544984326703</v>
          </cell>
          <cell r="BG82">
            <v>1.48883885783323</v>
          </cell>
          <cell r="BH82">
            <v>1.58870499271456</v>
          </cell>
          <cell r="BI82">
            <v>1.74230803195589</v>
          </cell>
          <cell r="BJ82">
            <v>1.88042757066777</v>
          </cell>
          <cell r="BK82">
            <v>1.84495579489483</v>
          </cell>
          <cell r="BL82">
            <v>1.83155327542587</v>
          </cell>
        </row>
        <row r="83">
          <cell r="A83" t="str">
            <v>France</v>
          </cell>
          <cell r="B83" t="str">
            <v>FRA</v>
          </cell>
          <cell r="C83" t="str">
            <v>CO2 emissions (metric tons per capita)</v>
          </cell>
          <cell r="D83" t="str">
            <v>EN.ATM.CO2E.PC</v>
          </cell>
        </row>
        <row r="83">
          <cell r="AI83">
            <v>6.1172082094775</v>
          </cell>
          <cell r="AJ83">
            <v>6.50024746705942</v>
          </cell>
          <cell r="AK83">
            <v>6.26308214260178</v>
          </cell>
          <cell r="AL83">
            <v>5.91167595421153</v>
          </cell>
          <cell r="AM83">
            <v>5.80509445920252</v>
          </cell>
          <cell r="AN83">
            <v>5.91583366228933</v>
          </cell>
          <cell r="AO83">
            <v>6.15700324811627</v>
          </cell>
          <cell r="AP83">
            <v>5.98800887339966</v>
          </cell>
          <cell r="AQ83">
            <v>6.33217362281413</v>
          </cell>
          <cell r="AR83">
            <v>6.19703141532924</v>
          </cell>
          <cell r="AS83">
            <v>6.1255079006772</v>
          </cell>
          <cell r="AT83">
            <v>6.13992450009968</v>
          </cell>
          <cell r="AU83">
            <v>6.00304817090621</v>
          </cell>
          <cell r="AV83">
            <v>6.05206390397215</v>
          </cell>
          <cell r="AW83">
            <v>6.02488804734612</v>
          </cell>
          <cell r="AX83">
            <v>6.02506938598914</v>
          </cell>
          <cell r="AY83">
            <v>5.8400181063825</v>
          </cell>
          <cell r="AZ83">
            <v>5.6677814919062</v>
          </cell>
          <cell r="BA83">
            <v>5.56101137111633</v>
          </cell>
          <cell r="BB83">
            <v>5.31209645112511</v>
          </cell>
          <cell r="BC83">
            <v>5.34819840895475</v>
          </cell>
          <cell r="BD83">
            <v>5.12895179066259</v>
          </cell>
          <cell r="BE83">
            <v>5.1541421275993</v>
          </cell>
          <cell r="BF83">
            <v>5.12979914006762</v>
          </cell>
          <cell r="BG83">
            <v>4.61605285360078</v>
          </cell>
          <cell r="BH83">
            <v>4.67780722830743</v>
          </cell>
          <cell r="BI83">
            <v>4.70474677978042</v>
          </cell>
          <cell r="BJ83">
            <v>4.74954259812627</v>
          </cell>
          <cell r="BK83">
            <v>4.57587416327621</v>
          </cell>
          <cell r="BL83">
            <v>4.46877008881409</v>
          </cell>
        </row>
        <row r="84">
          <cell r="A84" t="str">
            <v>Faroe Islands</v>
          </cell>
          <cell r="B84" t="str">
            <v>FRO</v>
          </cell>
          <cell r="C84" t="str">
            <v>CO2 emissions (metric tons per capita)</v>
          </cell>
          <cell r="D84" t="str">
            <v>EN.ATM.CO2E.PC</v>
          </cell>
        </row>
        <row r="85">
          <cell r="A85" t="str">
            <v>Micronesia, Fed. Sts.</v>
          </cell>
          <cell r="B85" t="str">
            <v>FSM</v>
          </cell>
          <cell r="C85" t="str">
            <v>CO2 emissions (metric tons per capita)</v>
          </cell>
          <cell r="D85" t="str">
            <v>EN.ATM.CO2E.PC</v>
          </cell>
        </row>
        <row r="85">
          <cell r="AK85">
            <v>1.08496242084706</v>
          </cell>
          <cell r="AL85">
            <v>1.05870010875737</v>
          </cell>
          <cell r="AM85">
            <v>1.03744223333019</v>
          </cell>
          <cell r="AN85">
            <v>1.115915748361</v>
          </cell>
          <cell r="AO85">
            <v>1.10792070980787</v>
          </cell>
          <cell r="AP85">
            <v>1.10626607542891</v>
          </cell>
          <cell r="AQ85">
            <v>1.20141212132414</v>
          </cell>
          <cell r="AR85">
            <v>1.20628381074335</v>
          </cell>
          <cell r="AS85">
            <v>1.21037195661282</v>
          </cell>
          <cell r="AT85">
            <v>1.39964542315947</v>
          </cell>
          <cell r="AU85">
            <v>1.30808114397345</v>
          </cell>
          <cell r="AV85">
            <v>1.49669787678173</v>
          </cell>
          <cell r="AW85">
            <v>1.50060020655501</v>
          </cell>
          <cell r="AX85">
            <v>1.50751398147379</v>
          </cell>
          <cell r="AY85">
            <v>1.32860098882121</v>
          </cell>
          <cell r="AZ85">
            <v>1.34045691001748</v>
          </cell>
          <cell r="BA85">
            <v>1.15887161940522</v>
          </cell>
          <cell r="BB85">
            <v>1.26249133476054</v>
          </cell>
          <cell r="BC85">
            <v>1.0688328287531</v>
          </cell>
          <cell r="BD85">
            <v>1.16000306741349</v>
          </cell>
          <cell r="BE85">
            <v>1.24394767029288</v>
          </cell>
          <cell r="BF85">
            <v>1.3217273144016</v>
          </cell>
          <cell r="BG85">
            <v>1.30300436130492</v>
          </cell>
          <cell r="BH85">
            <v>1.37758762339019</v>
          </cell>
          <cell r="BI85">
            <v>1.54243979302399</v>
          </cell>
          <cell r="BJ85">
            <v>1.61491469798905</v>
          </cell>
          <cell r="BK85">
            <v>1.50923297042027</v>
          </cell>
          <cell r="BL85">
            <v>1.58156950692426</v>
          </cell>
        </row>
        <row r="86">
          <cell r="A86" t="str">
            <v>Gabon</v>
          </cell>
          <cell r="B86" t="str">
            <v>GAB</v>
          </cell>
          <cell r="C86" t="str">
            <v>CO2 emissions (metric tons per capita)</v>
          </cell>
          <cell r="D86" t="str">
            <v>EN.ATM.CO2E.PC</v>
          </cell>
        </row>
        <row r="86">
          <cell r="AI86">
            <v>4.31809397225677</v>
          </cell>
          <cell r="AJ86">
            <v>4.67316058353018</v>
          </cell>
          <cell r="AK86">
            <v>4.5183742231239</v>
          </cell>
          <cell r="AL86">
            <v>4.51557582331571</v>
          </cell>
          <cell r="AM86">
            <v>4.36981911597235</v>
          </cell>
          <cell r="AN86">
            <v>4.80206018520652</v>
          </cell>
          <cell r="AO86">
            <v>5.22038844721747</v>
          </cell>
          <cell r="AP86">
            <v>4.87150101810867</v>
          </cell>
          <cell r="AQ86">
            <v>5.46125372950641</v>
          </cell>
          <cell r="AR86">
            <v>5.02894772396331</v>
          </cell>
          <cell r="AS86">
            <v>4.94969304576268</v>
          </cell>
          <cell r="AT86">
            <v>4.95227375342605</v>
          </cell>
          <cell r="AU86">
            <v>4.62621576961055</v>
          </cell>
          <cell r="AV86">
            <v>4.87898751708059</v>
          </cell>
          <cell r="AW86">
            <v>4.49848879779396</v>
          </cell>
          <cell r="AX86">
            <v>4.35798780538603</v>
          </cell>
          <cell r="AY86">
            <v>3.80381280292087</v>
          </cell>
          <cell r="AZ86">
            <v>3.35469066371974</v>
          </cell>
          <cell r="BA86">
            <v>3.47044326906966</v>
          </cell>
          <cell r="BB86">
            <v>3.31437118362263</v>
          </cell>
          <cell r="BC86">
            <v>3.54647933676027</v>
          </cell>
          <cell r="BD86">
            <v>3.43102262267143</v>
          </cell>
          <cell r="BE86">
            <v>3.20059068309898</v>
          </cell>
          <cell r="BF86">
            <v>3.18644849227219</v>
          </cell>
          <cell r="BG86">
            <v>3.16381615581846</v>
          </cell>
          <cell r="BH86">
            <v>3.14218375899608</v>
          </cell>
          <cell r="BI86">
            <v>3.19739908833983</v>
          </cell>
          <cell r="BJ86">
            <v>2.58134877349902</v>
          </cell>
          <cell r="BK86">
            <v>2.41592048486349</v>
          </cell>
          <cell r="BL86">
            <v>2.41648401116093</v>
          </cell>
        </row>
        <row r="87">
          <cell r="A87" t="str">
            <v>United Kingdom</v>
          </cell>
          <cell r="B87" t="str">
            <v>GBR</v>
          </cell>
          <cell r="C87" t="str">
            <v>CO2 emissions (metric tons per capita)</v>
          </cell>
          <cell r="D87" t="str">
            <v>EN.ATM.CO2E.PC</v>
          </cell>
        </row>
        <row r="87">
          <cell r="AI87">
            <v>9.81299019315854</v>
          </cell>
          <cell r="AJ87">
            <v>9.93784977968702</v>
          </cell>
          <cell r="AK87">
            <v>9.688886854246</v>
          </cell>
          <cell r="AL87">
            <v>9.37964310785425</v>
          </cell>
          <cell r="AM87">
            <v>9.24864961126829</v>
          </cell>
          <cell r="AN87">
            <v>9.07995187096372</v>
          </cell>
          <cell r="AO87">
            <v>9.37783397616688</v>
          </cell>
          <cell r="AP87">
            <v>8.98863819259147</v>
          </cell>
          <cell r="AQ87">
            <v>8.9934298549488</v>
          </cell>
          <cell r="AR87">
            <v>8.90811234824385</v>
          </cell>
          <cell r="AS87">
            <v>9.01455828494603</v>
          </cell>
          <cell r="AT87">
            <v>9.22298741402037</v>
          </cell>
          <cell r="AU87">
            <v>8.94030142534885</v>
          </cell>
          <cell r="AV87">
            <v>9.10414144781345</v>
          </cell>
          <cell r="AW87">
            <v>9.05315858404864</v>
          </cell>
          <cell r="AX87">
            <v>8.95545004366562</v>
          </cell>
          <cell r="AY87">
            <v>8.90860027785501</v>
          </cell>
          <cell r="AZ87">
            <v>8.65098976862687</v>
          </cell>
          <cell r="BA87">
            <v>8.33789163921445</v>
          </cell>
          <cell r="BB87">
            <v>7.49065398801783</v>
          </cell>
          <cell r="BC87">
            <v>7.68628233356203</v>
          </cell>
          <cell r="BD87">
            <v>7.04391999055769</v>
          </cell>
          <cell r="BE87">
            <v>7.34346028155944</v>
          </cell>
          <cell r="BF87">
            <v>7.07581833313404</v>
          </cell>
          <cell r="BG87">
            <v>6.4332077800625</v>
          </cell>
          <cell r="BH87">
            <v>6.15944833302231</v>
          </cell>
          <cell r="BI87">
            <v>5.80400475200463</v>
          </cell>
          <cell r="BJ87">
            <v>5.55565151375079</v>
          </cell>
          <cell r="BK87">
            <v>5.42774817696291</v>
          </cell>
          <cell r="BL87">
            <v>5.22051448799294</v>
          </cell>
        </row>
        <row r="88">
          <cell r="A88" t="str">
            <v>Georgia</v>
          </cell>
          <cell r="B88" t="str">
            <v>GEO</v>
          </cell>
          <cell r="C88" t="str">
            <v>CO2 emissions (metric tons per capita)</v>
          </cell>
          <cell r="D88" t="str">
            <v>EN.ATM.CO2E.PC</v>
          </cell>
        </row>
        <row r="88">
          <cell r="AI88">
            <v>6.97417742607247</v>
          </cell>
          <cell r="AJ88">
            <v>5.27512975867987</v>
          </cell>
          <cell r="AK88">
            <v>4.11819021237304</v>
          </cell>
          <cell r="AL88">
            <v>3.27625175622569</v>
          </cell>
          <cell r="AM88">
            <v>2.15877500684439</v>
          </cell>
          <cell r="AN88">
            <v>1.75622332118576</v>
          </cell>
          <cell r="AO88">
            <v>1.4159452803939</v>
          </cell>
          <cell r="AP88">
            <v>1.26899089705932</v>
          </cell>
          <cell r="AQ88">
            <v>1.17588645696927</v>
          </cell>
          <cell r="AR88">
            <v>1.08727237038847</v>
          </cell>
          <cell r="AS88">
            <v>1.16994033304301</v>
          </cell>
          <cell r="AT88">
            <v>0.876849261391505</v>
          </cell>
          <cell r="AU88">
            <v>0.743996199121273</v>
          </cell>
          <cell r="AV88">
            <v>0.799648581238901</v>
          </cell>
          <cell r="AW88">
            <v>0.858087123997179</v>
          </cell>
          <cell r="AX88">
            <v>1.08649159573546</v>
          </cell>
          <cell r="AY88">
            <v>1.21123183294307</v>
          </cell>
          <cell r="AZ88">
            <v>1.45848955261441</v>
          </cell>
          <cell r="BA88">
            <v>1.25764954988046</v>
          </cell>
          <cell r="BB88">
            <v>1.47335672498461</v>
          </cell>
          <cell r="BC88">
            <v>1.40491911063906</v>
          </cell>
          <cell r="BD88">
            <v>1.73568544825448</v>
          </cell>
          <cell r="BE88">
            <v>1.92819603376796</v>
          </cell>
          <cell r="BF88">
            <v>2.10884892157877</v>
          </cell>
          <cell r="BG88">
            <v>2.2772405188099</v>
          </cell>
          <cell r="BH88">
            <v>2.46961562291362</v>
          </cell>
          <cell r="BI88">
            <v>2.58886295753601</v>
          </cell>
          <cell r="BJ88">
            <v>2.60997561757882</v>
          </cell>
          <cell r="BK88">
            <v>2.56805953573245</v>
          </cell>
          <cell r="BL88">
            <v>2.71762422558518</v>
          </cell>
        </row>
        <row r="89">
          <cell r="A89" t="str">
            <v>Ghana</v>
          </cell>
          <cell r="B89" t="str">
            <v>GHA</v>
          </cell>
          <cell r="C89" t="str">
            <v>CO2 emissions (metric tons per capita)</v>
          </cell>
          <cell r="D89" t="str">
            <v>EN.ATM.CO2E.PC</v>
          </cell>
        </row>
        <row r="89">
          <cell r="AI89">
            <v>0.188854549099949</v>
          </cell>
          <cell r="AJ89">
            <v>0.168339540853902</v>
          </cell>
          <cell r="AK89">
            <v>0.196763056075235</v>
          </cell>
          <cell r="AL89">
            <v>0.198053537285845</v>
          </cell>
          <cell r="AM89">
            <v>0.208916041533717</v>
          </cell>
          <cell r="AN89">
            <v>0.218054975479689</v>
          </cell>
          <cell r="AO89">
            <v>0.234216123873186</v>
          </cell>
          <cell r="AP89">
            <v>0.240103049995541</v>
          </cell>
          <cell r="AQ89">
            <v>0.332295427631258</v>
          </cell>
          <cell r="AR89">
            <v>0.34976987746732</v>
          </cell>
          <cell r="AS89">
            <v>0.297735601449257</v>
          </cell>
          <cell r="AT89">
            <v>0.314320105113502</v>
          </cell>
          <cell r="AU89">
            <v>0.36697924746328</v>
          </cell>
          <cell r="AV89">
            <v>0.344091271632479</v>
          </cell>
          <cell r="AW89">
            <v>0.314022979917319</v>
          </cell>
          <cell r="AX89">
            <v>0.322718934628376</v>
          </cell>
          <cell r="AY89">
            <v>0.380266256477288</v>
          </cell>
          <cell r="AZ89">
            <v>0.397144283720188</v>
          </cell>
          <cell r="BA89">
            <v>0.367512374363054</v>
          </cell>
          <cell r="BB89">
            <v>0.41413362436384</v>
          </cell>
          <cell r="BC89">
            <v>0.451580867255773</v>
          </cell>
          <cell r="BD89">
            <v>0.462822310934427</v>
          </cell>
          <cell r="BE89">
            <v>0.561999711832899</v>
          </cell>
          <cell r="BF89">
            <v>0.587425248049645</v>
          </cell>
          <cell r="BG89">
            <v>0.554280564866176</v>
          </cell>
          <cell r="BH89">
            <v>0.566623028061923</v>
          </cell>
          <cell r="BI89">
            <v>0.564217035261817</v>
          </cell>
          <cell r="BJ89">
            <v>0.584105257513214</v>
          </cell>
          <cell r="BK89">
            <v>0.627538298486228</v>
          </cell>
          <cell r="BL89">
            <v>0.658823540945168</v>
          </cell>
        </row>
        <row r="90">
          <cell r="A90" t="str">
            <v>Gibraltar</v>
          </cell>
          <cell r="B90" t="str">
            <v>GIB</v>
          </cell>
          <cell r="C90" t="str">
            <v>CO2 emissions (metric tons per capita)</v>
          </cell>
          <cell r="D90" t="str">
            <v>EN.ATM.CO2E.PC</v>
          </cell>
        </row>
        <row r="91">
          <cell r="A91" t="str">
            <v>Guinea</v>
          </cell>
          <cell r="B91" t="str">
            <v>GIN</v>
          </cell>
          <cell r="C91" t="str">
            <v>CO2 emissions (metric tons per capita)</v>
          </cell>
          <cell r="D91" t="str">
            <v>EN.ATM.CO2E.PC</v>
          </cell>
        </row>
        <row r="91">
          <cell r="AI91">
            <v>0.157423741578223</v>
          </cell>
          <cell r="AJ91">
            <v>0.156084160579384</v>
          </cell>
          <cell r="AK91">
            <v>0.156342316415407</v>
          </cell>
          <cell r="AL91">
            <v>0.156585939365575</v>
          </cell>
          <cell r="AM91">
            <v>0.158167091952557</v>
          </cell>
          <cell r="AN91">
            <v>0.159567934053324</v>
          </cell>
          <cell r="AO91">
            <v>0.164795809952649</v>
          </cell>
          <cell r="AP91">
            <v>0.168361791479092</v>
          </cell>
          <cell r="AQ91">
            <v>0.173010996884275</v>
          </cell>
          <cell r="AR91">
            <v>0.177535105084022</v>
          </cell>
          <cell r="AS91">
            <v>0.180809114720956</v>
          </cell>
          <cell r="AT91">
            <v>0.18652544908081</v>
          </cell>
          <cell r="AU91">
            <v>0.189842228905195</v>
          </cell>
          <cell r="AV91">
            <v>0.194216978023175</v>
          </cell>
          <cell r="AW91">
            <v>0.198303128061194</v>
          </cell>
          <cell r="AX91">
            <v>0.200887311871544</v>
          </cell>
          <cell r="AY91">
            <v>0.204138179218297</v>
          </cell>
          <cell r="AZ91">
            <v>0.208023423339901</v>
          </cell>
          <cell r="BA91">
            <v>0.20639101491224</v>
          </cell>
          <cell r="BB91">
            <v>0.212755910305222</v>
          </cell>
          <cell r="BC91">
            <v>0.245286380679753</v>
          </cell>
          <cell r="BD91">
            <v>0.251428452965371</v>
          </cell>
          <cell r="BE91">
            <v>0.232819430046163</v>
          </cell>
          <cell r="BF91">
            <v>0.200131817713446</v>
          </cell>
          <cell r="BG91">
            <v>0.200879386236062</v>
          </cell>
          <cell r="BH91">
            <v>0.222181475894974</v>
          </cell>
          <cell r="BI91">
            <v>0.24023646878645</v>
          </cell>
          <cell r="BJ91">
            <v>0.276776091630565</v>
          </cell>
          <cell r="BK91">
            <v>0.302071193427704</v>
          </cell>
          <cell r="BL91">
            <v>0.30928854143783</v>
          </cell>
        </row>
        <row r="92">
          <cell r="A92" t="str">
            <v>Gambia, The</v>
          </cell>
          <cell r="B92" t="str">
            <v>GMB</v>
          </cell>
          <cell r="C92" t="str">
            <v>CO2 emissions (metric tons per capita)</v>
          </cell>
          <cell r="D92" t="str">
            <v>EN.ATM.CO2E.PC</v>
          </cell>
        </row>
        <row r="92">
          <cell r="AI92">
            <v>0.198829001826087</v>
          </cell>
          <cell r="AJ92">
            <v>0.201476622163839</v>
          </cell>
          <cell r="AK92">
            <v>0.194651748556657</v>
          </cell>
          <cell r="AL92">
            <v>0.197952417894522</v>
          </cell>
          <cell r="AM92">
            <v>0.191917705687801</v>
          </cell>
          <cell r="AN92">
            <v>0.194935746519732</v>
          </cell>
          <cell r="AO92">
            <v>0.188988661539347</v>
          </cell>
          <cell r="AP92">
            <v>0.191583327919022</v>
          </cell>
          <cell r="AQ92">
            <v>0.193841650755498</v>
          </cell>
          <cell r="AR92">
            <v>0.20358338070562</v>
          </cell>
          <cell r="AS92">
            <v>0.182134433425311</v>
          </cell>
          <cell r="AT92">
            <v>0.227929444807988</v>
          </cell>
          <cell r="AU92">
            <v>0.213635203605684</v>
          </cell>
          <cell r="AV92">
            <v>0.206907262045229</v>
          </cell>
          <cell r="AW92">
            <v>0.213828841266457</v>
          </cell>
          <cell r="AX92">
            <v>0.213765883039635</v>
          </cell>
          <cell r="AY92">
            <v>0.226209665124953</v>
          </cell>
          <cell r="AZ92">
            <v>0.250023475633517</v>
          </cell>
          <cell r="BA92">
            <v>0.254545114363304</v>
          </cell>
          <cell r="BB92">
            <v>0.281564377128896</v>
          </cell>
          <cell r="BC92">
            <v>0.245371538583177</v>
          </cell>
          <cell r="BD92">
            <v>0.243487777497114</v>
          </cell>
          <cell r="BE92">
            <v>0.241467285563747</v>
          </cell>
          <cell r="BF92">
            <v>0.224065898603975</v>
          </cell>
          <cell r="BG92">
            <v>0.256912290104634</v>
          </cell>
          <cell r="BH92">
            <v>0.254091823703303</v>
          </cell>
          <cell r="BI92">
            <v>0.246610947195368</v>
          </cell>
          <cell r="BJ92">
            <v>0.243913465584567</v>
          </cell>
          <cell r="BK92">
            <v>0.24121834203222</v>
          </cell>
          <cell r="BL92">
            <v>0.247050718368434</v>
          </cell>
        </row>
        <row r="93">
          <cell r="A93" t="str">
            <v>Guinea-Bissau</v>
          </cell>
          <cell r="B93" t="str">
            <v>GNB</v>
          </cell>
          <cell r="C93" t="str">
            <v>CO2 emissions (metric tons per capita)</v>
          </cell>
          <cell r="D93" t="str">
            <v>EN.ATM.CO2E.PC</v>
          </cell>
        </row>
        <row r="93">
          <cell r="AI93">
            <v>0.174311597360717</v>
          </cell>
          <cell r="AJ93">
            <v>0.170422306475446</v>
          </cell>
          <cell r="AK93">
            <v>0.176409536699554</v>
          </cell>
          <cell r="AL93">
            <v>0.172509466456972</v>
          </cell>
          <cell r="AM93">
            <v>0.168800904022619</v>
          </cell>
          <cell r="AN93">
            <v>0.165312026449924</v>
          </cell>
          <cell r="AO93">
            <v>0.162040267006351</v>
          </cell>
          <cell r="AP93">
            <v>0.176599661811648</v>
          </cell>
          <cell r="AQ93">
            <v>0.147266219208366</v>
          </cell>
          <cell r="AR93">
            <v>0.161409118595775</v>
          </cell>
          <cell r="AS93">
            <v>0.124864210171439</v>
          </cell>
          <cell r="AT93">
            <v>0.122238928209077</v>
          </cell>
          <cell r="AU93">
            <v>0.11957393890925</v>
          </cell>
          <cell r="AV93">
            <v>0.14805613791337</v>
          </cell>
          <cell r="AW93">
            <v>0.152265870656412</v>
          </cell>
          <cell r="AX93">
            <v>0.156141834371792</v>
          </cell>
          <cell r="AY93">
            <v>0.159700111360273</v>
          </cell>
          <cell r="AZ93">
            <v>0.162942027475089</v>
          </cell>
          <cell r="BA93">
            <v>0.152045424820384</v>
          </cell>
          <cell r="BB93">
            <v>0.154994881241795</v>
          </cell>
          <cell r="BC93">
            <v>0.157624800841442</v>
          </cell>
          <cell r="BD93">
            <v>0.153551253256939</v>
          </cell>
          <cell r="BE93">
            <v>0.155765083823422</v>
          </cell>
          <cell r="BF93">
            <v>0.151675191823615</v>
          </cell>
          <cell r="BG93">
            <v>0.159533648143729</v>
          </cell>
          <cell r="BH93">
            <v>0.161178259811348</v>
          </cell>
          <cell r="BI93">
            <v>0.173919484471339</v>
          </cell>
          <cell r="BJ93">
            <v>0.169570702987719</v>
          </cell>
          <cell r="BK93">
            <v>0.170730037842017</v>
          </cell>
          <cell r="BL93">
            <v>0.171792957797251</v>
          </cell>
        </row>
        <row r="94">
          <cell r="A94" t="str">
            <v>Equatorial Guinea</v>
          </cell>
          <cell r="B94" t="str">
            <v>GNQ</v>
          </cell>
          <cell r="C94" t="str">
            <v>CO2 emissions (metric tons per capita)</v>
          </cell>
          <cell r="D94" t="str">
            <v>EN.ATM.CO2E.PC</v>
          </cell>
        </row>
        <row r="94">
          <cell r="AI94">
            <v>0.143133868335926</v>
          </cell>
          <cell r="AJ94">
            <v>0.161721081960244</v>
          </cell>
          <cell r="AK94">
            <v>2.01221189038364</v>
          </cell>
          <cell r="AL94">
            <v>2.07506100895519</v>
          </cell>
          <cell r="AM94">
            <v>2.14986881625718</v>
          </cell>
          <cell r="AN94">
            <v>2.21431332130894</v>
          </cell>
          <cell r="AO94">
            <v>2.30689898496445</v>
          </cell>
          <cell r="AP94">
            <v>3.07572433308044</v>
          </cell>
          <cell r="AQ94">
            <v>3.527330544892</v>
          </cell>
          <cell r="AR94">
            <v>5.55206999389788</v>
          </cell>
          <cell r="AS94">
            <v>3.66227853112937</v>
          </cell>
          <cell r="AT94">
            <v>5.38262551807771</v>
          </cell>
          <cell r="AU94">
            <v>7.03232761599683</v>
          </cell>
          <cell r="AV94">
            <v>7.29608142030646</v>
          </cell>
          <cell r="AW94">
            <v>8.64775571102706</v>
          </cell>
          <cell r="AX94">
            <v>11.1003335367828</v>
          </cell>
          <cell r="AY94">
            <v>11.9440045246478</v>
          </cell>
          <cell r="AZ94">
            <v>10.3932645339619</v>
          </cell>
          <cell r="BA94">
            <v>11.3610091236238</v>
          </cell>
          <cell r="BB94">
            <v>10.7698741201889</v>
          </cell>
          <cell r="BC94">
            <v>10.5442751571204</v>
          </cell>
          <cell r="BD94">
            <v>10.1230059462459</v>
          </cell>
          <cell r="BE94">
            <v>9.52296877574011</v>
          </cell>
          <cell r="BF94">
            <v>8.5283333009812</v>
          </cell>
          <cell r="BG94">
            <v>7.04819580210173</v>
          </cell>
          <cell r="BH94">
            <v>5.62223235278983</v>
          </cell>
          <cell r="BI94">
            <v>5.48066489470467</v>
          </cell>
          <cell r="BJ94">
            <v>4.5958505736373</v>
          </cell>
          <cell r="BK94">
            <v>4.91227413724926</v>
          </cell>
          <cell r="BL94">
            <v>3.94548003191235</v>
          </cell>
        </row>
        <row r="95">
          <cell r="A95" t="str">
            <v>Greece</v>
          </cell>
          <cell r="B95" t="str">
            <v>GRC</v>
          </cell>
          <cell r="C95" t="str">
            <v>CO2 emissions (metric tons per capita)</v>
          </cell>
          <cell r="D95" t="str">
            <v>EN.ATM.CO2E.PC</v>
          </cell>
        </row>
        <row r="95">
          <cell r="AI95">
            <v>7.4160579131162</v>
          </cell>
          <cell r="AJ95">
            <v>7.34695119451911</v>
          </cell>
          <cell r="AK95">
            <v>7.51798647974081</v>
          </cell>
          <cell r="AL95">
            <v>7.46528698909173</v>
          </cell>
          <cell r="AM95">
            <v>7.58399995738578</v>
          </cell>
          <cell r="AN95">
            <v>7.84215112202976</v>
          </cell>
          <cell r="AO95">
            <v>7.80012819546037</v>
          </cell>
          <cell r="AP95">
            <v>7.85648299136153</v>
          </cell>
          <cell r="AQ95">
            <v>8.12741260699469</v>
          </cell>
          <cell r="AR95">
            <v>8.12139496945556</v>
          </cell>
          <cell r="AS95">
            <v>8.74159526062281</v>
          </cell>
          <cell r="AT95">
            <v>8.89420235364475</v>
          </cell>
          <cell r="AU95">
            <v>8.8607414729232</v>
          </cell>
          <cell r="AV95">
            <v>9.17087840951815</v>
          </cell>
          <cell r="AW95">
            <v>9.11352910363185</v>
          </cell>
          <cell r="AX95">
            <v>9.27888262301796</v>
          </cell>
          <cell r="AY95">
            <v>9.13763059219307</v>
          </cell>
          <cell r="AZ95">
            <v>9.44112345286032</v>
          </cell>
          <cell r="BA95">
            <v>9.06404087783071</v>
          </cell>
          <cell r="BB95">
            <v>8.52974276205479</v>
          </cell>
          <cell r="BC95">
            <v>7.87494977728448</v>
          </cell>
          <cell r="BD95">
            <v>7.61375705008733</v>
          </cell>
          <cell r="BE95">
            <v>7.25123735394112</v>
          </cell>
          <cell r="BF95">
            <v>6.60999622870309</v>
          </cell>
          <cell r="BG95">
            <v>6.38517866075752</v>
          </cell>
          <cell r="BH95">
            <v>6.28506953972522</v>
          </cell>
          <cell r="BI95">
            <v>6.20361714727342</v>
          </cell>
          <cell r="BJ95">
            <v>6.21125028945613</v>
          </cell>
          <cell r="BK95">
            <v>6.05801840018985</v>
          </cell>
          <cell r="BL95">
            <v>5.59618906985928</v>
          </cell>
        </row>
        <row r="96">
          <cell r="A96" t="str">
            <v>Grenada</v>
          </cell>
          <cell r="B96" t="str">
            <v>GRD</v>
          </cell>
          <cell r="C96" t="str">
            <v>CO2 emissions (metric tons per capita)</v>
          </cell>
          <cell r="D96" t="str">
            <v>EN.ATM.CO2E.PC</v>
          </cell>
        </row>
        <row r="96">
          <cell r="AI96">
            <v>1.14193173324475</v>
          </cell>
          <cell r="AJ96">
            <v>1.24401318653978</v>
          </cell>
          <cell r="AK96">
            <v>1.74967322279515</v>
          </cell>
          <cell r="AL96">
            <v>1.52696622350714</v>
          </cell>
          <cell r="AM96">
            <v>1.61054909658262</v>
          </cell>
          <cell r="AN96">
            <v>1.6951518656642</v>
          </cell>
          <cell r="AO96">
            <v>1.88113224359672</v>
          </cell>
          <cell r="AP96">
            <v>1.96914352102553</v>
          </cell>
          <cell r="AQ96">
            <v>2.15637650333748</v>
          </cell>
          <cell r="AR96">
            <v>2.14782922805065</v>
          </cell>
          <cell r="AS96">
            <v>2.04206657137023</v>
          </cell>
          <cell r="AT96">
            <v>2.22777551771566</v>
          </cell>
          <cell r="AU96">
            <v>2.31579754752771</v>
          </cell>
          <cell r="AV96">
            <v>2.40377681413036</v>
          </cell>
          <cell r="AW96">
            <v>2.20420528024385</v>
          </cell>
          <cell r="AX96">
            <v>2.38873282501099</v>
          </cell>
          <cell r="AY96">
            <v>2.4776533806939</v>
          </cell>
          <cell r="AZ96">
            <v>2.6620271449958</v>
          </cell>
          <cell r="BA96">
            <v>2.74993591374067</v>
          </cell>
          <cell r="BB96">
            <v>7.65689548228219</v>
          </cell>
          <cell r="BC96">
            <v>2.73000265144784</v>
          </cell>
          <cell r="BD96">
            <v>2.90300228854144</v>
          </cell>
          <cell r="BE96">
            <v>3.815657190408</v>
          </cell>
          <cell r="BF96">
            <v>2.95825160713903</v>
          </cell>
          <cell r="BG96">
            <v>2.29568411386593</v>
          </cell>
          <cell r="BH96">
            <v>2.46343631769966</v>
          </cell>
          <cell r="BI96">
            <v>2.53938312209983</v>
          </cell>
          <cell r="BJ96">
            <v>2.61558157598129</v>
          </cell>
          <cell r="BK96">
            <v>2.87126840839705</v>
          </cell>
          <cell r="BL96">
            <v>2.94637607465065</v>
          </cell>
        </row>
        <row r="97">
          <cell r="A97" t="str">
            <v>Greenland</v>
          </cell>
          <cell r="B97" t="str">
            <v>GRL</v>
          </cell>
          <cell r="C97" t="str">
            <v>CO2 emissions (metric tons per capita)</v>
          </cell>
          <cell r="D97" t="str">
            <v>EN.ATM.CO2E.PC</v>
          </cell>
        </row>
        <row r="98">
          <cell r="A98" t="str">
            <v>Guatemala</v>
          </cell>
          <cell r="B98" t="str">
            <v>GTM</v>
          </cell>
          <cell r="C98" t="str">
            <v>CO2 emissions (metric tons per capita)</v>
          </cell>
          <cell r="D98" t="str">
            <v>EN.ATM.CO2E.PC</v>
          </cell>
        </row>
        <row r="98">
          <cell r="AI98">
            <v>0.434248625569951</v>
          </cell>
          <cell r="AJ98">
            <v>0.433481835820314</v>
          </cell>
          <cell r="AK98">
            <v>0.506074200117246</v>
          </cell>
          <cell r="AL98">
            <v>0.521928184520305</v>
          </cell>
          <cell r="AM98">
            <v>0.540970171721666</v>
          </cell>
          <cell r="AN98">
            <v>0.617296792214789</v>
          </cell>
          <cell r="AO98">
            <v>0.587456968065308</v>
          </cell>
          <cell r="AP98">
            <v>0.607135726442995</v>
          </cell>
          <cell r="AQ98">
            <v>0.750483310346576</v>
          </cell>
          <cell r="AR98">
            <v>0.724953006247504</v>
          </cell>
          <cell r="AS98">
            <v>0.812786389641685</v>
          </cell>
          <cell r="AT98">
            <v>0.82634429411792</v>
          </cell>
          <cell r="AU98">
            <v>0.861904486746083</v>
          </cell>
          <cell r="AV98">
            <v>0.848950174184037</v>
          </cell>
          <cell r="AW98">
            <v>0.847650879491012</v>
          </cell>
          <cell r="AX98">
            <v>0.890464914829786</v>
          </cell>
          <cell r="AY98">
            <v>0.871846874161449</v>
          </cell>
          <cell r="AZ98">
            <v>0.920826904604491</v>
          </cell>
          <cell r="BA98">
            <v>0.818091212012942</v>
          </cell>
          <cell r="BB98">
            <v>0.846417111587036</v>
          </cell>
          <cell r="BC98">
            <v>0.802261619093273</v>
          </cell>
          <cell r="BD98">
            <v>0.808455575820994</v>
          </cell>
          <cell r="BE98">
            <v>0.821948808791856</v>
          </cell>
          <cell r="BF98">
            <v>0.864132971186284</v>
          </cell>
          <cell r="BG98">
            <v>0.911388462727746</v>
          </cell>
          <cell r="BH98">
            <v>1.04962808238077</v>
          </cell>
          <cell r="BI98">
            <v>1.10502541881463</v>
          </cell>
          <cell r="BJ98">
            <v>1.02999746104839</v>
          </cell>
          <cell r="BK98">
            <v>1.12069833790549</v>
          </cell>
          <cell r="BL98">
            <v>1.16297092439764</v>
          </cell>
        </row>
        <row r="99">
          <cell r="A99" t="str">
            <v>Guam</v>
          </cell>
          <cell r="B99" t="str">
            <v>GUM</v>
          </cell>
          <cell r="C99" t="str">
            <v>CO2 emissions (metric tons per capita)</v>
          </cell>
          <cell r="D99" t="str">
            <v>EN.ATM.CO2E.PC</v>
          </cell>
        </row>
        <row r="100">
          <cell r="A100" t="str">
            <v>Guyana</v>
          </cell>
          <cell r="B100" t="str">
            <v>GUY</v>
          </cell>
          <cell r="C100" t="str">
            <v>CO2 emissions (metric tons per capita)</v>
          </cell>
          <cell r="D100" t="str">
            <v>EN.ATM.CO2E.PC</v>
          </cell>
        </row>
        <row r="100">
          <cell r="AI100">
            <v>1.57404891121557</v>
          </cell>
          <cell r="AJ100">
            <v>1.53127631881173</v>
          </cell>
          <cell r="AK100">
            <v>1.44270073577738</v>
          </cell>
          <cell r="AL100">
            <v>1.44535305731952</v>
          </cell>
          <cell r="AM100">
            <v>1.8579620923025</v>
          </cell>
          <cell r="AN100">
            <v>2.00972549514119</v>
          </cell>
          <cell r="AO100">
            <v>2.07675857418694</v>
          </cell>
          <cell r="AP100">
            <v>2.26920412942379</v>
          </cell>
          <cell r="AQ100">
            <v>2.32163846649809</v>
          </cell>
          <cell r="AR100">
            <v>2.3210026731548</v>
          </cell>
          <cell r="AS100">
            <v>2.22306145023958</v>
          </cell>
          <cell r="AT100">
            <v>2.20073375684039</v>
          </cell>
          <cell r="AU100">
            <v>2.17511268932324</v>
          </cell>
          <cell r="AV100">
            <v>2.17408226186199</v>
          </cell>
          <cell r="AW100">
            <v>2.23939533251624</v>
          </cell>
          <cell r="AX100">
            <v>1.98349945463615</v>
          </cell>
          <cell r="AY100">
            <v>1.78204163400529</v>
          </cell>
          <cell r="AZ100">
            <v>2.1567978843355</v>
          </cell>
          <cell r="BA100">
            <v>2.14243155780462</v>
          </cell>
          <cell r="BB100">
            <v>2.17996623758105</v>
          </cell>
          <cell r="BC100">
            <v>2.34845147707359</v>
          </cell>
          <cell r="BD100">
            <v>2.4334168534928</v>
          </cell>
          <cell r="BE100">
            <v>2.64764597796099</v>
          </cell>
          <cell r="BF100">
            <v>2.60773023304085</v>
          </cell>
          <cell r="BG100">
            <v>2.69855672114809</v>
          </cell>
          <cell r="BH100">
            <v>2.71033422293028</v>
          </cell>
          <cell r="BI100">
            <v>3.21508812203008</v>
          </cell>
          <cell r="BJ100">
            <v>3.1862005637256</v>
          </cell>
          <cell r="BK100">
            <v>3.32474536707541</v>
          </cell>
          <cell r="BL100">
            <v>3.64089285507658</v>
          </cell>
        </row>
        <row r="101">
          <cell r="A101" t="str">
            <v>High income</v>
          </cell>
          <cell r="B101" t="str">
            <v>HIC</v>
          </cell>
          <cell r="C101" t="str">
            <v>CO2 emissions (metric tons per capita)</v>
          </cell>
          <cell r="D101" t="str">
            <v>EN.ATM.CO2E.PC</v>
          </cell>
        </row>
        <row r="101">
          <cell r="AI101">
            <v>11.3519762896275</v>
          </cell>
          <cell r="AJ101">
            <v>11.2550274417085</v>
          </cell>
          <cell r="AK101">
            <v>11.2246116545715</v>
          </cell>
          <cell r="AL101">
            <v>11.2201137254106</v>
          </cell>
          <cell r="AM101">
            <v>11.3182521785579</v>
          </cell>
          <cell r="AN101">
            <v>11.3913091035516</v>
          </cell>
          <cell r="AO101">
            <v>11.6636663032873</v>
          </cell>
          <cell r="AP101">
            <v>11.8140246528912</v>
          </cell>
          <cell r="AQ101">
            <v>11.732587851176</v>
          </cell>
          <cell r="AR101">
            <v>11.7290455201697</v>
          </cell>
          <cell r="AS101">
            <v>11.9331968232291</v>
          </cell>
          <cell r="AT101">
            <v>11.9258953005071</v>
          </cell>
          <cell r="AU101">
            <v>11.767975344306</v>
          </cell>
          <cell r="AV101">
            <v>11.9029335094188</v>
          </cell>
          <cell r="AW101">
            <v>11.9510521728741</v>
          </cell>
          <cell r="AX101">
            <v>11.9078647819127</v>
          </cell>
          <cell r="AY101">
            <v>11.7707300004582</v>
          </cell>
          <cell r="AZ101">
            <v>11.8293899335643</v>
          </cell>
          <cell r="BA101">
            <v>11.5024710740521</v>
          </cell>
          <cell r="BB101">
            <v>10.7776308144786</v>
          </cell>
          <cell r="BC101">
            <v>11.1556071018885</v>
          </cell>
          <cell r="BD101">
            <v>10.9140478467293</v>
          </cell>
          <cell r="BE101">
            <v>10.728611319164</v>
          </cell>
          <cell r="BF101">
            <v>10.7385088642379</v>
          </cell>
          <cell r="BG101">
            <v>10.5076344337259</v>
          </cell>
          <cell r="BH101">
            <v>10.4168566718146</v>
          </cell>
          <cell r="BI101">
            <v>10.2784756145067</v>
          </cell>
          <cell r="BJ101">
            <v>10.1658225120405</v>
          </cell>
          <cell r="BK101">
            <v>10.1313086851795</v>
          </cell>
          <cell r="BL101">
            <v>9.81961722677621</v>
          </cell>
        </row>
        <row r="102">
          <cell r="A102" t="str">
            <v>Hong Kong SAR, China</v>
          </cell>
          <cell r="B102" t="str">
            <v>HKG</v>
          </cell>
          <cell r="C102" t="str">
            <v>CO2 emissions (metric tons per capita)</v>
          </cell>
          <cell r="D102" t="str">
            <v>EN.ATM.CO2E.PC</v>
          </cell>
        </row>
        <row r="103">
          <cell r="A103" t="str">
            <v>Honduras</v>
          </cell>
          <cell r="B103" t="str">
            <v>HND</v>
          </cell>
          <cell r="C103" t="str">
            <v>CO2 emissions (metric tons per capita)</v>
          </cell>
          <cell r="D103" t="str">
            <v>EN.ATM.CO2E.PC</v>
          </cell>
        </row>
        <row r="103">
          <cell r="AI103">
            <v>0.494419916283609</v>
          </cell>
          <cell r="AJ103">
            <v>0.48052463090805</v>
          </cell>
          <cell r="AK103">
            <v>0.520527765580225</v>
          </cell>
          <cell r="AL103">
            <v>0.537592947966935</v>
          </cell>
          <cell r="AM103">
            <v>0.585694387551994</v>
          </cell>
          <cell r="AN103">
            <v>0.677875848877476</v>
          </cell>
          <cell r="AO103">
            <v>0.663850804468022</v>
          </cell>
          <cell r="AP103">
            <v>0.668243102871063</v>
          </cell>
          <cell r="AQ103">
            <v>0.752362587323494</v>
          </cell>
          <cell r="AR103">
            <v>0.742519313318139</v>
          </cell>
          <cell r="AS103">
            <v>0.758991924873489</v>
          </cell>
          <cell r="AT103">
            <v>0.859015935041807</v>
          </cell>
          <cell r="AU103">
            <v>0.87888086179792</v>
          </cell>
          <cell r="AV103">
            <v>0.947043923991844</v>
          </cell>
          <cell r="AW103">
            <v>1.03804046830723</v>
          </cell>
          <cell r="AX103">
            <v>0.93444384102169</v>
          </cell>
          <cell r="AY103">
            <v>1.04397325361303</v>
          </cell>
          <cell r="AZ103">
            <v>1.09367715800856</v>
          </cell>
          <cell r="BA103">
            <v>1.07631231507857</v>
          </cell>
          <cell r="BB103">
            <v>0.990089254626455</v>
          </cell>
          <cell r="BC103">
            <v>0.983472528977365</v>
          </cell>
          <cell r="BD103">
            <v>1.03883306621018</v>
          </cell>
          <cell r="BE103">
            <v>1.06935877023717</v>
          </cell>
          <cell r="BF103">
            <v>1.06495133565119</v>
          </cell>
          <cell r="BG103">
            <v>1.05632478236717</v>
          </cell>
          <cell r="BH103">
            <v>1.08966365772928</v>
          </cell>
          <cell r="BI103">
            <v>1.02148750873213</v>
          </cell>
          <cell r="BJ103">
            <v>0.982074930075613</v>
          </cell>
          <cell r="BK103">
            <v>1.04823740091522</v>
          </cell>
          <cell r="BL103">
            <v>1.04862299152317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CO2 emissions (metric tons per capita)</v>
          </cell>
          <cell r="D104" t="str">
            <v>EN.ATM.CO2E.PC</v>
          </cell>
        </row>
        <row r="104">
          <cell r="AI104">
            <v>0.172872478169753</v>
          </cell>
          <cell r="AJ104">
            <v>0.173799538355849</v>
          </cell>
          <cell r="AK104">
            <v>0.165999349575105</v>
          </cell>
          <cell r="AL104">
            <v>0.154343293694468</v>
          </cell>
          <cell r="AM104">
            <v>0.15133909110447</v>
          </cell>
          <cell r="AN104">
            <v>0.15538855019619</v>
          </cell>
          <cell r="AO104">
            <v>0.159867103503338</v>
          </cell>
          <cell r="AP104">
            <v>0.166330168053275</v>
          </cell>
          <cell r="AQ104">
            <v>0.170707241756339</v>
          </cell>
          <cell r="AR104">
            <v>0.172070155988286</v>
          </cell>
          <cell r="AS104">
            <v>0.168906598473544</v>
          </cell>
          <cell r="AT104">
            <v>0.172681533961997</v>
          </cell>
          <cell r="AU104">
            <v>0.176212387423408</v>
          </cell>
          <cell r="AV104">
            <v>0.179127298283949</v>
          </cell>
          <cell r="AW104">
            <v>0.183614312284398</v>
          </cell>
          <cell r="AX104">
            <v>0.187377434748931</v>
          </cell>
          <cell r="AY104">
            <v>0.198475872415372</v>
          </cell>
          <cell r="AZ104">
            <v>0.205913975009331</v>
          </cell>
          <cell r="BA104">
            <v>0.210789063061902</v>
          </cell>
          <cell r="BB104">
            <v>0.218805116850353</v>
          </cell>
          <cell r="BC104">
            <v>0.231569260523678</v>
          </cell>
          <cell r="BD104">
            <v>0.240699262394386</v>
          </cell>
          <cell r="BE104">
            <v>0.250396125707116</v>
          </cell>
          <cell r="BF104">
            <v>0.253014299706986</v>
          </cell>
          <cell r="BG104">
            <v>0.260232651592345</v>
          </cell>
          <cell r="BH104">
            <v>0.269659293736026</v>
          </cell>
          <cell r="BI104">
            <v>0.276833122084165</v>
          </cell>
          <cell r="BJ104">
            <v>0.278511784586036</v>
          </cell>
          <cell r="BK104">
            <v>0.285080977122105</v>
          </cell>
          <cell r="BL104">
            <v>0.285290900819013</v>
          </cell>
        </row>
        <row r="105">
          <cell r="A105" t="str">
            <v>Croatia</v>
          </cell>
          <cell r="B105" t="str">
            <v>HRV</v>
          </cell>
          <cell r="C105" t="str">
            <v>CO2 emissions (metric tons per capita)</v>
          </cell>
          <cell r="D105" t="str">
            <v>EN.ATM.CO2E.PC</v>
          </cell>
        </row>
        <row r="105">
          <cell r="AI105">
            <v>4.25757446359585</v>
          </cell>
          <cell r="AJ105">
            <v>3.14351265573077</v>
          </cell>
          <cell r="AK105">
            <v>3.28684401346382</v>
          </cell>
          <cell r="AL105">
            <v>3.37792087448589</v>
          </cell>
          <cell r="AM105">
            <v>3.19645814381009</v>
          </cell>
          <cell r="AN105">
            <v>3.34629861710855</v>
          </cell>
          <cell r="AO105">
            <v>3.34862303786819</v>
          </cell>
          <cell r="AP105">
            <v>3.76412373316398</v>
          </cell>
          <cell r="AQ105">
            <v>4.08858076822513</v>
          </cell>
          <cell r="AR105">
            <v>4.10406690426821</v>
          </cell>
          <cell r="AS105">
            <v>4.03732782609591</v>
          </cell>
          <cell r="AT105">
            <v>4.46548805691265</v>
          </cell>
          <cell r="AU105">
            <v>4.71389597134972</v>
          </cell>
          <cell r="AV105">
            <v>5.02161212807634</v>
          </cell>
          <cell r="AW105">
            <v>4.90173311840118</v>
          </cell>
          <cell r="AX105">
            <v>4.97663089361019</v>
          </cell>
          <cell r="AY105">
            <v>5.01257332665105</v>
          </cell>
          <cell r="AZ105">
            <v>5.30831722875359</v>
          </cell>
          <cell r="BA105">
            <v>5.04210834436146</v>
          </cell>
          <cell r="BB105">
            <v>4.71757156457357</v>
          </cell>
          <cell r="BC105">
            <v>4.53039920931556</v>
          </cell>
          <cell r="BD105">
            <v>4.44561577421354</v>
          </cell>
          <cell r="BE105">
            <v>4.07961645686177</v>
          </cell>
          <cell r="BF105">
            <v>3.99700265430152</v>
          </cell>
          <cell r="BG105">
            <v>3.83164446942416</v>
          </cell>
          <cell r="BH105">
            <v>3.94899243160624</v>
          </cell>
          <cell r="BI105">
            <v>4.04374410495304</v>
          </cell>
          <cell r="BJ105">
            <v>4.22108594829621</v>
          </cell>
          <cell r="BK105">
            <v>4.01923466854666</v>
          </cell>
          <cell r="BL105">
            <v>4.06370783264011</v>
          </cell>
        </row>
        <row r="106">
          <cell r="A106" t="str">
            <v>Haiti</v>
          </cell>
          <cell r="B106" t="str">
            <v>HTI</v>
          </cell>
          <cell r="C106" t="str">
            <v>CO2 emissions (metric tons per capita)</v>
          </cell>
          <cell r="D106" t="str">
            <v>EN.ATM.CO2E.PC</v>
          </cell>
        </row>
        <row r="106">
          <cell r="AI106">
            <v>0.144929286585587</v>
          </cell>
          <cell r="AJ106">
            <v>0.139302714689513</v>
          </cell>
          <cell r="AK106">
            <v>0.122959369715736</v>
          </cell>
          <cell r="AL106">
            <v>0.0924848177459332</v>
          </cell>
          <cell r="AM106">
            <v>0.0249923773249159</v>
          </cell>
          <cell r="AN106">
            <v>0.116211369888007</v>
          </cell>
          <cell r="AO106">
            <v>0.134393060652349</v>
          </cell>
          <cell r="AP106">
            <v>0.158142712217247</v>
          </cell>
          <cell r="AQ106">
            <v>0.160250921136974</v>
          </cell>
          <cell r="AR106">
            <v>0.165883926929332</v>
          </cell>
          <cell r="AS106">
            <v>0.173680811531272</v>
          </cell>
          <cell r="AT106">
            <v>0.185856117163696</v>
          </cell>
          <cell r="AU106">
            <v>0.209043763358278</v>
          </cell>
          <cell r="AV106">
            <v>0.203368312247395</v>
          </cell>
          <cell r="AW106">
            <v>0.18458989949297</v>
          </cell>
          <cell r="AX106">
            <v>0.184877283104829</v>
          </cell>
          <cell r="AY106">
            <v>0.184059902145435</v>
          </cell>
          <cell r="AZ106">
            <v>0.215895461973782</v>
          </cell>
          <cell r="BA106">
            <v>0.210437489324161</v>
          </cell>
          <cell r="BB106">
            <v>0.203101721459232</v>
          </cell>
          <cell r="BC106">
            <v>0.247253132139004</v>
          </cell>
          <cell r="BD106">
            <v>0.267318267904751</v>
          </cell>
          <cell r="BE106">
            <v>0.236076333064865</v>
          </cell>
          <cell r="BF106">
            <v>0.254791238043795</v>
          </cell>
          <cell r="BG106">
            <v>0.286282868228878</v>
          </cell>
          <cell r="BH106">
            <v>0.306669880285593</v>
          </cell>
          <cell r="BI106">
            <v>0.309963776220153</v>
          </cell>
          <cell r="BJ106">
            <v>0.30321331673819</v>
          </cell>
          <cell r="BK106">
            <v>0.295778641945658</v>
          </cell>
          <cell r="BL106">
            <v>0.294768413969466</v>
          </cell>
        </row>
        <row r="107">
          <cell r="A107" t="str">
            <v>Hungary</v>
          </cell>
          <cell r="B107" t="str">
            <v>HUN</v>
          </cell>
          <cell r="C107" t="str">
            <v>CO2 emissions (metric tons per capita)</v>
          </cell>
          <cell r="D107" t="str">
            <v>EN.ATM.CO2E.PC</v>
          </cell>
        </row>
        <row r="107">
          <cell r="AI107">
            <v>6.49894717441354</v>
          </cell>
          <cell r="AJ107">
            <v>6.22264638402067</v>
          </cell>
          <cell r="AK107">
            <v>5.5934123489622</v>
          </cell>
          <cell r="AL107">
            <v>5.63648277681836</v>
          </cell>
          <cell r="AM107">
            <v>5.58619519488599</v>
          </cell>
          <cell r="AN107">
            <v>5.56009241971485</v>
          </cell>
          <cell r="AO107">
            <v>5.66857248373086</v>
          </cell>
          <cell r="AP107">
            <v>5.53812521585472</v>
          </cell>
          <cell r="AQ107">
            <v>5.58609155735557</v>
          </cell>
          <cell r="AR107">
            <v>5.65663788042623</v>
          </cell>
          <cell r="AS107">
            <v>5.35012781840238</v>
          </cell>
          <cell r="AT107">
            <v>5.52437596539157</v>
          </cell>
          <cell r="AU107">
            <v>5.47319066491404</v>
          </cell>
          <cell r="AV107">
            <v>5.74457770952842</v>
          </cell>
          <cell r="AW107">
            <v>5.57526313304677</v>
          </cell>
          <cell r="AX107">
            <v>5.54373330289289</v>
          </cell>
          <cell r="AY107">
            <v>5.50669860053525</v>
          </cell>
          <cell r="AZ107">
            <v>5.35512893819486</v>
          </cell>
          <cell r="BA107">
            <v>5.28083338562031</v>
          </cell>
          <cell r="BB107">
            <v>4.77318874275645</v>
          </cell>
          <cell r="BC107">
            <v>4.7879890944366</v>
          </cell>
          <cell r="BD107">
            <v>4.70430045341315</v>
          </cell>
          <cell r="BE107">
            <v>4.37786446756437</v>
          </cell>
          <cell r="BF107">
            <v>4.12005058904123</v>
          </cell>
          <cell r="BG107">
            <v>4.11798842991385</v>
          </cell>
          <cell r="BH107">
            <v>4.40718050056499</v>
          </cell>
          <cell r="BI107">
            <v>4.50885431998682</v>
          </cell>
          <cell r="BJ107">
            <v>4.744601547115</v>
          </cell>
          <cell r="BK107">
            <v>4.74652935890747</v>
          </cell>
          <cell r="BL107">
            <v>4.74663102989868</v>
          </cell>
        </row>
        <row r="108">
          <cell r="A108" t="str">
            <v>IBRD only</v>
          </cell>
          <cell r="B108" t="str">
            <v>IBD</v>
          </cell>
          <cell r="C108" t="str">
            <v>CO2 emissions (metric tons per capita)</v>
          </cell>
          <cell r="D108" t="str">
            <v>EN.ATM.CO2E.PC</v>
          </cell>
        </row>
        <row r="108">
          <cell r="AI108">
            <v>2.57378927721805</v>
          </cell>
          <cell r="AJ108">
            <v>2.56347109055507</v>
          </cell>
          <cell r="AK108">
            <v>2.52058649045002</v>
          </cell>
          <cell r="AL108">
            <v>2.50040039417452</v>
          </cell>
          <cell r="AM108">
            <v>2.4492361831162</v>
          </cell>
          <cell r="AN108">
            <v>2.52797691614539</v>
          </cell>
          <cell r="AO108">
            <v>2.51817696049156</v>
          </cell>
          <cell r="AP108">
            <v>2.51645395995554</v>
          </cell>
          <cell r="AQ108">
            <v>2.50523795199203</v>
          </cell>
          <cell r="AR108">
            <v>2.47176188623685</v>
          </cell>
          <cell r="AS108">
            <v>2.53775166149858</v>
          </cell>
          <cell r="AT108">
            <v>2.5860177689893</v>
          </cell>
          <cell r="AU108">
            <v>2.6566207392434</v>
          </cell>
          <cell r="AV108">
            <v>2.84211628992002</v>
          </cell>
          <cell r="AW108">
            <v>3.04576141238393</v>
          </cell>
          <cell r="AX108">
            <v>3.22898905773512</v>
          </cell>
          <cell r="AY108">
            <v>3.41442906243614</v>
          </cell>
          <cell r="AZ108">
            <v>3.58635593030635</v>
          </cell>
          <cell r="BA108">
            <v>3.65756869402146</v>
          </cell>
          <cell r="BB108">
            <v>3.71434955118367</v>
          </cell>
          <cell r="BC108">
            <v>3.95345691818454</v>
          </cell>
          <cell r="BD108">
            <v>4.18062479752599</v>
          </cell>
          <cell r="BE108">
            <v>4.26320374233878</v>
          </cell>
          <cell r="BF108">
            <v>4.33938197114508</v>
          </cell>
          <cell r="BG108">
            <v>4.34562755515151</v>
          </cell>
          <cell r="BH108">
            <v>4.26835009542602</v>
          </cell>
          <cell r="BI108">
            <v>4.24298015781688</v>
          </cell>
          <cell r="BJ108">
            <v>4.30969422661827</v>
          </cell>
          <cell r="BK108">
            <v>4.42631887731666</v>
          </cell>
          <cell r="BL108">
            <v>4.45944109127339</v>
          </cell>
        </row>
        <row r="109">
          <cell r="A109" t="str">
            <v>IDA &amp; IBRD total</v>
          </cell>
          <cell r="B109" t="str">
            <v>IBT</v>
          </cell>
          <cell r="C109" t="str">
            <v>CO2 emissions (metric tons per capita)</v>
          </cell>
          <cell r="D109" t="str">
            <v>EN.ATM.CO2E.PC</v>
          </cell>
        </row>
        <row r="109">
          <cell r="AI109">
            <v>2.17370889499201</v>
          </cell>
          <cell r="AJ109">
            <v>2.16289690711073</v>
          </cell>
          <cell r="AK109">
            <v>2.12255172376985</v>
          </cell>
          <cell r="AL109">
            <v>2.09880000145819</v>
          </cell>
          <cell r="AM109">
            <v>2.04889474958154</v>
          </cell>
          <cell r="AN109">
            <v>2.10819129330903</v>
          </cell>
          <cell r="AO109">
            <v>2.09980150140989</v>
          </cell>
          <cell r="AP109">
            <v>2.09393773492991</v>
          </cell>
          <cell r="AQ109">
            <v>2.08216295834899</v>
          </cell>
          <cell r="AR109">
            <v>2.05219270705138</v>
          </cell>
          <cell r="AS109">
            <v>2.10156071281255</v>
          </cell>
          <cell r="AT109">
            <v>2.13586889343355</v>
          </cell>
          <cell r="AU109">
            <v>2.18428897881525</v>
          </cell>
          <cell r="AV109">
            <v>2.32410903637017</v>
          </cell>
          <cell r="AW109">
            <v>2.47958398241954</v>
          </cell>
          <cell r="AX109">
            <v>2.61688801039938</v>
          </cell>
          <cell r="AY109">
            <v>2.75586754621819</v>
          </cell>
          <cell r="AZ109">
            <v>2.882242236993</v>
          </cell>
          <cell r="BA109">
            <v>2.92997960167866</v>
          </cell>
          <cell r="BB109">
            <v>2.9624105341811</v>
          </cell>
          <cell r="BC109">
            <v>3.14118093967108</v>
          </cell>
          <cell r="BD109">
            <v>3.30701627485522</v>
          </cell>
          <cell r="BE109">
            <v>3.35852083215862</v>
          </cell>
          <cell r="BF109">
            <v>3.4081784015582</v>
          </cell>
          <cell r="BG109">
            <v>3.40560738061596</v>
          </cell>
          <cell r="BH109">
            <v>3.33804043624215</v>
          </cell>
          <cell r="BI109">
            <v>3.3158975762077</v>
          </cell>
          <cell r="BJ109">
            <v>3.36180395298293</v>
          </cell>
          <cell r="BK109">
            <v>3.43816223357416</v>
          </cell>
          <cell r="BL109">
            <v>3.45429910645953</v>
          </cell>
        </row>
        <row r="110">
          <cell r="A110" t="str">
            <v>IDA total</v>
          </cell>
          <cell r="B110" t="str">
            <v>IDA</v>
          </cell>
          <cell r="C110" t="str">
            <v>CO2 emissions (metric tons per capita)</v>
          </cell>
          <cell r="D110" t="str">
            <v>EN.ATM.CO2E.PC</v>
          </cell>
        </row>
        <row r="110">
          <cell r="AI110">
            <v>0.50533796795212</v>
          </cell>
          <cell r="AJ110">
            <v>0.510855702509108</v>
          </cell>
          <cell r="AK110">
            <v>0.50022166917414</v>
          </cell>
          <cell r="AL110">
            <v>0.481437655955703</v>
          </cell>
          <cell r="AM110">
            <v>0.45585563655975</v>
          </cell>
          <cell r="AN110">
            <v>0.457945262390165</v>
          </cell>
          <cell r="AO110">
            <v>0.475056870861901</v>
          </cell>
          <cell r="AP110">
            <v>0.472701593813632</v>
          </cell>
          <cell r="AQ110">
            <v>0.477987729275553</v>
          </cell>
          <cell r="AR110">
            <v>0.480288589614713</v>
          </cell>
          <cell r="AS110">
            <v>0.487769714462195</v>
          </cell>
          <cell r="AT110">
            <v>0.491667226170257</v>
          </cell>
          <cell r="AU110">
            <v>0.481247604657996</v>
          </cell>
          <cell r="AV110">
            <v>0.480454959286081</v>
          </cell>
          <cell r="AW110">
            <v>0.490647775653418</v>
          </cell>
          <cell r="AX110">
            <v>0.494599623131981</v>
          </cell>
          <cell r="AY110">
            <v>0.502534147228499</v>
          </cell>
          <cell r="AZ110">
            <v>0.505143337302594</v>
          </cell>
          <cell r="BA110">
            <v>0.506204689957956</v>
          </cell>
          <cell r="BB110">
            <v>0.490266279195374</v>
          </cell>
          <cell r="BC110">
            <v>0.50592114256872</v>
          </cell>
          <cell r="BD110">
            <v>0.508613378188161</v>
          </cell>
          <cell r="BE110">
            <v>0.494836838335836</v>
          </cell>
          <cell r="BF110">
            <v>0.49537879627993</v>
          </cell>
          <cell r="BG110">
            <v>0.500849124591432</v>
          </cell>
          <cell r="BH110">
            <v>0.499317005728883</v>
          </cell>
          <cell r="BI110">
            <v>0.52345971550129</v>
          </cell>
          <cell r="BJ110">
            <v>0.54393241278459</v>
          </cell>
          <cell r="BK110">
            <v>0.540819376593453</v>
          </cell>
          <cell r="BL110">
            <v>0.54928418231497</v>
          </cell>
        </row>
        <row r="111">
          <cell r="A111" t="str">
            <v>IDA blend</v>
          </cell>
          <cell r="B111" t="str">
            <v>IDB</v>
          </cell>
          <cell r="C111" t="str">
            <v>CO2 emissions (metric tons per capita)</v>
          </cell>
          <cell r="D111" t="str">
            <v>EN.ATM.CO2E.PC</v>
          </cell>
        </row>
        <row r="111">
          <cell r="AI111">
            <v>1.0121622631154</v>
          </cell>
          <cell r="AJ111">
            <v>1.04403131548775</v>
          </cell>
          <cell r="AK111">
            <v>1.0552011514554</v>
          </cell>
          <cell r="AL111">
            <v>1.02690666180636</v>
          </cell>
          <cell r="AM111">
            <v>0.955105940054096</v>
          </cell>
          <cell r="AN111">
            <v>0.944827390199966</v>
          </cell>
          <cell r="AO111">
            <v>0.98021819260533</v>
          </cell>
          <cell r="AP111">
            <v>0.961732645740407</v>
          </cell>
          <cell r="AQ111">
            <v>0.961880072954536</v>
          </cell>
          <cell r="AR111">
            <v>0.964243677258756</v>
          </cell>
          <cell r="AS111">
            <v>0.988132114755857</v>
          </cell>
          <cell r="AT111">
            <v>0.987587963310196</v>
          </cell>
          <cell r="AU111">
            <v>0.948896636495641</v>
          </cell>
          <cell r="AV111">
            <v>0.932929805572035</v>
          </cell>
          <cell r="AW111">
            <v>0.951406148723626</v>
          </cell>
          <cell r="AX111">
            <v>0.928560040579926</v>
          </cell>
          <cell r="AY111">
            <v>0.930950508251567</v>
          </cell>
          <cell r="AZ111">
            <v>0.913617968199423</v>
          </cell>
          <cell r="BA111">
            <v>0.906530583133354</v>
          </cell>
          <cell r="BB111">
            <v>0.854519634518339</v>
          </cell>
          <cell r="BC111">
            <v>0.876659055652099</v>
          </cell>
          <cell r="BD111">
            <v>0.878297418143228</v>
          </cell>
          <cell r="BE111">
            <v>0.830191666861542</v>
          </cell>
          <cell r="BF111">
            <v>0.845300695364552</v>
          </cell>
          <cell r="BG111">
            <v>0.846120391186554</v>
          </cell>
          <cell r="BH111">
            <v>0.82852186132229</v>
          </cell>
          <cell r="BI111">
            <v>0.864033326417996</v>
          </cell>
          <cell r="BJ111">
            <v>0.879986381660601</v>
          </cell>
          <cell r="BK111">
            <v>0.850985857853046</v>
          </cell>
          <cell r="BL111">
            <v>0.863771818915578</v>
          </cell>
        </row>
        <row r="112">
          <cell r="A112" t="str">
            <v>Indonesia</v>
          </cell>
          <cell r="B112" t="str">
            <v>IDN</v>
          </cell>
          <cell r="C112" t="str">
            <v>CO2 emissions (metric tons per capita)</v>
          </cell>
          <cell r="D112" t="str">
            <v>EN.ATM.CO2E.PC</v>
          </cell>
        </row>
        <row r="112">
          <cell r="AI112">
            <v>0.818737764892095</v>
          </cell>
          <cell r="AJ112">
            <v>0.879778596131985</v>
          </cell>
          <cell r="AK112">
            <v>0.913551696495489</v>
          </cell>
          <cell r="AL112">
            <v>0.969813213210142</v>
          </cell>
          <cell r="AM112">
            <v>1.0271380516962</v>
          </cell>
          <cell r="AN112">
            <v>1.135810515689</v>
          </cell>
          <cell r="AO112">
            <v>1.18418480374441</v>
          </cell>
          <cell r="AP112">
            <v>1.28760330679564</v>
          </cell>
          <cell r="AQ112">
            <v>1.27694988266279</v>
          </cell>
          <cell r="AR112">
            <v>1.33969163728749</v>
          </cell>
          <cell r="AS112">
            <v>1.32686364109103</v>
          </cell>
          <cell r="AT112">
            <v>1.40868178803197</v>
          </cell>
          <cell r="AU112">
            <v>1.40616084957635</v>
          </cell>
          <cell r="AV112">
            <v>1.51554996751519</v>
          </cell>
          <cell r="AW112">
            <v>1.52826644158329</v>
          </cell>
          <cell r="AX112">
            <v>1.51200140651921</v>
          </cell>
          <cell r="AY112">
            <v>1.58936317605923</v>
          </cell>
          <cell r="AZ112">
            <v>1.63512097162835</v>
          </cell>
          <cell r="BA112">
            <v>1.59740266705776</v>
          </cell>
          <cell r="BB112">
            <v>1.63891995059347</v>
          </cell>
          <cell r="BC112">
            <v>1.71820174458545</v>
          </cell>
          <cell r="BD112">
            <v>1.93912278606075</v>
          </cell>
          <cell r="BE112">
            <v>1.93804261606191</v>
          </cell>
          <cell r="BF112">
            <v>1.77891401625228</v>
          </cell>
          <cell r="BG112">
            <v>1.89673363766561</v>
          </cell>
          <cell r="BH112">
            <v>1.89079584128382</v>
          </cell>
          <cell r="BI112">
            <v>1.84476478339789</v>
          </cell>
          <cell r="BJ112">
            <v>1.95472553635055</v>
          </cell>
          <cell r="BK112">
            <v>2.15559758961146</v>
          </cell>
          <cell r="BL112">
            <v>2.2903971480842</v>
          </cell>
        </row>
        <row r="113">
          <cell r="A113" t="str">
            <v>IDA only</v>
          </cell>
          <cell r="B113" t="str">
            <v>IDX</v>
          </cell>
          <cell r="C113" t="str">
            <v>CO2 emissions (metric tons per capita)</v>
          </cell>
          <cell r="D113" t="str">
            <v>EN.ATM.CO2E.PC</v>
          </cell>
        </row>
        <row r="113">
          <cell r="AI113">
            <v>0.250230588299986</v>
          </cell>
          <cell r="AJ113">
            <v>0.242324407174648</v>
          </cell>
          <cell r="AK113">
            <v>0.220599109190667</v>
          </cell>
          <cell r="AL113">
            <v>0.206780267237415</v>
          </cell>
          <cell r="AM113">
            <v>0.204776192058574</v>
          </cell>
          <cell r="AN113">
            <v>0.213287757018206</v>
          </cell>
          <cell r="AO113">
            <v>0.221155418747236</v>
          </cell>
          <cell r="AP113">
            <v>0.226805025210135</v>
          </cell>
          <cell r="AQ113">
            <v>0.234508048404703</v>
          </cell>
          <cell r="AR113">
            <v>0.236682272579714</v>
          </cell>
          <cell r="AS113">
            <v>0.235857403663871</v>
          </cell>
          <cell r="AT113">
            <v>0.24218411765335</v>
          </cell>
          <cell r="AU113">
            <v>0.246276275412585</v>
          </cell>
          <cell r="AV113">
            <v>0.25342156521857</v>
          </cell>
          <cell r="AW113">
            <v>0.25970073128583</v>
          </cell>
          <cell r="AX113">
            <v>0.277271047548567</v>
          </cell>
          <cell r="AY113">
            <v>0.288027433521955</v>
          </cell>
          <cell r="AZ113">
            <v>0.300584915234356</v>
          </cell>
          <cell r="BA113">
            <v>0.30557364307746</v>
          </cell>
          <cell r="BB113">
            <v>0.307553694323549</v>
          </cell>
          <cell r="BC113">
            <v>0.319574878705369</v>
          </cell>
          <cell r="BD113">
            <v>0.322389087957528</v>
          </cell>
          <cell r="BE113">
            <v>0.32569971442176</v>
          </cell>
          <cell r="BF113">
            <v>0.318567796512506</v>
          </cell>
          <cell r="BG113">
            <v>0.326146043215617</v>
          </cell>
          <cell r="BH113">
            <v>0.332579663046782</v>
          </cell>
          <cell r="BI113">
            <v>0.350829732569849</v>
          </cell>
          <cell r="BJ113">
            <v>0.373563964850979</v>
          </cell>
          <cell r="BK113">
            <v>0.383622215607337</v>
          </cell>
          <cell r="BL113">
            <v>0.389915025249206</v>
          </cell>
        </row>
        <row r="114">
          <cell r="A114" t="str">
            <v>Isle of Man</v>
          </cell>
          <cell r="B114" t="str">
            <v>IMN</v>
          </cell>
          <cell r="C114" t="str">
            <v>CO2 emissions (metric tons per capita)</v>
          </cell>
          <cell r="D114" t="str">
            <v>EN.ATM.CO2E.PC</v>
          </cell>
        </row>
        <row r="115">
          <cell r="A115" t="str">
            <v>India</v>
          </cell>
          <cell r="B115" t="str">
            <v>IND</v>
          </cell>
          <cell r="C115" t="str">
            <v>CO2 emissions (metric tons per capita)</v>
          </cell>
          <cell r="D115" t="str">
            <v>EN.ATM.CO2E.PC</v>
          </cell>
        </row>
        <row r="115">
          <cell r="AI115">
            <v>0.645361648544554</v>
          </cell>
          <cell r="AJ115">
            <v>0.681306246656342</v>
          </cell>
          <cell r="AK115">
            <v>0.688755269235149</v>
          </cell>
          <cell r="AL115">
            <v>0.702336947126766</v>
          </cell>
          <cell r="AM115">
            <v>0.725358157831311</v>
          </cell>
          <cell r="AN115">
            <v>0.765476409326506</v>
          </cell>
          <cell r="AO115">
            <v>0.787965577544535</v>
          </cell>
          <cell r="AP115">
            <v>0.818533297113665</v>
          </cell>
          <cell r="AQ115">
            <v>0.820287851108179</v>
          </cell>
          <cell r="AR115">
            <v>0.868284687641883</v>
          </cell>
          <cell r="AS115">
            <v>0.887641212003517</v>
          </cell>
          <cell r="AT115">
            <v>0.887013875926229</v>
          </cell>
          <cell r="AU115">
            <v>0.901339541648522</v>
          </cell>
          <cell r="AV115">
            <v>0.910255466269211</v>
          </cell>
          <cell r="AW115">
            <v>0.96109020095844</v>
          </cell>
          <cell r="AX115">
            <v>0.990292909581993</v>
          </cell>
          <cell r="AY115">
            <v>1.0426634532911</v>
          </cell>
          <cell r="AZ115">
            <v>1.12975768280879</v>
          </cell>
          <cell r="BA115">
            <v>1.18632121001379</v>
          </cell>
          <cell r="BB115">
            <v>1.28508361160037</v>
          </cell>
          <cell r="BC115">
            <v>1.34489614702866</v>
          </cell>
          <cell r="BD115">
            <v>1.40506833301091</v>
          </cell>
          <cell r="BE115">
            <v>1.50850825170152</v>
          </cell>
          <cell r="BF115">
            <v>1.53994783935657</v>
          </cell>
          <cell r="BG115">
            <v>1.65723127096964</v>
          </cell>
          <cell r="BH115">
            <v>1.64715191355484</v>
          </cell>
          <cell r="BI115">
            <v>1.6573963079756</v>
          </cell>
          <cell r="BJ115">
            <v>1.7333608444622</v>
          </cell>
          <cell r="BK115">
            <v>1.8126964996263</v>
          </cell>
          <cell r="BL115">
            <v>1.79762011876852</v>
          </cell>
        </row>
        <row r="116">
          <cell r="A116" t="str">
            <v>Not classified</v>
          </cell>
          <cell r="B116" t="str">
            <v>INX</v>
          </cell>
          <cell r="C116" t="str">
            <v>CO2 emissions (metric tons per capita)</v>
          </cell>
          <cell r="D116" t="str">
            <v>EN.ATM.CO2E.PC</v>
          </cell>
        </row>
        <row r="117">
          <cell r="A117" t="str">
            <v>Ireland</v>
          </cell>
          <cell r="B117" t="str">
            <v>IRL</v>
          </cell>
          <cell r="C117" t="str">
            <v>CO2 emissions (metric tons per capita)</v>
          </cell>
          <cell r="D117" t="str">
            <v>EN.ATM.CO2E.PC</v>
          </cell>
        </row>
        <row r="117">
          <cell r="AI117">
            <v>8.81053758508173</v>
          </cell>
          <cell r="AJ117">
            <v>8.90433148899267</v>
          </cell>
          <cell r="AK117">
            <v>8.85502876268467</v>
          </cell>
          <cell r="AL117">
            <v>8.85002520789171</v>
          </cell>
          <cell r="AM117">
            <v>9.14107842443682</v>
          </cell>
          <cell r="AN117">
            <v>9.26890378379097</v>
          </cell>
          <cell r="AO117">
            <v>9.57248227496282</v>
          </cell>
          <cell r="AP117">
            <v>9.78996350469262</v>
          </cell>
          <cell r="AQ117">
            <v>10.3482752156384</v>
          </cell>
          <cell r="AR117">
            <v>10.6450807049989</v>
          </cell>
          <cell r="AS117">
            <v>11.1768870490548</v>
          </cell>
          <cell r="AT117">
            <v>11.5926495049587</v>
          </cell>
          <cell r="AU117">
            <v>11.1725820071267</v>
          </cell>
          <cell r="AV117">
            <v>11.0320952029497</v>
          </cell>
          <cell r="AW117">
            <v>10.9796368456647</v>
          </cell>
          <cell r="AX117">
            <v>11.2141745059823</v>
          </cell>
          <cell r="AY117">
            <v>11.0586151837022</v>
          </cell>
          <cell r="AZ117">
            <v>10.5388979009843</v>
          </cell>
          <cell r="BA117">
            <v>10.197026419453</v>
          </cell>
          <cell r="BB117">
            <v>8.94303147441854</v>
          </cell>
          <cell r="BC117">
            <v>8.81329661529246</v>
          </cell>
          <cell r="BD117">
            <v>8.00858680870827</v>
          </cell>
          <cell r="BE117">
            <v>8.07255890285279</v>
          </cell>
          <cell r="BF117">
            <v>7.72305798597364</v>
          </cell>
          <cell r="BG117">
            <v>7.62816275260038</v>
          </cell>
          <cell r="BH117">
            <v>7.88182481747302</v>
          </cell>
          <cell r="BI117">
            <v>8.16346265716804</v>
          </cell>
          <cell r="BJ117">
            <v>7.85873717272184</v>
          </cell>
          <cell r="BK117">
            <v>7.73732378325387</v>
          </cell>
          <cell r="BL117">
            <v>7.24514322077522</v>
          </cell>
        </row>
        <row r="118">
          <cell r="A118" t="str">
            <v>Iran, Islamic Rep.</v>
          </cell>
          <cell r="B118" t="str">
            <v>IRN</v>
          </cell>
          <cell r="C118" t="str">
            <v>CO2 emissions (metric tons per capita)</v>
          </cell>
          <cell r="D118" t="str">
            <v>EN.ATM.CO2E.PC</v>
          </cell>
        </row>
        <row r="118">
          <cell r="AI118">
            <v>3.52108103343897</v>
          </cell>
          <cell r="AJ118">
            <v>3.79860789949206</v>
          </cell>
          <cell r="AK118">
            <v>3.97496606690641</v>
          </cell>
          <cell r="AL118">
            <v>3.96374903449232</v>
          </cell>
          <cell r="AM118">
            <v>4.40150724349886</v>
          </cell>
          <cell r="AN118">
            <v>4.41907965635211</v>
          </cell>
          <cell r="AO118">
            <v>4.49169859262519</v>
          </cell>
          <cell r="AP118">
            <v>4.63124950810793</v>
          </cell>
          <cell r="AQ118">
            <v>4.5487204713024</v>
          </cell>
          <cell r="AR118">
            <v>4.99005607563169</v>
          </cell>
          <cell r="AS118">
            <v>5.18793624779894</v>
          </cell>
          <cell r="AT118">
            <v>5.32843847978643</v>
          </cell>
          <cell r="AU118">
            <v>5.49708091010313</v>
          </cell>
          <cell r="AV118">
            <v>5.72156675802167</v>
          </cell>
          <cell r="AW118">
            <v>6.05732061419932</v>
          </cell>
          <cell r="AX118">
            <v>6.46179552228243</v>
          </cell>
          <cell r="AY118">
            <v>6.86247136445034</v>
          </cell>
          <cell r="AZ118">
            <v>7.20725277554274</v>
          </cell>
          <cell r="BA118">
            <v>7.25243453012721</v>
          </cell>
          <cell r="BB118">
            <v>7.4362868685259</v>
          </cell>
          <cell r="BC118">
            <v>7.33665268278265</v>
          </cell>
          <cell r="BD118">
            <v>7.39666766337969</v>
          </cell>
          <cell r="BE118">
            <v>7.40165310979492</v>
          </cell>
          <cell r="BF118">
            <v>7.63186494320276</v>
          </cell>
          <cell r="BG118">
            <v>7.81441898015545</v>
          </cell>
          <cell r="BH118">
            <v>7.63362387099342</v>
          </cell>
          <cell r="BI118">
            <v>7.63171900178632</v>
          </cell>
          <cell r="BJ118">
            <v>7.76484186444759</v>
          </cell>
          <cell r="BK118">
            <v>7.79252326407133</v>
          </cell>
          <cell r="BL118">
            <v>7.59836484538996</v>
          </cell>
        </row>
        <row r="119">
          <cell r="A119" t="str">
            <v>Iraq</v>
          </cell>
          <cell r="B119" t="str">
            <v>IRQ</v>
          </cell>
          <cell r="C119" t="str">
            <v>CO2 emissions (metric tons per capita)</v>
          </cell>
          <cell r="D119" t="str">
            <v>EN.ATM.CO2E.PC</v>
          </cell>
        </row>
        <row r="119">
          <cell r="AI119">
            <v>3.68618080610649</v>
          </cell>
          <cell r="AJ119">
            <v>2.54619243054722</v>
          </cell>
          <cell r="AK119">
            <v>3.65923770047286</v>
          </cell>
          <cell r="AL119">
            <v>4.72485301702915</v>
          </cell>
          <cell r="AM119">
            <v>5.22637705208997</v>
          </cell>
          <cell r="AN119">
            <v>4.96641528045928</v>
          </cell>
          <cell r="AO119">
            <v>4.75771797558523</v>
          </cell>
          <cell r="AP119">
            <v>5.54628428104862</v>
          </cell>
          <cell r="AQ119">
            <v>4.15025008670848</v>
          </cell>
          <cell r="AR119">
            <v>3.18874684178768</v>
          </cell>
          <cell r="AS119">
            <v>3.7293187824504</v>
          </cell>
          <cell r="AT119">
            <v>4.02962998702339</v>
          </cell>
          <cell r="AU119">
            <v>3.65635684493596</v>
          </cell>
          <cell r="AV119">
            <v>3.16949011565156</v>
          </cell>
          <cell r="AW119">
            <v>3.34842832924454</v>
          </cell>
          <cell r="AX119">
            <v>3.16206504112887</v>
          </cell>
          <cell r="AY119">
            <v>3.02242874902754</v>
          </cell>
          <cell r="AZ119">
            <v>2.74620532923182</v>
          </cell>
          <cell r="BA119">
            <v>3.10508031478935</v>
          </cell>
          <cell r="BB119">
            <v>3.25128521369771</v>
          </cell>
          <cell r="BC119">
            <v>3.64972385836214</v>
          </cell>
          <cell r="BD119">
            <v>3.67905219868532</v>
          </cell>
          <cell r="BE119">
            <v>4.04515369890736</v>
          </cell>
          <cell r="BF119">
            <v>4.1951850347507</v>
          </cell>
          <cell r="BG119">
            <v>3.89515843133828</v>
          </cell>
          <cell r="BH119">
            <v>3.74364643899845</v>
          </cell>
          <cell r="BI119">
            <v>3.88493691470661</v>
          </cell>
          <cell r="BJ119">
            <v>4.12965337490792</v>
          </cell>
          <cell r="BK119">
            <v>4.24498295544919</v>
          </cell>
          <cell r="BL119">
            <v>4.44062412949085</v>
          </cell>
        </row>
        <row r="120">
          <cell r="A120" t="str">
            <v>Iceland</v>
          </cell>
          <cell r="B120" t="str">
            <v>ISL</v>
          </cell>
          <cell r="C120" t="str">
            <v>CO2 emissions (metric tons per capita)</v>
          </cell>
          <cell r="D120" t="str">
            <v>EN.ATM.CO2E.PC</v>
          </cell>
        </row>
        <row r="120">
          <cell r="AI120">
            <v>7.65228037955311</v>
          </cell>
          <cell r="AJ120">
            <v>7.40893028235395</v>
          </cell>
          <cell r="AK120">
            <v>7.43132725803177</v>
          </cell>
          <cell r="AL120">
            <v>7.50782064650678</v>
          </cell>
          <cell r="AM120">
            <v>7.85652260535822</v>
          </cell>
          <cell r="AN120">
            <v>7.47753002228304</v>
          </cell>
          <cell r="AO120">
            <v>8.4412976542861</v>
          </cell>
          <cell r="AP120">
            <v>7.92983387920097</v>
          </cell>
          <cell r="AQ120">
            <v>7.84536958988787</v>
          </cell>
          <cell r="AR120">
            <v>7.64291714284684</v>
          </cell>
          <cell r="AS120">
            <v>7.93015771412315</v>
          </cell>
          <cell r="AT120">
            <v>7.57979843350832</v>
          </cell>
          <cell r="AU120">
            <v>7.79068112650724</v>
          </cell>
          <cell r="AV120">
            <v>7.70237744092308</v>
          </cell>
          <cell r="AW120">
            <v>7.94319225005581</v>
          </cell>
          <cell r="AX120">
            <v>7.71734941682797</v>
          </cell>
          <cell r="AY120">
            <v>7.66997361168881</v>
          </cell>
          <cell r="AZ120">
            <v>7.63883130521597</v>
          </cell>
          <cell r="BA120">
            <v>6.86800225181372</v>
          </cell>
          <cell r="BB120">
            <v>6.62482423836756</v>
          </cell>
          <cell r="BC120">
            <v>6.16272756703372</v>
          </cell>
          <cell r="BD120">
            <v>5.92450483582191</v>
          </cell>
          <cell r="BE120">
            <v>5.7995236106247</v>
          </cell>
          <cell r="BF120">
            <v>6.26999904680499</v>
          </cell>
          <cell r="BG120">
            <v>6.26172149180564</v>
          </cell>
          <cell r="BH120">
            <v>6.22704515448072</v>
          </cell>
          <cell r="BI120">
            <v>4.85930376381885</v>
          </cell>
          <cell r="BJ120">
            <v>4.86313324718888</v>
          </cell>
          <cell r="BK120">
            <v>4.81967347473986</v>
          </cell>
          <cell r="BL120">
            <v>4.54844225751086</v>
          </cell>
        </row>
        <row r="121">
          <cell r="A121" t="str">
            <v>Israel</v>
          </cell>
          <cell r="B121" t="str">
            <v>ISR</v>
          </cell>
          <cell r="C121" t="str">
            <v>CO2 emissions (metric tons per capita)</v>
          </cell>
          <cell r="D121" t="str">
            <v>EN.ATM.CO2E.PC</v>
          </cell>
        </row>
        <row r="121">
          <cell r="AI121">
            <v>7.25536480686695</v>
          </cell>
          <cell r="AJ121">
            <v>6.97514649424126</v>
          </cell>
          <cell r="AK121">
            <v>7.19500292797189</v>
          </cell>
          <cell r="AL121">
            <v>7.69815624406006</v>
          </cell>
          <cell r="AM121">
            <v>8.03111687349509</v>
          </cell>
          <cell r="AN121">
            <v>8.43642921550947</v>
          </cell>
          <cell r="AO121">
            <v>8.56113843991567</v>
          </cell>
          <cell r="AP121">
            <v>8.73372172721042</v>
          </cell>
          <cell r="AQ121">
            <v>8.62502093451683</v>
          </cell>
          <cell r="AR121">
            <v>8.64979591836735</v>
          </cell>
          <cell r="AS121">
            <v>9.06344410876133</v>
          </cell>
          <cell r="AT121">
            <v>8.99984469638143</v>
          </cell>
          <cell r="AU121">
            <v>9.29680393166738</v>
          </cell>
          <cell r="AV121">
            <v>9.40699886469884</v>
          </cell>
          <cell r="AW121">
            <v>9.27595826808813</v>
          </cell>
          <cell r="AX121">
            <v>8.80362452511987</v>
          </cell>
          <cell r="AY121">
            <v>9.12003655259718</v>
          </cell>
          <cell r="AZ121">
            <v>9.27563661705562</v>
          </cell>
          <cell r="BA121">
            <v>9.12735320223192</v>
          </cell>
          <cell r="BB121">
            <v>8.78085969821171</v>
          </cell>
          <cell r="BC121">
            <v>9.25022255142799</v>
          </cell>
          <cell r="BD121">
            <v>8.99070278591056</v>
          </cell>
          <cell r="BE121">
            <v>9.61506827110724</v>
          </cell>
          <cell r="BF121">
            <v>8.31317079223277</v>
          </cell>
          <cell r="BG121">
            <v>7.87760035306828</v>
          </cell>
          <cell r="BH121">
            <v>7.89250717648338</v>
          </cell>
          <cell r="BI121">
            <v>7.60355761255951</v>
          </cell>
          <cell r="BJ121">
            <v>7.52986820267311</v>
          </cell>
          <cell r="BK121">
            <v>6.87621041012459</v>
          </cell>
          <cell r="BL121">
            <v>6.91959371834315</v>
          </cell>
        </row>
        <row r="122">
          <cell r="A122" t="str">
            <v>Italy</v>
          </cell>
          <cell r="B122" t="str">
            <v>ITA</v>
          </cell>
          <cell r="C122" t="str">
            <v>CO2 emissions (metric tons per capita)</v>
          </cell>
          <cell r="D122" t="str">
            <v>EN.ATM.CO2E.PC</v>
          </cell>
        </row>
        <row r="122">
          <cell r="AI122">
            <v>7.14501816314887</v>
          </cell>
          <cell r="AJ122">
            <v>7.11910727906388</v>
          </cell>
          <cell r="AK122">
            <v>7.08258154154983</v>
          </cell>
          <cell r="AL122">
            <v>6.98429142363747</v>
          </cell>
          <cell r="AM122">
            <v>6.90124095321532</v>
          </cell>
          <cell r="AN122">
            <v>7.32562417028845</v>
          </cell>
          <cell r="AO122">
            <v>7.2484692785813</v>
          </cell>
          <cell r="AP122">
            <v>7.30387208577226</v>
          </cell>
          <cell r="AQ122">
            <v>7.49243358572755</v>
          </cell>
          <cell r="AR122">
            <v>7.60783590406948</v>
          </cell>
          <cell r="AS122">
            <v>7.66216803916005</v>
          </cell>
          <cell r="AT122">
            <v>7.66260458699655</v>
          </cell>
          <cell r="AU122">
            <v>7.77212966956651</v>
          </cell>
          <cell r="AV122">
            <v>8.06445963606381</v>
          </cell>
          <cell r="AW122">
            <v>8.18925745010484</v>
          </cell>
          <cell r="AX122">
            <v>8.17378306441827</v>
          </cell>
          <cell r="AY122">
            <v>8.02576641506568</v>
          </cell>
          <cell r="AZ122">
            <v>7.86076796398096</v>
          </cell>
          <cell r="BA122">
            <v>7.56424848741515</v>
          </cell>
          <cell r="BB122">
            <v>6.71897021972187</v>
          </cell>
          <cell r="BC122">
            <v>6.83683617681371</v>
          </cell>
          <cell r="BD122">
            <v>6.6805941975212</v>
          </cell>
          <cell r="BE122">
            <v>6.32770894762567</v>
          </cell>
          <cell r="BF122">
            <v>5.75190574350328</v>
          </cell>
          <cell r="BG122">
            <v>5.38747546025491</v>
          </cell>
          <cell r="BH122">
            <v>5.56325946870661</v>
          </cell>
          <cell r="BI122">
            <v>5.49816514509457</v>
          </cell>
          <cell r="BJ122">
            <v>5.43785758887894</v>
          </cell>
          <cell r="BK122">
            <v>5.37687092998968</v>
          </cell>
          <cell r="BL122">
            <v>5.31131544170879</v>
          </cell>
        </row>
        <row r="123">
          <cell r="A123" t="str">
            <v>Jamaica</v>
          </cell>
          <cell r="B123" t="str">
            <v>JAM</v>
          </cell>
          <cell r="C123" t="str">
            <v>CO2 emissions (metric tons per capita)</v>
          </cell>
          <cell r="D123" t="str">
            <v>EN.ATM.CO2E.PC</v>
          </cell>
        </row>
        <row r="123">
          <cell r="AI123">
            <v>3.08690314190539</v>
          </cell>
          <cell r="AJ123">
            <v>3.03772061907188</v>
          </cell>
          <cell r="AK123">
            <v>3.31159868137423</v>
          </cell>
          <cell r="AL123">
            <v>3.34865045764219</v>
          </cell>
          <cell r="AM123">
            <v>3.33992017670489</v>
          </cell>
          <cell r="AN123">
            <v>3.42581318661802</v>
          </cell>
          <cell r="AO123">
            <v>3.53313940150026</v>
          </cell>
          <cell r="AP123">
            <v>3.56049001630859</v>
          </cell>
          <cell r="AQ123">
            <v>3.72574528321414</v>
          </cell>
          <cell r="AR123">
            <v>3.79081824317985</v>
          </cell>
          <cell r="AS123">
            <v>3.78950826044996</v>
          </cell>
          <cell r="AT123">
            <v>3.7686384970909</v>
          </cell>
          <cell r="AU123">
            <v>3.80638603884445</v>
          </cell>
          <cell r="AV123">
            <v>3.90855969119349</v>
          </cell>
          <cell r="AW123">
            <v>3.87887477209287</v>
          </cell>
          <cell r="AX123">
            <v>3.85401475168493</v>
          </cell>
          <cell r="AY123">
            <v>4.37842692478934</v>
          </cell>
          <cell r="AZ123">
            <v>4.3421264851151</v>
          </cell>
          <cell r="BA123">
            <v>3.45810672089846</v>
          </cell>
          <cell r="BB123">
            <v>2.81847420915186</v>
          </cell>
          <cell r="BC123">
            <v>2.66148223890201</v>
          </cell>
          <cell r="BD123">
            <v>2.66460771519214</v>
          </cell>
          <cell r="BE123">
            <v>2.44886931135648</v>
          </cell>
          <cell r="BF123">
            <v>2.58858019714047</v>
          </cell>
          <cell r="BG123">
            <v>2.50075041892628</v>
          </cell>
          <cell r="BH123">
            <v>2.45241829628114</v>
          </cell>
          <cell r="BI123">
            <v>2.6047384118946</v>
          </cell>
          <cell r="BJ123">
            <v>2.47188480543721</v>
          </cell>
          <cell r="BK123">
            <v>2.93370729528097</v>
          </cell>
          <cell r="BL123">
            <v>2.84573001224876</v>
          </cell>
        </row>
        <row r="124">
          <cell r="A124" t="str">
            <v>Jordan</v>
          </cell>
          <cell r="B124" t="str">
            <v>JOR</v>
          </cell>
          <cell r="C124" t="str">
            <v>CO2 emissions (metric tons per capita)</v>
          </cell>
          <cell r="D124" t="str">
            <v>EN.ATM.CO2E.PC</v>
          </cell>
        </row>
        <row r="124">
          <cell r="AI124">
            <v>2.78472010337958</v>
          </cell>
          <cell r="AJ124">
            <v>2.6007228307565</v>
          </cell>
          <cell r="AK124">
            <v>2.99924553764807</v>
          </cell>
          <cell r="AL124">
            <v>2.90368408488373</v>
          </cell>
          <cell r="AM124">
            <v>2.94533979902307</v>
          </cell>
          <cell r="AN124">
            <v>2.96371067036084</v>
          </cell>
          <cell r="AO124">
            <v>2.9305821780036</v>
          </cell>
          <cell r="AP124">
            <v>2.963781232108</v>
          </cell>
          <cell r="AQ124">
            <v>2.95713469424906</v>
          </cell>
          <cell r="AR124">
            <v>2.90753482781551</v>
          </cell>
          <cell r="AS124">
            <v>3.17618660437931</v>
          </cell>
          <cell r="AT124">
            <v>3.11462112406964</v>
          </cell>
          <cell r="AU124">
            <v>3.172535293604</v>
          </cell>
          <cell r="AV124">
            <v>3.1854775098918</v>
          </cell>
          <cell r="AW124">
            <v>3.329605284737</v>
          </cell>
          <cell r="AX124">
            <v>3.44627904023013</v>
          </cell>
          <cell r="AY124">
            <v>3.36640938914339</v>
          </cell>
          <cell r="AZ124">
            <v>3.37154634758547</v>
          </cell>
          <cell r="BA124">
            <v>3.05194579904192</v>
          </cell>
          <cell r="BB124">
            <v>2.9971313778495</v>
          </cell>
          <cell r="BC124">
            <v>2.78177879363891</v>
          </cell>
          <cell r="BD124">
            <v>2.70917198633745</v>
          </cell>
          <cell r="BE124">
            <v>2.98147233049563</v>
          </cell>
          <cell r="BF124">
            <v>2.79375766957646</v>
          </cell>
          <cell r="BG124">
            <v>2.86472801419969</v>
          </cell>
          <cell r="BH124">
            <v>2.73132251436884</v>
          </cell>
          <cell r="BI124">
            <v>2.59778697171345</v>
          </cell>
          <cell r="BJ124">
            <v>2.67222840538271</v>
          </cell>
          <cell r="BK124">
            <v>2.48662318052999</v>
          </cell>
          <cell r="BL124">
            <v>2.43820411172168</v>
          </cell>
        </row>
        <row r="125">
          <cell r="A125" t="str">
            <v>Japan</v>
          </cell>
          <cell r="B125" t="str">
            <v>JPN</v>
          </cell>
          <cell r="C125" t="str">
            <v>CO2 emissions (metric tons per capita)</v>
          </cell>
          <cell r="D125" t="str">
            <v>EN.ATM.CO2E.PC</v>
          </cell>
        </row>
        <row r="125">
          <cell r="AI125">
            <v>8.83177570093458</v>
          </cell>
          <cell r="AJ125">
            <v>8.90565002742732</v>
          </cell>
          <cell r="AK125">
            <v>8.96170383765321</v>
          </cell>
          <cell r="AL125">
            <v>8.87301828901938</v>
          </cell>
          <cell r="AM125">
            <v>9.27303519787822</v>
          </cell>
          <cell r="AN125">
            <v>9.33283919918388</v>
          </cell>
          <cell r="AO125">
            <v>9.42031059901238</v>
          </cell>
          <cell r="AP125">
            <v>9.30237908247856</v>
          </cell>
          <cell r="AQ125">
            <v>8.94232594936709</v>
          </cell>
          <cell r="AR125">
            <v>9.20248596315278</v>
          </cell>
          <cell r="AS125">
            <v>9.32341556096907</v>
          </cell>
          <cell r="AT125">
            <v>9.2047912291878</v>
          </cell>
          <cell r="AU125">
            <v>9.46761328875939</v>
          </cell>
          <cell r="AV125">
            <v>9.51275428030411</v>
          </cell>
          <cell r="AW125">
            <v>9.46963451746574</v>
          </cell>
          <cell r="AX125">
            <v>9.49198928012225</v>
          </cell>
          <cell r="AY125">
            <v>9.30373722786342</v>
          </cell>
          <cell r="AZ125">
            <v>9.57078418363185</v>
          </cell>
          <cell r="BA125">
            <v>9.0441421074247</v>
          </cell>
          <cell r="BB125">
            <v>8.5982489278839</v>
          </cell>
          <cell r="BC125">
            <v>9.03006153251152</v>
          </cell>
          <cell r="BD125">
            <v>9.49301056480916</v>
          </cell>
          <cell r="BE125">
            <v>9.82229732546333</v>
          </cell>
          <cell r="BF125">
            <v>9.90843131779889</v>
          </cell>
          <cell r="BG125">
            <v>9.56283977432658</v>
          </cell>
          <cell r="BH125">
            <v>9.2766294225014</v>
          </cell>
          <cell r="BI125">
            <v>9.18969781125075</v>
          </cell>
          <cell r="BJ125">
            <v>9.09830498431741</v>
          </cell>
          <cell r="BK125">
            <v>8.80168143468674</v>
          </cell>
          <cell r="BL125">
            <v>8.54098020491546</v>
          </cell>
        </row>
        <row r="126">
          <cell r="A126" t="str">
            <v>Kazakhstan</v>
          </cell>
          <cell r="B126" t="str">
            <v>KAZ</v>
          </cell>
          <cell r="C126" t="str">
            <v>CO2 emissions (metric tons per capita)</v>
          </cell>
          <cell r="D126" t="str">
            <v>EN.ATM.CO2E.PC</v>
          </cell>
        </row>
        <row r="126">
          <cell r="AI126">
            <v>14.5124785906533</v>
          </cell>
          <cell r="AJ126">
            <v>14.9753420784015</v>
          </cell>
          <cell r="AK126">
            <v>15.4412393139647</v>
          </cell>
          <cell r="AL126">
            <v>13.3840662947161</v>
          </cell>
          <cell r="AM126">
            <v>12.3357417666031</v>
          </cell>
          <cell r="AN126">
            <v>11.079748837951</v>
          </cell>
          <cell r="AO126">
            <v>9.8464350275548</v>
          </cell>
          <cell r="AP126">
            <v>8.62374510129346</v>
          </cell>
          <cell r="AQ126">
            <v>9.01295413107001</v>
          </cell>
          <cell r="AR126">
            <v>8.21589812795419</v>
          </cell>
          <cell r="AS126">
            <v>8.07262961324075</v>
          </cell>
          <cell r="AT126">
            <v>7.90398116612662</v>
          </cell>
          <cell r="AU126">
            <v>8.82027432619012</v>
          </cell>
          <cell r="AV126">
            <v>9.80212040709372</v>
          </cell>
          <cell r="AW126">
            <v>10.5262217544025</v>
          </cell>
          <cell r="AX126">
            <v>11.1711680695843</v>
          </cell>
          <cell r="AY126">
            <v>12.1047147995166</v>
          </cell>
          <cell r="AZ126">
            <v>12.8124218163691</v>
          </cell>
          <cell r="BA126">
            <v>15.3407460167047</v>
          </cell>
          <cell r="BB126">
            <v>13.2736197921255</v>
          </cell>
          <cell r="BC126">
            <v>14.0731404429738</v>
          </cell>
          <cell r="BD126">
            <v>14.8243644637688</v>
          </cell>
          <cell r="BE126">
            <v>14.5663825112607</v>
          </cell>
          <cell r="BF126">
            <v>15.2627883750649</v>
          </cell>
          <cell r="BG126">
            <v>12.1024147697437</v>
          </cell>
          <cell r="BH126">
            <v>10.8722627228243</v>
          </cell>
          <cell r="BI126">
            <v>11.3605355213572</v>
          </cell>
          <cell r="BJ126">
            <v>11.8961451695073</v>
          </cell>
          <cell r="BK126">
            <v>11.8513158956408</v>
          </cell>
          <cell r="BL126">
            <v>11.4569378323984</v>
          </cell>
        </row>
        <row r="127">
          <cell r="A127" t="str">
            <v>Kenya</v>
          </cell>
          <cell r="B127" t="str">
            <v>KEN</v>
          </cell>
          <cell r="C127" t="str">
            <v>CO2 emissions (metric tons per capita)</v>
          </cell>
          <cell r="D127" t="str">
            <v>EN.ATM.CO2E.PC</v>
          </cell>
        </row>
        <row r="127">
          <cell r="AI127">
            <v>0.258803382518059</v>
          </cell>
          <cell r="AJ127">
            <v>0.240195281618569</v>
          </cell>
          <cell r="AK127">
            <v>0.234935686849287</v>
          </cell>
          <cell r="AL127">
            <v>0.224209953567496</v>
          </cell>
          <cell r="AM127">
            <v>0.217806655073069</v>
          </cell>
          <cell r="AN127">
            <v>0.229398295473431</v>
          </cell>
          <cell r="AO127">
            <v>0.243796174365822</v>
          </cell>
          <cell r="AP127">
            <v>0.225730104304986</v>
          </cell>
          <cell r="AQ127">
            <v>0.236690396531785</v>
          </cell>
          <cell r="AR127">
            <v>0.240845592475816</v>
          </cell>
          <cell r="AS127">
            <v>0.260288293687286</v>
          </cell>
          <cell r="AT127">
            <v>0.231669148205512</v>
          </cell>
          <cell r="AU127">
            <v>0.219840481031528</v>
          </cell>
          <cell r="AV127">
            <v>0.188299589014053</v>
          </cell>
          <cell r="AW127">
            <v>0.208781936647773</v>
          </cell>
          <cell r="AX127">
            <v>0.227167866023602</v>
          </cell>
          <cell r="AY127">
            <v>0.247018262291764</v>
          </cell>
          <cell r="AZ127">
            <v>0.242081740891696</v>
          </cell>
          <cell r="BA127">
            <v>0.249045130481861</v>
          </cell>
          <cell r="BB127">
            <v>0.286295483590893</v>
          </cell>
          <cell r="BC127">
            <v>0.300732682421319</v>
          </cell>
          <cell r="BD127">
            <v>0.301772158378999</v>
          </cell>
          <cell r="BE127">
            <v>0.273997499350588</v>
          </cell>
          <cell r="BF127">
            <v>0.309754057953131</v>
          </cell>
          <cell r="BG127">
            <v>0.324410689093295</v>
          </cell>
          <cell r="BH127">
            <v>0.359452717949817</v>
          </cell>
          <cell r="BI127">
            <v>0.389590298625982</v>
          </cell>
          <cell r="BJ127">
            <v>0.377928443573078</v>
          </cell>
          <cell r="BK127">
            <v>0.340321563430632</v>
          </cell>
          <cell r="BL127">
            <v>0.423783898343557</v>
          </cell>
        </row>
        <row r="128">
          <cell r="A128" t="str">
            <v>Kyrgyz Republic</v>
          </cell>
          <cell r="B128" t="str">
            <v>KGZ</v>
          </cell>
          <cell r="C128" t="str">
            <v>CO2 emissions (metric tons per capita)</v>
          </cell>
          <cell r="D128" t="str">
            <v>EN.ATM.CO2E.PC</v>
          </cell>
        </row>
        <row r="128">
          <cell r="AI128">
            <v>5.18309345964657</v>
          </cell>
          <cell r="AJ128">
            <v>4.57478268662067</v>
          </cell>
          <cell r="AK128">
            <v>3.0562076449484</v>
          </cell>
          <cell r="AL128">
            <v>2.23835986450284</v>
          </cell>
          <cell r="AM128">
            <v>1.45068769240991</v>
          </cell>
          <cell r="AN128">
            <v>1.00868344882028</v>
          </cell>
          <cell r="AO128">
            <v>1.24665111053496</v>
          </cell>
          <cell r="AP128">
            <v>1.21156630610681</v>
          </cell>
          <cell r="AQ128">
            <v>1.26651289578528</v>
          </cell>
          <cell r="AR128">
            <v>0.98958763738534</v>
          </cell>
          <cell r="AS128">
            <v>0.953372529805651</v>
          </cell>
          <cell r="AT128">
            <v>0.802814907686397</v>
          </cell>
          <cell r="AU128">
            <v>0.995852243210702</v>
          </cell>
          <cell r="AV128">
            <v>1.10840127547199</v>
          </cell>
          <cell r="AW128">
            <v>1.08919230175711</v>
          </cell>
          <cell r="AX128">
            <v>1.026614533517</v>
          </cell>
          <cell r="AY128">
            <v>1.01946960211202</v>
          </cell>
          <cell r="AZ128">
            <v>1.22807679564795</v>
          </cell>
          <cell r="BA128">
            <v>1.4119992157636</v>
          </cell>
          <cell r="BB128">
            <v>1.25573537214754</v>
          </cell>
          <cell r="BC128">
            <v>1.16558672233935</v>
          </cell>
          <cell r="BD128">
            <v>1.38178650954903</v>
          </cell>
          <cell r="BE128">
            <v>1.79412191817961</v>
          </cell>
          <cell r="BF128">
            <v>1.63997484342278</v>
          </cell>
          <cell r="BG128">
            <v>1.66395339527838</v>
          </cell>
          <cell r="BH128">
            <v>1.72405117725053</v>
          </cell>
          <cell r="BI128">
            <v>1.59552591648411</v>
          </cell>
          <cell r="BJ128">
            <v>1.52140949068694</v>
          </cell>
          <cell r="BK128">
            <v>1.77927500474473</v>
          </cell>
          <cell r="BL128">
            <v>1.55664325620875</v>
          </cell>
        </row>
        <row r="129">
          <cell r="A129" t="str">
            <v>Cambodia</v>
          </cell>
          <cell r="B129" t="str">
            <v>KHM</v>
          </cell>
          <cell r="C129" t="str">
            <v>CO2 emissions (metric tons per capita)</v>
          </cell>
          <cell r="D129" t="str">
            <v>EN.ATM.CO2E.PC</v>
          </cell>
        </row>
        <row r="129">
          <cell r="AI129">
            <v>0.140380634290956</v>
          </cell>
          <cell r="AJ129">
            <v>0.139945989460129</v>
          </cell>
          <cell r="AK129">
            <v>0.140275786352288</v>
          </cell>
          <cell r="AL129">
            <v>0.138405153405564</v>
          </cell>
          <cell r="AM129">
            <v>0.143440027191577</v>
          </cell>
          <cell r="AN129">
            <v>0.137948573334916</v>
          </cell>
          <cell r="AO129">
            <v>0.139307227887231</v>
          </cell>
          <cell r="AP129">
            <v>0.145150803719472</v>
          </cell>
          <cell r="AQ129">
            <v>0.162061840384604</v>
          </cell>
          <cell r="AR129">
            <v>0.160686979744355</v>
          </cell>
          <cell r="AS129">
            <v>0.161247317103791</v>
          </cell>
          <cell r="AT129">
            <v>0.173311468680884</v>
          </cell>
          <cell r="AU129">
            <v>0.174873332612236</v>
          </cell>
          <cell r="AV129">
            <v>0.1851251134137</v>
          </cell>
          <cell r="AW129">
            <v>0.182145537678748</v>
          </cell>
          <cell r="AX129">
            <v>0.200401487478538</v>
          </cell>
          <cell r="AY129">
            <v>0.219621963690923</v>
          </cell>
          <cell r="AZ129">
            <v>0.267544785119561</v>
          </cell>
          <cell r="BA129">
            <v>0.292426404000014</v>
          </cell>
          <cell r="BB129">
            <v>0.337032292305624</v>
          </cell>
          <cell r="BC129">
            <v>0.3591340304646</v>
          </cell>
          <cell r="BD129">
            <v>0.368602224879838</v>
          </cell>
          <cell r="BE129">
            <v>0.383614743924236</v>
          </cell>
          <cell r="BF129">
            <v>0.381996120883686</v>
          </cell>
          <cell r="BG129">
            <v>0.455006519311665</v>
          </cell>
          <cell r="BH129">
            <v>0.543119905161847</v>
          </cell>
          <cell r="BI129">
            <v>0.702130919501303</v>
          </cell>
          <cell r="BJ129">
            <v>0.792658642786172</v>
          </cell>
          <cell r="BK129">
            <v>0.897242083589738</v>
          </cell>
          <cell r="BL129">
            <v>0.981406549971231</v>
          </cell>
        </row>
        <row r="130">
          <cell r="A130" t="str">
            <v>Kiribati</v>
          </cell>
          <cell r="B130" t="str">
            <v>KIR</v>
          </cell>
          <cell r="C130" t="str">
            <v>CO2 emissions (metric tons per capita)</v>
          </cell>
          <cell r="D130" t="str">
            <v>EN.ATM.CO2E.PC</v>
          </cell>
        </row>
        <row r="130">
          <cell r="AI130">
            <v>0.276265988894107</v>
          </cell>
          <cell r="AJ130">
            <v>0.271399880584053</v>
          </cell>
          <cell r="AK130">
            <v>0.267497692832399</v>
          </cell>
          <cell r="AL130">
            <v>0.396243610571779</v>
          </cell>
          <cell r="AM130">
            <v>0.391297542651432</v>
          </cell>
          <cell r="AN130">
            <v>0.386020896597869</v>
          </cell>
          <cell r="AO130">
            <v>0.380208861401196</v>
          </cell>
          <cell r="AP130">
            <v>0.374120816082207</v>
          </cell>
          <cell r="AQ130">
            <v>0.36783638637534</v>
          </cell>
          <cell r="AR130">
            <v>0.361580831394858</v>
          </cell>
          <cell r="AS130">
            <v>0.355429180735738</v>
          </cell>
          <cell r="AT130">
            <v>0.349471133684358</v>
          </cell>
          <cell r="AU130">
            <v>0.458148154876189</v>
          </cell>
          <cell r="AV130">
            <v>0.450247626136091</v>
          </cell>
          <cell r="AW130">
            <v>0.552498405987515</v>
          </cell>
          <cell r="AX130">
            <v>0.758240452106535</v>
          </cell>
          <cell r="AY130">
            <v>0.741989170117162</v>
          </cell>
          <cell r="AZ130">
            <v>0.621561971375988</v>
          </cell>
          <cell r="BA130">
            <v>0.607533400758359</v>
          </cell>
          <cell r="BB130">
            <v>0.594483182653927</v>
          </cell>
          <cell r="BC130">
            <v>0.485767033372759</v>
          </cell>
          <cell r="BD130">
            <v>0.477395338187407</v>
          </cell>
          <cell r="BE130">
            <v>0.564127141651346</v>
          </cell>
          <cell r="BF130">
            <v>0.556137427668723</v>
          </cell>
          <cell r="BG130">
            <v>0.548511236791351</v>
          </cell>
          <cell r="BH130">
            <v>0.540896253021316</v>
          </cell>
          <cell r="BI130">
            <v>0.622061871144533</v>
          </cell>
          <cell r="BJ130">
            <v>0.788415578883417</v>
          </cell>
          <cell r="BK130">
            <v>0.776920318850492</v>
          </cell>
          <cell r="BL130">
            <v>0.765254094757829</v>
          </cell>
        </row>
        <row r="131">
          <cell r="A131" t="str">
            <v>St. Kitts and Nevis</v>
          </cell>
          <cell r="B131" t="str">
            <v>KNA</v>
          </cell>
          <cell r="C131" t="str">
            <v>CO2 emissions (metric tons per capita)</v>
          </cell>
          <cell r="D131" t="str">
            <v>EN.ATM.CO2E.PC</v>
          </cell>
        </row>
        <row r="131">
          <cell r="AI131">
            <v>2.73224043715847</v>
          </cell>
          <cell r="AJ131">
            <v>2.72405339144647</v>
          </cell>
          <cell r="AK131">
            <v>3.68631884200437</v>
          </cell>
          <cell r="AL131">
            <v>3.40293138231934</v>
          </cell>
          <cell r="AM131">
            <v>3.6042097169494</v>
          </cell>
          <cell r="AN131">
            <v>3.5648929343822</v>
          </cell>
          <cell r="AO131">
            <v>3.53173855716707</v>
          </cell>
          <cell r="AP131">
            <v>3.73334577781926</v>
          </cell>
          <cell r="AQ131">
            <v>4.16425679583574</v>
          </cell>
          <cell r="AR131">
            <v>4.12635825959378</v>
          </cell>
          <cell r="AS131">
            <v>4.31005149377311</v>
          </cell>
          <cell r="AT131">
            <v>4.70830904443747</v>
          </cell>
          <cell r="AU131">
            <v>5.09210069456972</v>
          </cell>
          <cell r="AV131">
            <v>5.0274323848024</v>
          </cell>
          <cell r="AW131">
            <v>5.18101147670881</v>
          </cell>
          <cell r="AX131">
            <v>4.69563730060418</v>
          </cell>
          <cell r="AY131">
            <v>4.85918923736769</v>
          </cell>
          <cell r="AZ131">
            <v>5.23351964663275</v>
          </cell>
          <cell r="BA131">
            <v>5.18909045622483</v>
          </cell>
          <cell r="BB131">
            <v>14.4035883059131</v>
          </cell>
          <cell r="BC131">
            <v>4.89685977914309</v>
          </cell>
          <cell r="BD131">
            <v>5.66320135091811</v>
          </cell>
          <cell r="BE131">
            <v>6.81622268150757</v>
          </cell>
          <cell r="BF131">
            <v>4.57002074734392</v>
          </cell>
          <cell r="BG131">
            <v>4.52969915259818</v>
          </cell>
          <cell r="BH131">
            <v>4.68713371290489</v>
          </cell>
          <cell r="BI131">
            <v>4.64855012949277</v>
          </cell>
          <cell r="BJ131">
            <v>4.61219145659893</v>
          </cell>
          <cell r="BK131">
            <v>4.76753499370685</v>
          </cell>
          <cell r="BL131">
            <v>4.73180149146383</v>
          </cell>
        </row>
        <row r="132">
          <cell r="A132" t="str">
            <v>Korea, Rep.</v>
          </cell>
          <cell r="B132" t="str">
            <v>KOR</v>
          </cell>
          <cell r="C132" t="str">
            <v>CO2 emissions (metric tons per capita)</v>
          </cell>
          <cell r="D132" t="str">
            <v>EN.ATM.CO2E.PC</v>
          </cell>
        </row>
        <row r="132">
          <cell r="AI132">
            <v>5.77756338961862</v>
          </cell>
          <cell r="AJ132">
            <v>6.34681907470543</v>
          </cell>
          <cell r="AK132">
            <v>6.79003058473901</v>
          </cell>
          <cell r="AL132">
            <v>7.41266562985891</v>
          </cell>
          <cell r="AM132">
            <v>7.93610614687576</v>
          </cell>
          <cell r="AN132">
            <v>8.54700456662988</v>
          </cell>
          <cell r="AO132">
            <v>9.0058840829659</v>
          </cell>
          <cell r="AP132">
            <v>9.39295697963031</v>
          </cell>
          <cell r="AQ132">
            <v>7.91958727147739</v>
          </cell>
          <cell r="AR132">
            <v>8.62094910797696</v>
          </cell>
          <cell r="AS132">
            <v>9.7144937391762</v>
          </cell>
          <cell r="AT132">
            <v>9.95415595352383</v>
          </cell>
          <cell r="AU132">
            <v>9.71775769730364</v>
          </cell>
          <cell r="AV132">
            <v>9.72389550074158</v>
          </cell>
          <cell r="AW132">
            <v>10.1057518151682</v>
          </cell>
          <cell r="AX132">
            <v>9.98245060279786</v>
          </cell>
          <cell r="AY132">
            <v>10.0715773814551</v>
          </cell>
          <cell r="AZ132">
            <v>10.3461865861669</v>
          </cell>
          <cell r="BA132">
            <v>10.4968514522634</v>
          </cell>
          <cell r="BB132">
            <v>10.6806558156211</v>
          </cell>
          <cell r="BC132">
            <v>11.6079160232581</v>
          </cell>
          <cell r="BD132">
            <v>11.9847872111204</v>
          </cell>
          <cell r="BE132">
            <v>11.9586009011664</v>
          </cell>
          <cell r="BF132">
            <v>11.8900086818471</v>
          </cell>
          <cell r="BG132">
            <v>11.5887437408533</v>
          </cell>
          <cell r="BH132">
            <v>11.9147436748262</v>
          </cell>
          <cell r="BI132">
            <v>12.0247251699338</v>
          </cell>
          <cell r="BJ132">
            <v>12.2002860229015</v>
          </cell>
          <cell r="BK132">
            <v>12.2252458192145</v>
          </cell>
          <cell r="BL132">
            <v>11.7993253802233</v>
          </cell>
        </row>
        <row r="133">
          <cell r="A133" t="str">
            <v>Kuwait</v>
          </cell>
          <cell r="B133" t="str">
            <v>KWT</v>
          </cell>
          <cell r="C133" t="str">
            <v>CO2 emissions (metric tons per capita)</v>
          </cell>
          <cell r="D133" t="str">
            <v>EN.ATM.CO2E.PC</v>
          </cell>
        </row>
        <row r="133">
          <cell r="AI133">
            <v>13.9022120409478</v>
          </cell>
          <cell r="AJ133">
            <v>3.84975707639011</v>
          </cell>
        </row>
        <row r="133">
          <cell r="AN133">
            <v>22.5729136245125</v>
          </cell>
          <cell r="AO133">
            <v>21.9011124511174</v>
          </cell>
          <cell r="AP133">
            <v>21.8095876818513</v>
          </cell>
          <cell r="AQ133">
            <v>23.0077640964196</v>
          </cell>
          <cell r="AR133">
            <v>23.4366753738647</v>
          </cell>
          <cell r="AS133">
            <v>24.3701723563815</v>
          </cell>
          <cell r="AT133">
            <v>25.2891564718417</v>
          </cell>
          <cell r="AU133">
            <v>26.0132121064562</v>
          </cell>
          <cell r="AV133">
            <v>26.8871668511966</v>
          </cell>
          <cell r="AW133">
            <v>28.1345403846821</v>
          </cell>
          <cell r="AX133">
            <v>30.7946995158609</v>
          </cell>
          <cell r="AY133">
            <v>30.5140457315412</v>
          </cell>
          <cell r="AZ133">
            <v>28.1945948141597</v>
          </cell>
          <cell r="BA133">
            <v>28.554107980727</v>
          </cell>
          <cell r="BB133">
            <v>27.5253005985659</v>
          </cell>
          <cell r="BC133">
            <v>26.9796560363647</v>
          </cell>
          <cell r="BD133">
            <v>26.2905875075132</v>
          </cell>
          <cell r="BE133">
            <v>25.4744006479217</v>
          </cell>
          <cell r="BF133">
            <v>24.773266370561</v>
          </cell>
          <cell r="BG133">
            <v>23.1838021963582</v>
          </cell>
          <cell r="BH133">
            <v>23.2089569169229</v>
          </cell>
          <cell r="BI133">
            <v>23.1370219764444</v>
          </cell>
          <cell r="BJ133">
            <v>22.368767688025</v>
          </cell>
          <cell r="BK133">
            <v>22.0892103885875</v>
          </cell>
          <cell r="BL133">
            <v>22.0224164011923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CO2 emissions (metric tons per capita)</v>
          </cell>
          <cell r="D134" t="str">
            <v>EN.ATM.CO2E.PC</v>
          </cell>
        </row>
        <row r="134">
          <cell r="AI134">
            <v>1.84760591547302</v>
          </cell>
          <cell r="AJ134">
            <v>1.88064843657496</v>
          </cell>
          <cell r="AK134">
            <v>1.87687297864859</v>
          </cell>
          <cell r="AL134">
            <v>1.89595945501555</v>
          </cell>
          <cell r="AM134">
            <v>1.96562268782162</v>
          </cell>
          <cell r="AN134">
            <v>1.96280846731775</v>
          </cell>
          <cell r="AO134">
            <v>2.05285671564351</v>
          </cell>
          <cell r="AP134">
            <v>2.14567766458284</v>
          </cell>
          <cell r="AQ134">
            <v>2.20736118914442</v>
          </cell>
          <cell r="AR134">
            <v>2.16188650609521</v>
          </cell>
          <cell r="AS134">
            <v>2.21355383850226</v>
          </cell>
          <cell r="AT134">
            <v>2.18430894807205</v>
          </cell>
          <cell r="AU134">
            <v>2.15312579970162</v>
          </cell>
          <cell r="AV134">
            <v>2.1694316113093</v>
          </cell>
          <cell r="AW134">
            <v>2.2357788491389</v>
          </cell>
          <cell r="AX134">
            <v>2.27347804301052</v>
          </cell>
          <cell r="AY134">
            <v>2.31923589378099</v>
          </cell>
          <cell r="AZ134">
            <v>2.37732013178596</v>
          </cell>
          <cell r="BA134">
            <v>2.40770112771474</v>
          </cell>
          <cell r="BB134">
            <v>2.31143893865933</v>
          </cell>
          <cell r="BC134">
            <v>2.44015315441985</v>
          </cell>
          <cell r="BD134">
            <v>2.52120422129095</v>
          </cell>
          <cell r="BE134">
            <v>2.5846036220252</v>
          </cell>
          <cell r="BF134">
            <v>2.63055604918641</v>
          </cell>
          <cell r="BG134">
            <v>2.63413874436968</v>
          </cell>
          <cell r="BH134">
            <v>2.6074738531624</v>
          </cell>
          <cell r="BI134">
            <v>2.52236494216486</v>
          </cell>
          <cell r="BJ134">
            <v>2.47647250071339</v>
          </cell>
          <cell r="BK134">
            <v>2.39576604087297</v>
          </cell>
          <cell r="BL134">
            <v>2.36203799483158</v>
          </cell>
        </row>
        <row r="135">
          <cell r="A135" t="str">
            <v>Lao PDR</v>
          </cell>
          <cell r="B135" t="str">
            <v>LAO</v>
          </cell>
          <cell r="C135" t="str">
            <v>CO2 emissions (metric tons per capita)</v>
          </cell>
          <cell r="D135" t="str">
            <v>EN.ATM.CO2E.PC</v>
          </cell>
        </row>
        <row r="135">
          <cell r="AI135">
            <v>0.119761294605505</v>
          </cell>
          <cell r="AJ135">
            <v>0.12559274064825</v>
          </cell>
          <cell r="AK135">
            <v>0.133323082269674</v>
          </cell>
          <cell r="AL135">
            <v>0.132036175314603</v>
          </cell>
          <cell r="AM135">
            <v>0.135139786272205</v>
          </cell>
          <cell r="AN135">
            <v>0.138244749742958</v>
          </cell>
          <cell r="AO135">
            <v>0.15753791664992</v>
          </cell>
          <cell r="AP135">
            <v>0.164346412139616</v>
          </cell>
          <cell r="AQ135">
            <v>0.165221753834748</v>
          </cell>
          <cell r="AR135">
            <v>0.168088446612531</v>
          </cell>
          <cell r="AS135">
            <v>0.169055324481972</v>
          </cell>
          <cell r="AT135">
            <v>0.184857098068909</v>
          </cell>
          <cell r="AU135">
            <v>0.202066285077862</v>
          </cell>
          <cell r="AV135">
            <v>0.206217359585367</v>
          </cell>
          <cell r="AW135">
            <v>0.21369790043532</v>
          </cell>
          <cell r="AX135">
            <v>0.219066618065739</v>
          </cell>
          <cell r="AY135">
            <v>0.280530096807668</v>
          </cell>
          <cell r="AZ135">
            <v>0.291003291713722</v>
          </cell>
          <cell r="BA135">
            <v>0.339031816452517</v>
          </cell>
          <cell r="BB135">
            <v>0.413100752486294</v>
          </cell>
          <cell r="BC135">
            <v>0.460861368175879</v>
          </cell>
          <cell r="BD135">
            <v>0.478923877231176</v>
          </cell>
          <cell r="BE135">
            <v>0.507407290081415</v>
          </cell>
          <cell r="BF135">
            <v>0.635958995229407</v>
          </cell>
          <cell r="BG135">
            <v>0.653637810956188</v>
          </cell>
          <cell r="BH135">
            <v>1.31728072237433</v>
          </cell>
          <cell r="BI135">
            <v>2.29336085306964</v>
          </cell>
          <cell r="BJ135">
            <v>2.73981221097109</v>
          </cell>
          <cell r="BK135">
            <v>2.74162799597927</v>
          </cell>
          <cell r="BL135">
            <v>2.60968183422462</v>
          </cell>
        </row>
        <row r="136">
          <cell r="A136" t="str">
            <v>Lebanon</v>
          </cell>
          <cell r="B136" t="str">
            <v>LBN</v>
          </cell>
          <cell r="C136" t="str">
            <v>CO2 emissions (metric tons per capita)</v>
          </cell>
          <cell r="D136" t="str">
            <v>EN.ATM.CO2E.PC</v>
          </cell>
        </row>
        <row r="136">
          <cell r="AI136">
            <v>2.00497175915223</v>
          </cell>
          <cell r="AJ136">
            <v>2.40955608036417</v>
          </cell>
          <cell r="AK136">
            <v>2.28208598262819</v>
          </cell>
          <cell r="AL136">
            <v>3.18225184519777</v>
          </cell>
          <cell r="AM136">
            <v>3.31143437997578</v>
          </cell>
          <cell r="AN136">
            <v>3.76943633322837</v>
          </cell>
          <cell r="AO136">
            <v>3.91063912638759</v>
          </cell>
          <cell r="AP136">
            <v>4.40900114120147</v>
          </cell>
          <cell r="AQ136">
            <v>4.40231172807251</v>
          </cell>
          <cell r="AR136">
            <v>4.54671347860403</v>
          </cell>
          <cell r="AS136">
            <v>4.07778339293437</v>
          </cell>
          <cell r="AT136">
            <v>4.23202311000328</v>
          </cell>
          <cell r="AU136">
            <v>4.02658409919837</v>
          </cell>
          <cell r="AV136">
            <v>3.9672972217553</v>
          </cell>
          <cell r="AW136">
            <v>3.9130059000968</v>
          </cell>
          <cell r="AX136">
            <v>3.67756535960129</v>
          </cell>
          <cell r="AY136">
            <v>3.40983569386614</v>
          </cell>
          <cell r="AZ136">
            <v>3.15479447203088</v>
          </cell>
          <cell r="BA136">
            <v>3.91416531598864</v>
          </cell>
          <cell r="BB136">
            <v>4.55015194568454</v>
          </cell>
          <cell r="BC136">
            <v>4.21153464004333</v>
          </cell>
          <cell r="BD136">
            <v>4.07149379706118</v>
          </cell>
          <cell r="BE136">
            <v>4.23828274842884</v>
          </cell>
          <cell r="BF136">
            <v>3.93031234333176</v>
          </cell>
          <cell r="BG136">
            <v>4.01690062946835</v>
          </cell>
          <cell r="BH136">
            <v>4.13459653530944</v>
          </cell>
          <cell r="BI136">
            <v>4.14191772223152</v>
          </cell>
          <cell r="BJ136">
            <v>4.29951546789187</v>
          </cell>
          <cell r="BK136">
            <v>4.05137016423681</v>
          </cell>
          <cell r="BL136">
            <v>4.07689427350833</v>
          </cell>
        </row>
        <row r="137">
          <cell r="A137" t="str">
            <v>Liberia</v>
          </cell>
          <cell r="B137" t="str">
            <v>LBR</v>
          </cell>
          <cell r="C137" t="str">
            <v>CO2 emissions (metric tons per capita)</v>
          </cell>
          <cell r="D137" t="str">
            <v>EN.ATM.CO2E.PC</v>
          </cell>
        </row>
        <row r="137">
          <cell r="AI137">
            <v>0.216771672470528</v>
          </cell>
          <cell r="AJ137">
            <v>0.181360013842181</v>
          </cell>
          <cell r="AK137">
            <v>0.199838929822563</v>
          </cell>
          <cell r="AL137">
            <v>0.212475230194147</v>
          </cell>
          <cell r="AM137">
            <v>0.211428091040936</v>
          </cell>
          <cell r="AN137">
            <v>0.205413426310623</v>
          </cell>
          <cell r="AO137">
            <v>0.203658446271199</v>
          </cell>
          <cell r="AP137">
            <v>0.193447711083694</v>
          </cell>
          <cell r="AQ137">
            <v>0.194639702050311</v>
          </cell>
          <cell r="AR137">
            <v>0.148164171828953</v>
          </cell>
          <cell r="AS137">
            <v>0.150959452642089</v>
          </cell>
          <cell r="AT137">
            <v>0.152339528925553</v>
          </cell>
          <cell r="AU137">
            <v>0.148773753161548</v>
          </cell>
          <cell r="AV137">
            <v>0.155993308300035</v>
          </cell>
          <cell r="AW137">
            <v>0.178591133583038</v>
          </cell>
          <cell r="AX137">
            <v>0.208196482998831</v>
          </cell>
          <cell r="AY137">
            <v>0.207256313167238</v>
          </cell>
          <cell r="AZ137">
            <v>0.184868988744911</v>
          </cell>
          <cell r="BA137">
            <v>0.149673094975522</v>
          </cell>
          <cell r="BB137">
            <v>0.143841626501826</v>
          </cell>
          <cell r="BC137">
            <v>0.187595231964964</v>
          </cell>
          <cell r="BD137">
            <v>0.211577211950542</v>
          </cell>
          <cell r="BE137">
            <v>0.229709291542459</v>
          </cell>
          <cell r="BF137">
            <v>0.216555328988567</v>
          </cell>
          <cell r="BG137">
            <v>0.279848099512658</v>
          </cell>
          <cell r="BH137">
            <v>0.281738701319467</v>
          </cell>
          <cell r="BI137">
            <v>0.30740465149499</v>
          </cell>
          <cell r="BJ137">
            <v>0.272211611226894</v>
          </cell>
          <cell r="BK137">
            <v>0.23448964992389</v>
          </cell>
          <cell r="BL137">
            <v>0.238993430019259</v>
          </cell>
        </row>
        <row r="138">
          <cell r="A138" t="str">
            <v>Libya</v>
          </cell>
          <cell r="B138" t="str">
            <v>LBY</v>
          </cell>
          <cell r="C138" t="str">
            <v>CO2 emissions (metric tons per capita)</v>
          </cell>
          <cell r="D138" t="str">
            <v>EN.ATM.CO2E.PC</v>
          </cell>
        </row>
        <row r="138">
          <cell r="AI138">
            <v>6.44628631924489</v>
          </cell>
          <cell r="AJ138">
            <v>6.34208762951821</v>
          </cell>
          <cell r="AK138">
            <v>5.66342485404963</v>
          </cell>
          <cell r="AL138">
            <v>6.43094390189635</v>
          </cell>
          <cell r="AM138">
            <v>7.95901683072527</v>
          </cell>
          <cell r="AN138">
            <v>8.78597541705093</v>
          </cell>
          <cell r="AO138">
            <v>9.02073856477925</v>
          </cell>
          <cell r="AP138">
            <v>8.24539547417667</v>
          </cell>
          <cell r="AQ138">
            <v>8.06269427918166</v>
          </cell>
          <cell r="AR138">
            <v>8.19193464041634</v>
          </cell>
          <cell r="AS138">
            <v>8.34656459171544</v>
          </cell>
          <cell r="AT138">
            <v>8.16607875186309</v>
          </cell>
          <cell r="AU138">
            <v>8.24248791018995</v>
          </cell>
          <cell r="AV138">
            <v>8.70378195867933</v>
          </cell>
          <cell r="AW138">
            <v>8.4866227259139</v>
          </cell>
          <cell r="AX138">
            <v>9.1383893703008</v>
          </cell>
          <cell r="AY138">
            <v>8.9894905460768</v>
          </cell>
          <cell r="AZ138">
            <v>8.26640475318252</v>
          </cell>
          <cell r="BA138">
            <v>8.79225721152644</v>
          </cell>
          <cell r="BB138">
            <v>9.19467249048276</v>
          </cell>
          <cell r="BC138">
            <v>9.60845415493612</v>
          </cell>
          <cell r="BD138">
            <v>6.71475263346983</v>
          </cell>
          <cell r="BE138">
            <v>9.1683557093043</v>
          </cell>
          <cell r="BF138">
            <v>9.2732207251737</v>
          </cell>
          <cell r="BG138">
            <v>9.11657410462275</v>
          </cell>
          <cell r="BH138">
            <v>7.99742640101876</v>
          </cell>
          <cell r="BI138">
            <v>7.84792746373156</v>
          </cell>
          <cell r="BJ138">
            <v>8.38205769296354</v>
          </cell>
          <cell r="BK138">
            <v>8.47786896315074</v>
          </cell>
          <cell r="BL138">
            <v>8.38072934435112</v>
          </cell>
        </row>
        <row r="139">
          <cell r="A139" t="str">
            <v>St. Lucia</v>
          </cell>
          <cell r="B139" t="str">
            <v>LCA</v>
          </cell>
          <cell r="C139" t="str">
            <v>CO2 emissions (metric tons per capita)</v>
          </cell>
          <cell r="D139" t="str">
            <v>EN.ATM.CO2E.PC</v>
          </cell>
        </row>
        <row r="139">
          <cell r="AI139">
            <v>1.37662205928169</v>
          </cell>
          <cell r="AJ139">
            <v>1.42856122456268</v>
          </cell>
          <cell r="AK139">
            <v>2.1162826789317</v>
          </cell>
          <cell r="AL139">
            <v>2.02228699739195</v>
          </cell>
          <cell r="AM139">
            <v>2.13675213675214</v>
          </cell>
          <cell r="AN139">
            <v>2.31495666264954</v>
          </cell>
          <cell r="AO139">
            <v>2.28437821240686</v>
          </cell>
          <cell r="AP139">
            <v>2.31910946196661</v>
          </cell>
          <cell r="AQ139">
            <v>2.54863647948348</v>
          </cell>
          <cell r="AR139">
            <v>2.51632384442667</v>
          </cell>
          <cell r="AS139">
            <v>2.48824463910883</v>
          </cell>
          <cell r="AT139">
            <v>2.65513579123047</v>
          </cell>
          <cell r="AU139">
            <v>2.69775150040502</v>
          </cell>
          <cell r="AV139">
            <v>2.80321427819766</v>
          </cell>
          <cell r="AW139">
            <v>2.78085037219564</v>
          </cell>
          <cell r="AX139">
            <v>2.69264661225775</v>
          </cell>
          <cell r="AY139">
            <v>2.90244161418788</v>
          </cell>
          <cell r="AZ139">
            <v>2.86321007176615</v>
          </cell>
          <cell r="BA139">
            <v>2.88216650414822</v>
          </cell>
          <cell r="BB139">
            <v>7.9548028124488</v>
          </cell>
          <cell r="BC139">
            <v>3.04436718166125</v>
          </cell>
          <cell r="BD139">
            <v>3.36109545382741</v>
          </cell>
          <cell r="BE139">
            <v>4.24558741947536</v>
          </cell>
          <cell r="BF139">
            <v>2.87315844885078</v>
          </cell>
          <cell r="BG139">
            <v>2.86023538314961</v>
          </cell>
          <cell r="BH139">
            <v>2.79125332856959</v>
          </cell>
          <cell r="BI139">
            <v>2.83289260816793</v>
          </cell>
          <cell r="BJ139">
            <v>2.92890481826847</v>
          </cell>
          <cell r="BK139">
            <v>2.91384887233917</v>
          </cell>
          <cell r="BL139">
            <v>2.95412905964426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CO2 emissions (metric tons per capita)</v>
          </cell>
          <cell r="D140" t="str">
            <v>EN.ATM.CO2E.PC</v>
          </cell>
        </row>
        <row r="140">
          <cell r="AI140">
            <v>2.04357671503681</v>
          </cell>
          <cell r="AJ140">
            <v>2.06528826464769</v>
          </cell>
          <cell r="AK140">
            <v>2.06680266461319</v>
          </cell>
          <cell r="AL140">
            <v>2.08469550182665</v>
          </cell>
          <cell r="AM140">
            <v>2.14353527636819</v>
          </cell>
          <cell r="AN140">
            <v>2.15961524145987</v>
          </cell>
          <cell r="AO140">
            <v>2.26691413084667</v>
          </cell>
          <cell r="AP140">
            <v>2.37180560463213</v>
          </cell>
          <cell r="AQ140">
            <v>2.43115531342655</v>
          </cell>
          <cell r="AR140">
            <v>2.38126359883307</v>
          </cell>
          <cell r="AS140">
            <v>2.42496412180605</v>
          </cell>
          <cell r="AT140">
            <v>2.40086879208872</v>
          </cell>
          <cell r="AU140">
            <v>2.37790992773751</v>
          </cell>
          <cell r="AV140">
            <v>2.38552153800024</v>
          </cell>
          <cell r="AW140">
            <v>2.45977840011799</v>
          </cell>
          <cell r="AX140">
            <v>2.51029028755121</v>
          </cell>
          <cell r="AY140">
            <v>2.55621480831012</v>
          </cell>
          <cell r="AZ140">
            <v>2.60832756397974</v>
          </cell>
          <cell r="BA140">
            <v>2.65540365286109</v>
          </cell>
          <cell r="BB140">
            <v>2.57529489629324</v>
          </cell>
          <cell r="BC140">
            <v>2.70290661238447</v>
          </cell>
          <cell r="BD140">
            <v>2.78253338110241</v>
          </cell>
          <cell r="BE140">
            <v>2.87756182218538</v>
          </cell>
          <cell r="BF140">
            <v>2.916470564446</v>
          </cell>
          <cell r="BG140">
            <v>2.90090105883722</v>
          </cell>
          <cell r="BH140">
            <v>2.85446357477515</v>
          </cell>
          <cell r="BI140">
            <v>2.75655693825398</v>
          </cell>
          <cell r="BJ140">
            <v>2.69607711400241</v>
          </cell>
          <cell r="BK140">
            <v>2.60792094634332</v>
          </cell>
          <cell r="BL140">
            <v>2.55614985347278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CO2 emissions (metric tons per capita)</v>
          </cell>
          <cell r="D141" t="str">
            <v>EN.ATM.CO2E.PC</v>
          </cell>
        </row>
        <row r="141">
          <cell r="AI141">
            <v>0.131057957686538</v>
          </cell>
          <cell r="AJ141">
            <v>0.126395722588593</v>
          </cell>
          <cell r="AK141">
            <v>0.123185961560381</v>
          </cell>
          <cell r="AL141">
            <v>0.124902617534019</v>
          </cell>
          <cell r="AM141">
            <v>0.133907995031529</v>
          </cell>
          <cell r="AN141">
            <v>0.147013093771971</v>
          </cell>
          <cell r="AO141">
            <v>0.15339289536618</v>
          </cell>
          <cell r="AP141">
            <v>0.159722767204795</v>
          </cell>
          <cell r="AQ141">
            <v>0.161187036452277</v>
          </cell>
          <cell r="AR141">
            <v>0.166561679108806</v>
          </cell>
          <cell r="AS141">
            <v>0.166678887634944</v>
          </cell>
          <cell r="AT141">
            <v>0.173684515927084</v>
          </cell>
          <cell r="AU141">
            <v>0.175923746994868</v>
          </cell>
          <cell r="AV141">
            <v>0.187142944438977</v>
          </cell>
          <cell r="AW141">
            <v>0.192514519503099</v>
          </cell>
          <cell r="AX141">
            <v>0.197504984590611</v>
          </cell>
          <cell r="AY141">
            <v>0.204930158483059</v>
          </cell>
          <cell r="AZ141">
            <v>0.212858946436878</v>
          </cell>
          <cell r="BA141">
            <v>0.22040769892521</v>
          </cell>
          <cell r="BB141">
            <v>0.234012708414132</v>
          </cell>
          <cell r="BC141">
            <v>0.248667284704686</v>
          </cell>
          <cell r="BD141">
            <v>0.256403433944468</v>
          </cell>
          <cell r="BE141">
            <v>0.263330291897856</v>
          </cell>
          <cell r="BF141">
            <v>0.277682204870987</v>
          </cell>
          <cell r="BG141">
            <v>0.291460211124181</v>
          </cell>
          <cell r="BH141">
            <v>0.299279325182544</v>
          </cell>
          <cell r="BI141">
            <v>0.315258459435618</v>
          </cell>
          <cell r="BJ141">
            <v>0.3288713371755</v>
          </cell>
          <cell r="BK141">
            <v>0.33732957764827</v>
          </cell>
          <cell r="BL141">
            <v>0.346185085749473</v>
          </cell>
        </row>
        <row r="142">
          <cell r="A142" t="str">
            <v>Low income</v>
          </cell>
          <cell r="B142" t="str">
            <v>LIC</v>
          </cell>
          <cell r="C142" t="str">
            <v>CO2 emissions (metric tons per capita)</v>
          </cell>
          <cell r="D142" t="str">
            <v>EN.ATM.CO2E.PC</v>
          </cell>
        </row>
        <row r="142">
          <cell r="AI142">
            <v>0.636752518697047</v>
          </cell>
          <cell r="AJ142">
            <v>0.609032652374159</v>
          </cell>
          <cell r="AK142">
            <v>0.543611178456497</v>
          </cell>
          <cell r="AL142">
            <v>0.502048809540089</v>
          </cell>
          <cell r="AM142">
            <v>0.477098736525085</v>
          </cell>
          <cell r="AN142">
            <v>0.457468370317536</v>
          </cell>
          <cell r="AO142">
            <v>0.429335914904091</v>
          </cell>
          <cell r="AP142">
            <v>0.406313116608987</v>
          </cell>
          <cell r="AQ142">
            <v>0.387513564436788</v>
          </cell>
          <cell r="AR142">
            <v>0.395174512579895</v>
          </cell>
          <cell r="AS142">
            <v>0.401606003388876</v>
          </cell>
          <cell r="AT142">
            <v>0.404707111533761</v>
          </cell>
          <cell r="AU142">
            <v>0.389970207941336</v>
          </cell>
          <cell r="AV142">
            <v>0.396090595163806</v>
          </cell>
          <cell r="AW142">
            <v>0.398558158941824</v>
          </cell>
          <cell r="AX142">
            <v>0.427258646442286</v>
          </cell>
          <cell r="AY142">
            <v>0.43458157247221</v>
          </cell>
          <cell r="AZ142">
            <v>0.411267541961262</v>
          </cell>
          <cell r="BA142">
            <v>0.428004883971345</v>
          </cell>
          <cell r="BB142">
            <v>0.388003524825185</v>
          </cell>
          <cell r="BC142">
            <v>0.380193527025025</v>
          </cell>
          <cell r="BD142">
            <v>0.341391121964014</v>
          </cell>
          <cell r="BE142">
            <v>0.320189556129338</v>
          </cell>
          <cell r="BF142">
            <v>0.278224451607856</v>
          </cell>
          <cell r="BG142">
            <v>0.279478740132887</v>
          </cell>
          <cell r="BH142">
            <v>0.246931360263335</v>
          </cell>
          <cell r="BI142">
            <v>0.257791016174737</v>
          </cell>
          <cell r="BJ142">
            <v>0.298709092576382</v>
          </cell>
          <cell r="BK142">
            <v>0.29093339286766</v>
          </cell>
          <cell r="BL142">
            <v>0.295839833949148</v>
          </cell>
        </row>
        <row r="143">
          <cell r="A143" t="str">
            <v>Liechtenstein</v>
          </cell>
          <cell r="B143" t="str">
            <v>LIE</v>
          </cell>
          <cell r="C143" t="str">
            <v>CO2 emissions (metric tons per capita)</v>
          </cell>
          <cell r="D143" t="str">
            <v>EN.ATM.CO2E.PC</v>
          </cell>
        </row>
        <row r="143">
          <cell r="AI143">
            <v>6.9468565474123</v>
          </cell>
          <cell r="AJ143">
            <v>7.20016457519029</v>
          </cell>
          <cell r="AK143">
            <v>7.1061180292366</v>
          </cell>
          <cell r="AL143">
            <v>7.33651248874512</v>
          </cell>
          <cell r="AM143">
            <v>6.57570277823442</v>
          </cell>
          <cell r="AN143">
            <v>6.47584509778526</v>
          </cell>
          <cell r="AO143">
            <v>6.69771002104995</v>
          </cell>
          <cell r="AP143">
            <v>6.91171850455545</v>
          </cell>
          <cell r="AQ143">
            <v>7.11942054107596</v>
          </cell>
          <cell r="AR143">
            <v>7.01968564016481</v>
          </cell>
          <cell r="AS143">
            <v>6.62970106075217</v>
          </cell>
          <cell r="AT143">
            <v>6.26062069582327</v>
          </cell>
          <cell r="AU143">
            <v>6.4925482900371</v>
          </cell>
          <cell r="AV143">
            <v>6.73065680007974</v>
          </cell>
          <cell r="AW143">
            <v>6.67750563733379</v>
          </cell>
          <cell r="AX143">
            <v>6.62480569653566</v>
          </cell>
          <cell r="AY143">
            <v>6.57612592344031</v>
          </cell>
          <cell r="AZ143">
            <v>5.67907553114212</v>
          </cell>
          <cell r="BA143">
            <v>6.20259941943407</v>
          </cell>
          <cell r="BB143">
            <v>5.87856544644876</v>
          </cell>
          <cell r="BC143">
            <v>5.27836419646111</v>
          </cell>
          <cell r="BD143">
            <v>4.95881448945032</v>
          </cell>
          <cell r="BE143">
            <v>5.18913007280661</v>
          </cell>
          <cell r="BF143">
            <v>5.14347584233389</v>
          </cell>
          <cell r="BG143">
            <v>4.29887950841562</v>
          </cell>
          <cell r="BH143">
            <v>4.2706525136453</v>
          </cell>
          <cell r="BI143">
            <v>3.98353488143577</v>
          </cell>
          <cell r="BJ143">
            <v>4.23224431751676</v>
          </cell>
          <cell r="BK143">
            <v>3.69217787320128</v>
          </cell>
          <cell r="BL143">
            <v>3.94529210837622</v>
          </cell>
        </row>
        <row r="144">
          <cell r="A144" t="str">
            <v>Sri Lanka</v>
          </cell>
          <cell r="B144" t="str">
            <v>LKA</v>
          </cell>
          <cell r="C144" t="str">
            <v>CO2 emissions (metric tons per capita)</v>
          </cell>
          <cell r="D144" t="str">
            <v>EN.ATM.CO2E.PC</v>
          </cell>
        </row>
        <row r="144">
          <cell r="AI144">
            <v>0.221635183985196</v>
          </cell>
          <cell r="AJ144">
            <v>0.227535411695389</v>
          </cell>
          <cell r="AK144">
            <v>0.295994317360146</v>
          </cell>
          <cell r="AL144">
            <v>0.283963689021936</v>
          </cell>
          <cell r="AM144">
            <v>0.31888188625986</v>
          </cell>
          <cell r="AN144">
            <v>0.319027927386832</v>
          </cell>
          <cell r="AO144">
            <v>0.455156966542152</v>
          </cell>
          <cell r="AP144">
            <v>0.45152111454035</v>
          </cell>
          <cell r="AQ144">
            <v>0.463786040040195</v>
          </cell>
          <cell r="AR144">
            <v>0.509020567806549</v>
          </cell>
          <cell r="AS144">
            <v>0.582076330710102</v>
          </cell>
          <cell r="AT144">
            <v>0.573718095655674</v>
          </cell>
          <cell r="AU144">
            <v>0.597508967005272</v>
          </cell>
          <cell r="AV144">
            <v>0.64554601580085</v>
          </cell>
          <cell r="AW144">
            <v>0.663841662855763</v>
          </cell>
          <cell r="AX144">
            <v>0.715272863929939</v>
          </cell>
          <cell r="AY144">
            <v>0.629570171539614</v>
          </cell>
          <cell r="AZ144">
            <v>0.684909284173944</v>
          </cell>
          <cell r="BA144">
            <v>0.641013344467084</v>
          </cell>
          <cell r="BB144">
            <v>0.610728505281137</v>
          </cell>
          <cell r="BC144">
            <v>0.645058172937791</v>
          </cell>
          <cell r="BD144">
            <v>0.755938088587212</v>
          </cell>
          <cell r="BE144">
            <v>0.824969418921405</v>
          </cell>
          <cell r="BF144">
            <v>0.703424801663167</v>
          </cell>
          <cell r="BG144">
            <v>0.847049782532953</v>
          </cell>
          <cell r="BH144">
            <v>0.97091085409402</v>
          </cell>
          <cell r="BI144">
            <v>1.03428761520425</v>
          </cell>
          <cell r="BJ144">
            <v>1.08934903051444</v>
          </cell>
          <cell r="BK144">
            <v>1.00092295957811</v>
          </cell>
          <cell r="BL144">
            <v>1.09067562659476</v>
          </cell>
        </row>
        <row r="145">
          <cell r="A145" t="str">
            <v>Lower middle income</v>
          </cell>
          <cell r="B145" t="str">
            <v>LMC</v>
          </cell>
          <cell r="C145" t="str">
            <v>CO2 emissions (metric tons per capita)</v>
          </cell>
          <cell r="D145" t="str">
            <v>EN.ATM.CO2E.PC</v>
          </cell>
        </row>
        <row r="145">
          <cell r="AI145">
            <v>1.11816089256141</v>
          </cell>
          <cell r="AJ145">
            <v>1.12682841994203</v>
          </cell>
          <cell r="AK145">
            <v>1.09351962801425</v>
          </cell>
          <cell r="AL145">
            <v>1.0625785245299</v>
          </cell>
          <cell r="AM145">
            <v>1.03474803509081</v>
          </cell>
          <cell r="AN145">
            <v>1.0609855563572</v>
          </cell>
          <cell r="AO145">
            <v>1.0611533745422</v>
          </cell>
          <cell r="AP145">
            <v>1.08323099952429</v>
          </cell>
          <cell r="AQ145">
            <v>1.07338164771892</v>
          </cell>
          <cell r="AR145">
            <v>1.11070483867584</v>
          </cell>
          <cell r="AS145">
            <v>1.12081618453599</v>
          </cell>
          <cell r="AT145">
            <v>1.13673308917359</v>
          </cell>
          <cell r="AU145">
            <v>1.14697696982988</v>
          </cell>
          <cell r="AV145">
            <v>1.17710504888223</v>
          </cell>
          <cell r="AW145">
            <v>1.21225301240949</v>
          </cell>
          <cell r="AX145">
            <v>1.23517811864539</v>
          </cell>
          <cell r="AY145">
            <v>1.2794347496413</v>
          </cell>
          <cell r="AZ145">
            <v>1.33948562511396</v>
          </cell>
          <cell r="BA145">
            <v>1.36391108407542</v>
          </cell>
          <cell r="BB145">
            <v>1.39533289811529</v>
          </cell>
          <cell r="BC145">
            <v>1.44602022711862</v>
          </cell>
          <cell r="BD145">
            <v>1.5028674647991</v>
          </cell>
          <cell r="BE145">
            <v>1.54797535015838</v>
          </cell>
          <cell r="BF145">
            <v>1.55695144577714</v>
          </cell>
          <cell r="BG145">
            <v>1.62335391662781</v>
          </cell>
          <cell r="BH145">
            <v>1.61905222400403</v>
          </cell>
          <cell r="BI145">
            <v>1.63326055734502</v>
          </cell>
          <cell r="BJ145">
            <v>1.68336544739253</v>
          </cell>
          <cell r="BK145">
            <v>1.75216475299244</v>
          </cell>
          <cell r="BL145">
            <v>1.76996391380241</v>
          </cell>
        </row>
        <row r="146">
          <cell r="A146" t="str">
            <v>Low &amp; middle income</v>
          </cell>
          <cell r="B146" t="str">
            <v>LMY</v>
          </cell>
          <cell r="C146" t="str">
            <v>CO2 emissions (metric tons per capita)</v>
          </cell>
          <cell r="D146" t="str">
            <v>EN.ATM.CO2E.PC</v>
          </cell>
        </row>
        <row r="146">
          <cell r="AI146">
            <v>2.08564632934494</v>
          </cell>
          <cell r="AJ146">
            <v>2.08119398088842</v>
          </cell>
          <cell r="AK146">
            <v>2.04210615671753</v>
          </cell>
          <cell r="AL146">
            <v>2.01820336988705</v>
          </cell>
          <cell r="AM146">
            <v>1.96912536960753</v>
          </cell>
          <cell r="AN146">
            <v>2.02612944495593</v>
          </cell>
          <cell r="AO146">
            <v>2.01030207651367</v>
          </cell>
          <cell r="AP146">
            <v>2.00636107723543</v>
          </cell>
          <cell r="AQ146">
            <v>2.00168613823619</v>
          </cell>
          <cell r="AR146">
            <v>1.97904524473664</v>
          </cell>
          <cell r="AS146">
            <v>2.03304189298315</v>
          </cell>
          <cell r="AT146">
            <v>2.06730009091815</v>
          </cell>
          <cell r="AU146">
            <v>2.11681667940007</v>
          </cell>
          <cell r="AV146">
            <v>2.25701765828947</v>
          </cell>
          <cell r="AW146">
            <v>2.41398478712942</v>
          </cell>
          <cell r="AX146">
            <v>2.55309560644014</v>
          </cell>
          <cell r="AY146">
            <v>2.69128951983409</v>
          </cell>
          <cell r="AZ146">
            <v>2.81810906382029</v>
          </cell>
          <cell r="BA146">
            <v>2.86751533731268</v>
          </cell>
          <cell r="BB146">
            <v>2.90305221223688</v>
          </cell>
          <cell r="BC146">
            <v>3.0797981903354</v>
          </cell>
          <cell r="BD146">
            <v>3.2449134663671</v>
          </cell>
          <cell r="BE146">
            <v>3.29643173277977</v>
          </cell>
          <cell r="BF146">
            <v>3.34808242557915</v>
          </cell>
          <cell r="BG146">
            <v>3.35027133889698</v>
          </cell>
          <cell r="BH146">
            <v>3.2828206340488</v>
          </cell>
          <cell r="BI146">
            <v>3.26167066293038</v>
          </cell>
          <cell r="BJ146">
            <v>3.31150554178795</v>
          </cell>
          <cell r="BK146">
            <v>3.39027643549874</v>
          </cell>
          <cell r="BL146">
            <v>3.41243844974906</v>
          </cell>
        </row>
        <row r="147">
          <cell r="A147" t="str">
            <v>Lesotho</v>
          </cell>
          <cell r="B147" t="str">
            <v>LSO</v>
          </cell>
          <cell r="C147" t="str">
            <v>CO2 emissions (metric tons per capita)</v>
          </cell>
          <cell r="D147" t="str">
            <v>EN.ATM.CO2E.PC</v>
          </cell>
        </row>
        <row r="147">
          <cell r="AI147">
            <v>0.199558974665988</v>
          </cell>
          <cell r="AJ147">
            <v>0.200856912978456</v>
          </cell>
          <cell r="AK147">
            <v>0.196377232809137</v>
          </cell>
          <cell r="AL147">
            <v>0.197559373451423</v>
          </cell>
          <cell r="AM147">
            <v>0.193410815855174</v>
          </cell>
          <cell r="AN147">
            <v>0.194880643506419</v>
          </cell>
          <cell r="AO147">
            <v>0.191284261854713</v>
          </cell>
          <cell r="AP147">
            <v>0.193084132854078</v>
          </cell>
          <cell r="AQ147">
            <v>0.195241709236034</v>
          </cell>
          <cell r="AR147">
            <v>0.193094925465359</v>
          </cell>
          <cell r="AS147">
            <v>0.191853129050745</v>
          </cell>
          <cell r="AT147">
            <v>0.196488939146393</v>
          </cell>
          <cell r="AU147">
            <v>0.201987157766614</v>
          </cell>
          <cell r="AV147">
            <v>0.203135720140273</v>
          </cell>
          <cell r="AW147">
            <v>0.214361955216576</v>
          </cell>
          <cell r="AX147">
            <v>0.215418453923024</v>
          </cell>
          <cell r="AY147">
            <v>0.21608768091818</v>
          </cell>
          <cell r="AZ147">
            <v>0.221447601780748</v>
          </cell>
          <cell r="BA147">
            <v>0.231489640005762</v>
          </cell>
          <cell r="BB147">
            <v>0.266313577415487</v>
          </cell>
          <cell r="BC147">
            <v>0.275609792626651</v>
          </cell>
          <cell r="BD147">
            <v>0.28446051705313</v>
          </cell>
          <cell r="BE147">
            <v>0.307694142480438</v>
          </cell>
          <cell r="BF147">
            <v>0.300710670153488</v>
          </cell>
          <cell r="BG147">
            <v>0.298515065861776</v>
          </cell>
          <cell r="BH147">
            <v>0.315685528711669</v>
          </cell>
          <cell r="BI147">
            <v>0.332523548988099</v>
          </cell>
          <cell r="BJ147">
            <v>0.334682896594014</v>
          </cell>
          <cell r="BK147">
            <v>0.346246108442137</v>
          </cell>
          <cell r="BL147">
            <v>0.362307409340339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CO2 emissions (metric tons per capita)</v>
          </cell>
          <cell r="D148" t="str">
            <v>EN.ATM.CO2E.PC</v>
          </cell>
        </row>
        <row r="148">
          <cell r="AI148">
            <v>3.39718192782564</v>
          </cell>
          <cell r="AJ148">
            <v>3.38653623934783</v>
          </cell>
          <cell r="AK148">
            <v>3.34191747522454</v>
          </cell>
          <cell r="AL148">
            <v>3.32134638541711</v>
          </cell>
          <cell r="AM148">
            <v>3.23815278626693</v>
          </cell>
          <cell r="AN148">
            <v>3.36303565144903</v>
          </cell>
          <cell r="AO148">
            <v>3.3342338381191</v>
          </cell>
          <cell r="AP148">
            <v>3.28560031069712</v>
          </cell>
          <cell r="AQ148">
            <v>3.28708022464591</v>
          </cell>
          <cell r="AR148">
            <v>3.2288598333133</v>
          </cell>
          <cell r="AS148">
            <v>3.33511857722345</v>
          </cell>
          <cell r="AT148">
            <v>3.42896268808191</v>
          </cell>
          <cell r="AU148">
            <v>3.56206857636565</v>
          </cell>
          <cell r="AV148">
            <v>3.88772919967732</v>
          </cell>
          <cell r="AW148">
            <v>4.2489790578574</v>
          </cell>
          <cell r="AX148">
            <v>4.59118838766222</v>
          </cell>
          <cell r="AY148">
            <v>4.91149352111496</v>
          </cell>
          <cell r="AZ148">
            <v>5.1796906834854</v>
          </cell>
          <cell r="BA148">
            <v>5.30497039162728</v>
          </cell>
          <cell r="BB148">
            <v>5.40635943629409</v>
          </cell>
          <cell r="BC148">
            <v>5.82702181571175</v>
          </cell>
          <cell r="BD148">
            <v>6.23288247873318</v>
          </cell>
          <cell r="BE148">
            <v>6.33285754292207</v>
          </cell>
          <cell r="BF148">
            <v>6.50601014500493</v>
          </cell>
          <cell r="BG148">
            <v>6.45843288191358</v>
          </cell>
          <cell r="BH148">
            <v>6.36073271020623</v>
          </cell>
          <cell r="BI148">
            <v>6.32184179195558</v>
          </cell>
          <cell r="BJ148">
            <v>6.41357072205482</v>
          </cell>
          <cell r="BK148">
            <v>6.60100767820176</v>
          </cell>
          <cell r="BL148">
            <v>6.71405143548331</v>
          </cell>
        </row>
        <row r="149">
          <cell r="A149" t="str">
            <v>Lithuania</v>
          </cell>
          <cell r="B149" t="str">
            <v>LTU</v>
          </cell>
          <cell r="C149" t="str">
            <v>CO2 emissions (metric tons per capita)</v>
          </cell>
          <cell r="D149" t="str">
            <v>EN.ATM.CO2E.PC</v>
          </cell>
        </row>
        <row r="149">
          <cell r="AI149">
            <v>8.71319944248504</v>
          </cell>
          <cell r="AJ149">
            <v>9.25722449565809</v>
          </cell>
          <cell r="AK149">
            <v>5.39983362674772</v>
          </cell>
          <cell r="AL149">
            <v>4.27413904203347</v>
          </cell>
          <cell r="AM149">
            <v>4.04960810949747</v>
          </cell>
          <cell r="AN149">
            <v>3.78606057366258</v>
          </cell>
          <cell r="AO149">
            <v>3.95100750691426</v>
          </cell>
          <cell r="AP149">
            <v>3.89355708606411</v>
          </cell>
          <cell r="AQ149">
            <v>4.14444299503202</v>
          </cell>
          <cell r="AR149">
            <v>3.47592869721057</v>
          </cell>
          <cell r="AS149">
            <v>3.00325528870113</v>
          </cell>
          <cell r="AT149">
            <v>3.21249918607083</v>
          </cell>
          <cell r="AU149">
            <v>3.25872260604537</v>
          </cell>
          <cell r="AV149">
            <v>3.28822815509203</v>
          </cell>
          <cell r="AW149">
            <v>3.52672056362743</v>
          </cell>
          <cell r="AX149">
            <v>3.86151747214955</v>
          </cell>
          <cell r="AY149">
            <v>3.98176232358873</v>
          </cell>
          <cell r="AZ149">
            <v>4.08814550398292</v>
          </cell>
          <cell r="BA149">
            <v>4.08350754514502</v>
          </cell>
          <cell r="BB149">
            <v>3.695956383408</v>
          </cell>
          <cell r="BC149">
            <v>4.06808304231571</v>
          </cell>
          <cell r="BD149">
            <v>3.91332574273754</v>
          </cell>
          <cell r="BE149">
            <v>3.99294066355637</v>
          </cell>
          <cell r="BF149">
            <v>3.83069346496745</v>
          </cell>
          <cell r="BG149">
            <v>3.70349265855099</v>
          </cell>
          <cell r="BH149">
            <v>3.81078921371891</v>
          </cell>
          <cell r="BI149">
            <v>3.90484581237184</v>
          </cell>
          <cell r="BJ149">
            <v>3.9669029721114</v>
          </cell>
          <cell r="BK149">
            <v>4.15842256161348</v>
          </cell>
          <cell r="BL149">
            <v>4.19807602212644</v>
          </cell>
        </row>
        <row r="150">
          <cell r="A150" t="str">
            <v>Luxembourg</v>
          </cell>
          <cell r="B150" t="str">
            <v>LUX</v>
          </cell>
          <cell r="C150" t="str">
            <v>CO2 emissions (metric tons per capita)</v>
          </cell>
          <cell r="D150" t="str">
            <v>EN.ATM.CO2E.PC</v>
          </cell>
        </row>
        <row r="150">
          <cell r="AI150">
            <v>29.5665837370695</v>
          </cell>
          <cell r="AJ150">
            <v>30.3617571059432</v>
          </cell>
          <cell r="AK150">
            <v>29.1706508573978</v>
          </cell>
          <cell r="AL150">
            <v>29.3100194980816</v>
          </cell>
          <cell r="AM150">
            <v>26.8288142954644</v>
          </cell>
          <cell r="AN150">
            <v>21.1930253900275</v>
          </cell>
          <cell r="AO150">
            <v>21.0996439133321</v>
          </cell>
          <cell r="AP150">
            <v>19.644772916915</v>
          </cell>
          <cell r="AQ150">
            <v>17.8243465975983</v>
          </cell>
          <cell r="AR150">
            <v>18.3982809686974</v>
          </cell>
          <cell r="AS150">
            <v>19.6195278478111</v>
          </cell>
          <cell r="AT150">
            <v>20.6556820112111</v>
          </cell>
          <cell r="AU150">
            <v>22.0093005991466</v>
          </cell>
          <cell r="AV150">
            <v>22.6734268563165</v>
          </cell>
          <cell r="AW150">
            <v>25.4532353494627</v>
          </cell>
          <cell r="AX150">
            <v>25.6042029749292</v>
          </cell>
          <cell r="AY150">
            <v>24.7970435387598</v>
          </cell>
          <cell r="AZ150">
            <v>23.1461701663924</v>
          </cell>
          <cell r="BA150">
            <v>22.5519297201754</v>
          </cell>
          <cell r="BB150">
            <v>20.9729934135623</v>
          </cell>
          <cell r="BC150">
            <v>21.757440498372</v>
          </cell>
          <cell r="BD150">
            <v>21.0283837246676</v>
          </cell>
          <cell r="BE150">
            <v>20.1338734643133</v>
          </cell>
          <cell r="BF150">
            <v>18.6800640800396</v>
          </cell>
          <cell r="BG150">
            <v>17.3461622172356</v>
          </cell>
          <cell r="BH150">
            <v>16.0286797747925</v>
          </cell>
          <cell r="BI150">
            <v>15.205820446707</v>
          </cell>
          <cell r="BJ150">
            <v>15.0921628075447</v>
          </cell>
          <cell r="BK150">
            <v>15.3302075743469</v>
          </cell>
          <cell r="BL150">
            <v>15.3064265559542</v>
          </cell>
        </row>
        <row r="151">
          <cell r="A151" t="str">
            <v>Latvia</v>
          </cell>
          <cell r="B151" t="str">
            <v>LVA</v>
          </cell>
          <cell r="C151" t="str">
            <v>CO2 emissions (metric tons per capita)</v>
          </cell>
          <cell r="D151" t="str">
            <v>EN.ATM.CO2E.PC</v>
          </cell>
        </row>
        <row r="151">
          <cell r="AI151">
            <v>7.05179691275485</v>
          </cell>
          <cell r="AJ151">
            <v>6.4891433236713</v>
          </cell>
          <cell r="AK151">
            <v>5.34360897481504</v>
          </cell>
          <cell r="AL151">
            <v>4.58785389089803</v>
          </cell>
          <cell r="AM151">
            <v>4.05436177125624</v>
          </cell>
          <cell r="AN151">
            <v>3.62164876767365</v>
          </cell>
          <cell r="AO151">
            <v>3.66674236190299</v>
          </cell>
          <cell r="AP151">
            <v>3.50617444307111</v>
          </cell>
          <cell r="AQ151">
            <v>3.3734173879957</v>
          </cell>
          <cell r="AR151">
            <v>3.1583588581717</v>
          </cell>
          <cell r="AS151">
            <v>2.92707651369559</v>
          </cell>
          <cell r="AT151">
            <v>3.14910768151226</v>
          </cell>
          <cell r="AU151">
            <v>3.18157986637043</v>
          </cell>
          <cell r="AV151">
            <v>3.31737300453369</v>
          </cell>
          <cell r="AW151">
            <v>3.36703009628252</v>
          </cell>
          <cell r="AX151">
            <v>3.44381073876975</v>
          </cell>
          <cell r="AY151">
            <v>3.69642929846961</v>
          </cell>
          <cell r="AZ151">
            <v>3.87669991159087</v>
          </cell>
          <cell r="BA151">
            <v>3.72475897303075</v>
          </cell>
          <cell r="BB151">
            <v>3.43657219370239</v>
          </cell>
          <cell r="BC151">
            <v>4.06187225496527</v>
          </cell>
          <cell r="BD151">
            <v>3.8354933125832</v>
          </cell>
          <cell r="BE151">
            <v>3.72114706280646</v>
          </cell>
          <cell r="BF151">
            <v>3.70159288204297</v>
          </cell>
          <cell r="BG151">
            <v>3.65135215876578</v>
          </cell>
          <cell r="BH151">
            <v>3.70159303597947</v>
          </cell>
          <cell r="BI151">
            <v>3.64882117325033</v>
          </cell>
          <cell r="BJ151">
            <v>3.66585517686674</v>
          </cell>
          <cell r="BK151">
            <v>4.04218817909178</v>
          </cell>
          <cell r="BL151">
            <v>3.95543586167438</v>
          </cell>
        </row>
        <row r="152">
          <cell r="A152" t="str">
            <v>Macao SAR, China</v>
          </cell>
          <cell r="B152" t="str">
            <v>MAC</v>
          </cell>
          <cell r="C152" t="str">
            <v>CO2 emissions (metric tons per capita)</v>
          </cell>
          <cell r="D152" t="str">
            <v>EN.ATM.CO2E.PC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CO2 emissions (metric tons per capita)</v>
          </cell>
          <cell r="D153" t="str">
            <v>EN.ATM.CO2E.PC</v>
          </cell>
        </row>
        <row r="154">
          <cell r="A154" t="str">
            <v>Morocco</v>
          </cell>
          <cell r="B154" t="str">
            <v>MAR</v>
          </cell>
          <cell r="C154" t="str">
            <v>CO2 emissions (metric tons per capita)</v>
          </cell>
          <cell r="D154" t="str">
            <v>EN.ATM.CO2E.PC</v>
          </cell>
        </row>
        <row r="154">
          <cell r="AI154">
            <v>0.866674747568887</v>
          </cell>
          <cell r="AJ154">
            <v>0.91526632963594</v>
          </cell>
          <cell r="AK154">
            <v>0.967663772620794</v>
          </cell>
          <cell r="AL154">
            <v>0.978008047652773</v>
          </cell>
          <cell r="AM154">
            <v>1.04233775858562</v>
          </cell>
          <cell r="AN154">
            <v>1.06652322873886</v>
          </cell>
          <cell r="AO154">
            <v>1.04004342473445</v>
          </cell>
          <cell r="AP154">
            <v>1.07729994621067</v>
          </cell>
          <cell r="AQ154">
            <v>1.08963048506486</v>
          </cell>
          <cell r="AR154">
            <v>1.1315912731681</v>
          </cell>
          <cell r="AS154">
            <v>1.14191757133303</v>
          </cell>
          <cell r="AT154">
            <v>1.24526532236836</v>
          </cell>
          <cell r="AU154">
            <v>1.27212018906629</v>
          </cell>
          <cell r="AV154">
            <v>1.25071836562235</v>
          </cell>
          <cell r="AW154">
            <v>1.36110692018962</v>
          </cell>
          <cell r="AX154">
            <v>1.4309373243586</v>
          </cell>
          <cell r="AY154">
            <v>1.46081656594553</v>
          </cell>
          <cell r="AZ154">
            <v>1.48730873077918</v>
          </cell>
          <cell r="BA154">
            <v>1.54200775836676</v>
          </cell>
          <cell r="BB154">
            <v>1.52682098301151</v>
          </cell>
          <cell r="BC154">
            <v>1.60032723605957</v>
          </cell>
          <cell r="BD154">
            <v>1.70643150287107</v>
          </cell>
          <cell r="BE154">
            <v>1.74719270936499</v>
          </cell>
          <cell r="BF154">
            <v>1.70810606370497</v>
          </cell>
          <cell r="BG154">
            <v>1.71646537588045</v>
          </cell>
          <cell r="BH154">
            <v>1.74274991361003</v>
          </cell>
          <cell r="BI154">
            <v>1.71723308013894</v>
          </cell>
          <cell r="BJ154">
            <v>1.78520956855919</v>
          </cell>
          <cell r="BK154">
            <v>1.80298755498571</v>
          </cell>
          <cell r="BL154">
            <v>1.95987228468546</v>
          </cell>
        </row>
        <row r="155">
          <cell r="A155" t="str">
            <v>Monaco</v>
          </cell>
          <cell r="B155" t="str">
            <v>MCO</v>
          </cell>
          <cell r="C155" t="str">
            <v>CO2 emissions (metric tons per capita)</v>
          </cell>
          <cell r="D155" t="str">
            <v>EN.ATM.CO2E.PC</v>
          </cell>
        </row>
        <row r="156">
          <cell r="A156" t="str">
            <v>Moldova</v>
          </cell>
          <cell r="B156" t="str">
            <v>MDA</v>
          </cell>
          <cell r="C156" t="str">
            <v>CO2 emissions (metric tons per capita)</v>
          </cell>
          <cell r="D156" t="str">
            <v>EN.ATM.CO2E.PC</v>
          </cell>
        </row>
        <row r="156">
          <cell r="AI156">
            <v>10.2825876015502</v>
          </cell>
          <cell r="AJ156">
            <v>8.26745415847903</v>
          </cell>
          <cell r="AK156">
            <v>6.82536536866042</v>
          </cell>
          <cell r="AL156">
            <v>5.85581313060986</v>
          </cell>
          <cell r="AM156">
            <v>4.77013450497373</v>
          </cell>
          <cell r="AN156">
            <v>4.11203848380267</v>
          </cell>
          <cell r="AO156">
            <v>3.52972999941284</v>
          </cell>
          <cell r="AP156">
            <v>3.26347187078014</v>
          </cell>
          <cell r="AQ156">
            <v>2.94785299176407</v>
          </cell>
          <cell r="AR156">
            <v>2.50875932464882</v>
          </cell>
          <cell r="AS156">
            <v>2.29497195927331</v>
          </cell>
          <cell r="AT156">
            <v>2.40637421792838</v>
          </cell>
          <cell r="AU156">
            <v>2.46692663138021</v>
          </cell>
          <cell r="AV156">
            <v>2.67716860336783</v>
          </cell>
          <cell r="AW156">
            <v>2.68725567641586</v>
          </cell>
          <cell r="AX156">
            <v>2.83230121874671</v>
          </cell>
          <cell r="AY156">
            <v>2.77074194395445</v>
          </cell>
          <cell r="AZ156">
            <v>2.83285243634791</v>
          </cell>
          <cell r="BA156">
            <v>2.84173707150099</v>
          </cell>
          <cell r="BB156">
            <v>2.66727548504461</v>
          </cell>
          <cell r="BC156">
            <v>2.90058986489712</v>
          </cell>
          <cell r="BD156">
            <v>2.91625425421271</v>
          </cell>
          <cell r="BE156">
            <v>2.84669344446491</v>
          </cell>
          <cell r="BF156">
            <v>2.51163812972458</v>
          </cell>
          <cell r="BG156">
            <v>2.69868217439821</v>
          </cell>
          <cell r="BH156">
            <v>2.82939339423596</v>
          </cell>
          <cell r="BI156">
            <v>2.90489168869938</v>
          </cell>
          <cell r="BJ156">
            <v>2.92542221521114</v>
          </cell>
          <cell r="BK156">
            <v>3.15336969746594</v>
          </cell>
          <cell r="BL156">
            <v>3.32461016755783</v>
          </cell>
        </row>
        <row r="157">
          <cell r="A157" t="str">
            <v>Madagascar</v>
          </cell>
          <cell r="B157" t="str">
            <v>MDG</v>
          </cell>
          <cell r="C157" t="str">
            <v>CO2 emissions (metric tons per capita)</v>
          </cell>
          <cell r="D157" t="str">
            <v>EN.ATM.CO2E.PC</v>
          </cell>
        </row>
        <row r="157">
          <cell r="AI157">
            <v>0.0767330879196513</v>
          </cell>
          <cell r="AJ157">
            <v>0.079545775202467</v>
          </cell>
          <cell r="AK157">
            <v>0.0780402912268568</v>
          </cell>
          <cell r="AL157">
            <v>0.0788925443311013</v>
          </cell>
          <cell r="AM157">
            <v>0.0926029101497687</v>
          </cell>
          <cell r="AN157">
            <v>0.101666718242119</v>
          </cell>
          <cell r="AO157">
            <v>0.0942263216985884</v>
          </cell>
          <cell r="AP157">
            <v>0.0989694630418752</v>
          </cell>
          <cell r="AQ157">
            <v>0.110069755187983</v>
          </cell>
          <cell r="AR157">
            <v>0.109275143294393</v>
          </cell>
          <cell r="AS157">
            <v>0.104650237974641</v>
          </cell>
          <cell r="AT157">
            <v>0.102700134118996</v>
          </cell>
          <cell r="AU157">
            <v>0.0668053596489408</v>
          </cell>
          <cell r="AV157">
            <v>0.089703540918114</v>
          </cell>
          <cell r="AW157">
            <v>0.0926810491269187</v>
          </cell>
          <cell r="AX157">
            <v>0.0932554923473765</v>
          </cell>
          <cell r="AY157">
            <v>0.0868631868088128</v>
          </cell>
          <cell r="AZ157">
            <v>0.0885068700168693</v>
          </cell>
          <cell r="BA157">
            <v>0.0890156831328565</v>
          </cell>
          <cell r="BB157">
            <v>0.082162020933835</v>
          </cell>
          <cell r="BC157">
            <v>0.0884092205033922</v>
          </cell>
          <cell r="BD157">
            <v>0.100717580884285</v>
          </cell>
          <cell r="BE157">
            <v>0.122613506411847</v>
          </cell>
          <cell r="BF157">
            <v>0.127606246101627</v>
          </cell>
          <cell r="BG157">
            <v>0.127596995886131</v>
          </cell>
          <cell r="BH157">
            <v>0.135346585114424</v>
          </cell>
          <cell r="BI157">
            <v>0.127739728571448</v>
          </cell>
          <cell r="BJ157">
            <v>0.135703194535699</v>
          </cell>
          <cell r="BK157">
            <v>0.127559210212466</v>
          </cell>
          <cell r="BL157">
            <v>0.152766255296265</v>
          </cell>
        </row>
        <row r="158">
          <cell r="A158" t="str">
            <v>Maldives</v>
          </cell>
          <cell r="B158" t="str">
            <v>MDV</v>
          </cell>
          <cell r="C158" t="str">
            <v>CO2 emissions (metric tons per capita)</v>
          </cell>
          <cell r="D158" t="str">
            <v>EN.ATM.CO2E.PC</v>
          </cell>
        </row>
        <row r="158">
          <cell r="AI158">
            <v>0.716977581007264</v>
          </cell>
          <cell r="AJ158">
            <v>0.696430359140431</v>
          </cell>
          <cell r="AK158">
            <v>0.973458443905515</v>
          </cell>
          <cell r="AL158">
            <v>0.824415901333905</v>
          </cell>
          <cell r="AM158">
            <v>0.804563484081711</v>
          </cell>
          <cell r="AN158">
            <v>1.02304205489801</v>
          </cell>
          <cell r="AO158">
            <v>1.08033860898687</v>
          </cell>
          <cell r="AP158">
            <v>1.28867933109962</v>
          </cell>
          <cell r="AQ158">
            <v>1.15479893460485</v>
          </cell>
          <cell r="AR158">
            <v>1.57208560920145</v>
          </cell>
          <cell r="AS158">
            <v>1.64640868158456</v>
          </cell>
          <cell r="AT158">
            <v>1.67651034371955</v>
          </cell>
          <cell r="AU158">
            <v>2.10751739472907</v>
          </cell>
          <cell r="AV158">
            <v>1.75101830438571</v>
          </cell>
          <cell r="AW158">
            <v>2.40952243265385</v>
          </cell>
          <cell r="AX158">
            <v>2.2527879144511</v>
          </cell>
          <cell r="AY158">
            <v>2.65657779274532</v>
          </cell>
          <cell r="AZ158">
            <v>2.59568223111827</v>
          </cell>
          <cell r="BA158">
            <v>2.53313457865054</v>
          </cell>
          <cell r="BB158">
            <v>2.57505150449798</v>
          </cell>
          <cell r="BC158">
            <v>2.62488715320681</v>
          </cell>
          <cell r="BD158">
            <v>2.65445091095831</v>
          </cell>
          <cell r="BE158">
            <v>2.86986661588569</v>
          </cell>
          <cell r="BF158">
            <v>2.71901286654129</v>
          </cell>
          <cell r="BG158">
            <v>3.14929498266364</v>
          </cell>
          <cell r="BH158">
            <v>3.01155823907018</v>
          </cell>
          <cell r="BI158">
            <v>3.70132804168886</v>
          </cell>
          <cell r="BJ158">
            <v>3.74699336883934</v>
          </cell>
          <cell r="BK158">
            <v>4.07210319220439</v>
          </cell>
          <cell r="BL158">
            <v>3.97395626217534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CO2 emissions (metric tons per capita)</v>
          </cell>
          <cell r="D159" t="str">
            <v>EN.ATM.CO2E.PC</v>
          </cell>
        </row>
        <row r="159">
          <cell r="AI159">
            <v>3.39847634498383</v>
          </cell>
          <cell r="AJ159">
            <v>3.40175664986036</v>
          </cell>
          <cell r="AK159">
            <v>3.61270543312315</v>
          </cell>
          <cell r="AL159">
            <v>3.75415958269594</v>
          </cell>
          <cell r="AM159">
            <v>3.94147735584785</v>
          </cell>
          <cell r="AN159">
            <v>3.94848164850974</v>
          </cell>
          <cell r="AO159">
            <v>4.00234929425463</v>
          </cell>
          <cell r="AP159">
            <v>4.10916908526598</v>
          </cell>
          <cell r="AQ159">
            <v>4.04594598933498</v>
          </cell>
          <cell r="AR159">
            <v>4.11673415460539</v>
          </cell>
          <cell r="AS159">
            <v>4.22412170225969</v>
          </cell>
          <cell r="AT159">
            <v>4.35131639169425</v>
          </cell>
          <cell r="AU159">
            <v>4.42605079546834</v>
          </cell>
          <cell r="AV159">
            <v>4.50170295694353</v>
          </cell>
          <cell r="AW159">
            <v>4.66196723051945</v>
          </cell>
          <cell r="AX159">
            <v>4.87329142931224</v>
          </cell>
          <cell r="AY159">
            <v>5.04837157935574</v>
          </cell>
          <cell r="AZ159">
            <v>5.16966716709579</v>
          </cell>
          <cell r="BA159">
            <v>5.36480168701624</v>
          </cell>
          <cell r="BB159">
            <v>5.42070465621007</v>
          </cell>
          <cell r="BC159">
            <v>5.53861572185189</v>
          </cell>
          <cell r="BD159">
            <v>5.53680645310489</v>
          </cell>
          <cell r="BE159">
            <v>5.73013211947111</v>
          </cell>
          <cell r="BF159">
            <v>5.73023117585121</v>
          </cell>
          <cell r="BG159">
            <v>5.80382485777785</v>
          </cell>
          <cell r="BH159">
            <v>5.78388286876023</v>
          </cell>
          <cell r="BI159">
            <v>5.73733137786464</v>
          </cell>
          <cell r="BJ159">
            <v>5.72775876026914</v>
          </cell>
          <cell r="BK159">
            <v>5.59605299992466</v>
          </cell>
          <cell r="BL159">
            <v>5.59639226482293</v>
          </cell>
        </row>
        <row r="160">
          <cell r="A160" t="str">
            <v>Mexico</v>
          </cell>
          <cell r="B160" t="str">
            <v>MEX</v>
          </cell>
          <cell r="C160" t="str">
            <v>CO2 emissions (metric tons per capita)</v>
          </cell>
          <cell r="D160" t="str">
            <v>EN.ATM.CO2E.PC</v>
          </cell>
        </row>
        <row r="160">
          <cell r="AI160">
            <v>3.21145975784678</v>
          </cell>
          <cell r="AJ160">
            <v>3.36792389979486</v>
          </cell>
          <cell r="AK160">
            <v>3.3497507256262</v>
          </cell>
          <cell r="AL160">
            <v>3.3925924655494</v>
          </cell>
          <cell r="AM160">
            <v>3.62148460326653</v>
          </cell>
          <cell r="AN160">
            <v>3.34746876312207</v>
          </cell>
          <cell r="AO160">
            <v>3.46441478631984</v>
          </cell>
          <cell r="AP160">
            <v>3.61987476129628</v>
          </cell>
          <cell r="AQ160">
            <v>3.80131184089899</v>
          </cell>
          <cell r="AR160">
            <v>3.6434389381822</v>
          </cell>
          <cell r="AS160">
            <v>3.83397971958399</v>
          </cell>
          <cell r="AT160">
            <v>3.777038683624</v>
          </cell>
          <cell r="AU160">
            <v>3.7960455904682</v>
          </cell>
          <cell r="AV160">
            <v>3.92594099710505</v>
          </cell>
          <cell r="AW160">
            <v>3.96211326223979</v>
          </cell>
          <cell r="AX160">
            <v>4.07706420551511</v>
          </cell>
          <cell r="AY160">
            <v>4.16790016519564</v>
          </cell>
          <cell r="AZ160">
            <v>4.18721158697224</v>
          </cell>
          <cell r="BA160">
            <v>4.14699147057067</v>
          </cell>
          <cell r="BB160">
            <v>3.98679088073827</v>
          </cell>
          <cell r="BC160">
            <v>4.05695488188082</v>
          </cell>
          <cell r="BD160">
            <v>4.13499337671968</v>
          </cell>
          <cell r="BE160">
            <v>4.14797282537707</v>
          </cell>
          <cell r="BF160">
            <v>4.00363013171093</v>
          </cell>
          <cell r="BG160">
            <v>3.84063365932087</v>
          </cell>
          <cell r="BH160">
            <v>3.87031654411988</v>
          </cell>
          <cell r="BI160">
            <v>3.8376472078868</v>
          </cell>
          <cell r="BJ160">
            <v>3.77937243640135</v>
          </cell>
          <cell r="BK160">
            <v>3.58639514036944</v>
          </cell>
          <cell r="BL160">
            <v>3.52160004771504</v>
          </cell>
        </row>
        <row r="161">
          <cell r="A161" t="str">
            <v>Marshall Islands</v>
          </cell>
          <cell r="B161" t="str">
            <v>MHL</v>
          </cell>
          <cell r="C161" t="str">
            <v>CO2 emissions (metric tons per capita)</v>
          </cell>
          <cell r="D161" t="str">
            <v>EN.ATM.CO2E.PC</v>
          </cell>
        </row>
        <row r="161">
          <cell r="AK161">
            <v>1.62462938142236</v>
          </cell>
          <cell r="AL161">
            <v>1.80621337400658</v>
          </cell>
          <cell r="AM161">
            <v>1.79232883259649</v>
          </cell>
          <cell r="AN161">
            <v>1.78380306814128</v>
          </cell>
          <cell r="AO161">
            <v>1.78136690220296</v>
          </cell>
          <cell r="AP161">
            <v>1.78383842387965</v>
          </cell>
          <cell r="AQ161">
            <v>1.98586067201525</v>
          </cell>
          <cell r="AR161">
            <v>1.98341862033401</v>
          </cell>
          <cell r="AS161">
            <v>1.9702880561138</v>
          </cell>
          <cell r="AT161">
            <v>2.13961992569684</v>
          </cell>
          <cell r="AU161">
            <v>2.291475659139</v>
          </cell>
          <cell r="AV161">
            <v>2.05742073139351</v>
          </cell>
          <cell r="AW161">
            <v>2.38637189279</v>
          </cell>
          <cell r="AX161">
            <v>2.53361566129261</v>
          </cell>
          <cell r="AY161">
            <v>2.51053529267544</v>
          </cell>
          <cell r="AZ161">
            <v>2.49794812468412</v>
          </cell>
          <cell r="BA161">
            <v>2.314567447061</v>
          </cell>
          <cell r="BB161">
            <v>2.48866768457997</v>
          </cell>
          <cell r="BC161">
            <v>2.48398716481336</v>
          </cell>
          <cell r="BD161">
            <v>2.47682401450793</v>
          </cell>
          <cell r="BE161">
            <v>2.46861335512847</v>
          </cell>
          <cell r="BF161">
            <v>2.45903080104765</v>
          </cell>
          <cell r="BG161">
            <v>2.62315733627938</v>
          </cell>
          <cell r="BH161">
            <v>2.61123887543458</v>
          </cell>
          <cell r="BI161">
            <v>3.11834116647709</v>
          </cell>
          <cell r="BJ161">
            <v>3.10061507850683</v>
          </cell>
          <cell r="BK161">
            <v>3.08155870630276</v>
          </cell>
          <cell r="BL161">
            <v>3.06169323795406</v>
          </cell>
        </row>
        <row r="162">
          <cell r="A162" t="str">
            <v>Middle income</v>
          </cell>
          <cell r="B162" t="str">
            <v>MIC</v>
          </cell>
          <cell r="C162" t="str">
            <v>CO2 emissions (metric tons per capita)</v>
          </cell>
          <cell r="D162" t="str">
            <v>EN.ATM.CO2E.PC</v>
          </cell>
        </row>
        <row r="162">
          <cell r="AI162">
            <v>2.1959234949449</v>
          </cell>
          <cell r="AJ162">
            <v>2.19448872023502</v>
          </cell>
          <cell r="AK162">
            <v>2.15885315459163</v>
          </cell>
          <cell r="AL162">
            <v>2.13790579467044</v>
          </cell>
          <cell r="AM162">
            <v>2.08852363536587</v>
          </cell>
          <cell r="AN162">
            <v>2.15332241356145</v>
          </cell>
          <cell r="AO162">
            <v>2.1401309087612</v>
          </cell>
          <cell r="AP162">
            <v>2.13939402328894</v>
          </cell>
          <cell r="AQ162">
            <v>2.13759148961016</v>
          </cell>
          <cell r="AR162">
            <v>2.11420421561024</v>
          </cell>
          <cell r="AS162">
            <v>2.17425486212232</v>
          </cell>
          <cell r="AT162">
            <v>2.21339819864631</v>
          </cell>
          <cell r="AU162">
            <v>2.27097104765793</v>
          </cell>
          <cell r="AV162">
            <v>2.42585461263478</v>
          </cell>
          <cell r="AW162">
            <v>2.59986864368235</v>
          </cell>
          <cell r="AX162">
            <v>2.75241694368467</v>
          </cell>
          <cell r="AY162">
            <v>2.90641855907004</v>
          </cell>
          <cell r="AZ162">
            <v>3.05140181517085</v>
          </cell>
          <cell r="BA162">
            <v>3.10787725069446</v>
          </cell>
          <cell r="BB162">
            <v>3.15483775992279</v>
          </cell>
          <cell r="BC162">
            <v>3.35424215503461</v>
          </cell>
          <cell r="BD162">
            <v>3.54440847998992</v>
          </cell>
          <cell r="BE162">
            <v>3.60767218230092</v>
          </cell>
          <cell r="BF162">
            <v>3.67346548300804</v>
          </cell>
          <cell r="BG162">
            <v>3.68021544164317</v>
          </cell>
          <cell r="BH162">
            <v>3.61362016350127</v>
          </cell>
          <cell r="BI162">
            <v>3.59370494067781</v>
          </cell>
          <cell r="BJ162">
            <v>3.64939172642031</v>
          </cell>
          <cell r="BK162">
            <v>3.74319475640842</v>
          </cell>
          <cell r="BL162">
            <v>3.7730011526632</v>
          </cell>
        </row>
        <row r="163">
          <cell r="A163" t="str">
            <v>North Macedonia</v>
          </cell>
          <cell r="B163" t="str">
            <v>MKD</v>
          </cell>
          <cell r="C163" t="str">
            <v>CO2 emissions (metric tons per capita)</v>
          </cell>
          <cell r="D163" t="str">
            <v>EN.ATM.CO2E.PC</v>
          </cell>
        </row>
        <row r="163">
          <cell r="AI163">
            <v>4.30313723250667</v>
          </cell>
          <cell r="AJ163">
            <v>4.20407524391663</v>
          </cell>
          <cell r="AK163">
            <v>4.2943511180147</v>
          </cell>
          <cell r="AL163">
            <v>4.45559126300892</v>
          </cell>
          <cell r="AM163">
            <v>4.31444916594885</v>
          </cell>
          <cell r="AN163">
            <v>4.29595932755127</v>
          </cell>
          <cell r="AO163">
            <v>5.05669683091884</v>
          </cell>
          <cell r="AP163">
            <v>4.50204795607524</v>
          </cell>
          <cell r="AQ163">
            <v>4.9015627716345</v>
          </cell>
          <cell r="AR163">
            <v>4.50637585256764</v>
          </cell>
          <cell r="AS163">
            <v>4.32304389666148</v>
          </cell>
          <cell r="AT163">
            <v>4.38354656437081</v>
          </cell>
          <cell r="AU163">
            <v>4.14324227550585</v>
          </cell>
          <cell r="AV163">
            <v>4.50963198311935</v>
          </cell>
          <cell r="AW163">
            <v>4.34922941524901</v>
          </cell>
          <cell r="AX163">
            <v>4.5314956352987</v>
          </cell>
          <cell r="AY163">
            <v>4.5191028978275</v>
          </cell>
          <cell r="AZ163">
            <v>4.74662087527942</v>
          </cell>
          <cell r="BA163">
            <v>4.63139811668013</v>
          </cell>
          <cell r="BB163">
            <v>4.32541343080342</v>
          </cell>
          <cell r="BC163">
            <v>4.20437154541925</v>
          </cell>
          <cell r="BD163">
            <v>4.62463934750018</v>
          </cell>
          <cell r="BE163">
            <v>4.39097864515986</v>
          </cell>
          <cell r="BF163">
            <v>3.94373747273431</v>
          </cell>
          <cell r="BG163">
            <v>3.72435686365862</v>
          </cell>
          <cell r="BH163">
            <v>3.57931928562974</v>
          </cell>
          <cell r="BI163">
            <v>3.52233313103313</v>
          </cell>
          <cell r="BJ163">
            <v>3.75511807742438</v>
          </cell>
          <cell r="BK163">
            <v>3.51601021990228</v>
          </cell>
          <cell r="BL163">
            <v>3.99673721344351</v>
          </cell>
        </row>
        <row r="164">
          <cell r="A164" t="str">
            <v>Mali</v>
          </cell>
          <cell r="B164" t="str">
            <v>MLI</v>
          </cell>
          <cell r="C164" t="str">
            <v>CO2 emissions (metric tons per capita)</v>
          </cell>
          <cell r="D164" t="str">
            <v>EN.ATM.CO2E.PC</v>
          </cell>
        </row>
        <row r="164">
          <cell r="AI164">
            <v>0.00118344385712756</v>
          </cell>
          <cell r="AJ164">
            <v>0.00115800678314053</v>
          </cell>
          <cell r="AK164">
            <v>0.00112990086023872</v>
          </cell>
          <cell r="AL164">
            <v>0.00110045225286236</v>
          </cell>
          <cell r="AM164">
            <v>0.00107124955797565</v>
          </cell>
          <cell r="AN164">
            <v>0.0010432249839865</v>
          </cell>
          <cell r="AO164">
            <v>0</v>
          </cell>
          <cell r="AP164">
            <v>0.000990651911368751</v>
          </cell>
        </row>
        <row r="164">
          <cell r="AS164">
            <v>0.128808906779624</v>
          </cell>
          <cell r="AT164">
            <v>0.142836826314766</v>
          </cell>
          <cell r="AU164">
            <v>0.120514180314881</v>
          </cell>
          <cell r="AV164">
            <v>0.116835179954399</v>
          </cell>
          <cell r="AW164">
            <v>0.119653220642112</v>
          </cell>
          <cell r="AX164">
            <v>0.129153364938973</v>
          </cell>
          <cell r="AY164">
            <v>0.143145184943951</v>
          </cell>
          <cell r="AZ164">
            <v>0.151632183766697</v>
          </cell>
          <cell r="BA164">
            <v>0.147375805320667</v>
          </cell>
          <cell r="BB164">
            <v>0.172136786781106</v>
          </cell>
          <cell r="BC164">
            <v>0.184725559704482</v>
          </cell>
          <cell r="BD164">
            <v>0.201100981866497</v>
          </cell>
          <cell r="BE164">
            <v>0.194624453336554</v>
          </cell>
          <cell r="BF164">
            <v>0.195746419914136</v>
          </cell>
          <cell r="BG164">
            <v>0.199595937197726</v>
          </cell>
          <cell r="BH164">
            <v>0.20930373396518</v>
          </cell>
          <cell r="BI164">
            <v>0.259943424527679</v>
          </cell>
          <cell r="BJ164">
            <v>0.279812002430293</v>
          </cell>
          <cell r="BK164">
            <v>0.28672135637509</v>
          </cell>
          <cell r="BL164">
            <v>0.29657101956316</v>
          </cell>
        </row>
        <row r="165">
          <cell r="A165" t="str">
            <v>Malta</v>
          </cell>
          <cell r="B165" t="str">
            <v>MLT</v>
          </cell>
          <cell r="C165" t="str">
            <v>CO2 emissions (metric tons per capita)</v>
          </cell>
          <cell r="D165" t="str">
            <v>EN.ATM.CO2E.PC</v>
          </cell>
        </row>
        <row r="165">
          <cell r="AI165">
            <v>6.52229155490301</v>
          </cell>
          <cell r="AJ165">
            <v>6.07401503387431</v>
          </cell>
          <cell r="AK165">
            <v>5.90286656257311</v>
          </cell>
          <cell r="AL165">
            <v>7.56784125308369</v>
          </cell>
          <cell r="AM165">
            <v>6.69695862026644</v>
          </cell>
          <cell r="AN165">
            <v>6.30598883469036</v>
          </cell>
          <cell r="AO165">
            <v>6.10678985535858</v>
          </cell>
          <cell r="AP165">
            <v>6.45260729745475</v>
          </cell>
          <cell r="AQ165">
            <v>6.15125867210677</v>
          </cell>
          <cell r="AR165">
            <v>6.21810319471177</v>
          </cell>
          <cell r="AS165">
            <v>5.46032039006683</v>
          </cell>
          <cell r="AT165">
            <v>6.33542648360931</v>
          </cell>
          <cell r="AU165">
            <v>5.85904435257003</v>
          </cell>
          <cell r="AV165">
            <v>6.54821315336827</v>
          </cell>
          <cell r="AW165">
            <v>6.47945987378154</v>
          </cell>
          <cell r="AX165">
            <v>6.51257723332092</v>
          </cell>
          <cell r="AY165">
            <v>6.53823782251382</v>
          </cell>
          <cell r="AZ165">
            <v>6.68758182111267</v>
          </cell>
          <cell r="BA165">
            <v>6.6442099585231</v>
          </cell>
          <cell r="BB165">
            <v>6.08518775704648</v>
          </cell>
          <cell r="BC165">
            <v>6.24837135632921</v>
          </cell>
          <cell r="BD165">
            <v>6.17390703403288</v>
          </cell>
          <cell r="BE165">
            <v>6.47575882705493</v>
          </cell>
          <cell r="BF165">
            <v>5.56381101249411</v>
          </cell>
          <cell r="BG165">
            <v>5.43080531274497</v>
          </cell>
          <cell r="BH165">
            <v>3.72989276922389</v>
          </cell>
          <cell r="BI165">
            <v>2.96471337556079</v>
          </cell>
          <cell r="BJ165">
            <v>3.2478701470014</v>
          </cell>
          <cell r="BK165">
            <v>3.19831614286421</v>
          </cell>
          <cell r="BL165">
            <v>3.29324560594014</v>
          </cell>
        </row>
        <row r="166">
          <cell r="A166" t="str">
            <v>Myanmar</v>
          </cell>
          <cell r="B166" t="str">
            <v>MMR</v>
          </cell>
          <cell r="C166" t="str">
            <v>CO2 emissions (metric tons per capita)</v>
          </cell>
          <cell r="D166" t="str">
            <v>EN.ATM.CO2E.PC</v>
          </cell>
        </row>
        <row r="166">
          <cell r="AI166">
            <v>0.0987052484193371</v>
          </cell>
          <cell r="AJ166">
            <v>0.0959651844040247</v>
          </cell>
          <cell r="AK166">
            <v>0.100939382457575</v>
          </cell>
          <cell r="AL166">
            <v>0.112147374613639</v>
          </cell>
          <cell r="AM166">
            <v>0.130234081816646</v>
          </cell>
          <cell r="AN166">
            <v>0.158080806079086</v>
          </cell>
          <cell r="AO166">
            <v>0.164446293021743</v>
          </cell>
          <cell r="AP166">
            <v>0.161013704975765</v>
          </cell>
          <cell r="AQ166">
            <v>0.17342224128186</v>
          </cell>
          <cell r="AR166">
            <v>0.188605397340794</v>
          </cell>
          <cell r="AS166">
            <v>0.202056100619486</v>
          </cell>
          <cell r="AT166">
            <v>0.176812683097739</v>
          </cell>
          <cell r="AU166">
            <v>0.173996306849542</v>
          </cell>
          <cell r="AV166">
            <v>0.217865792283056</v>
          </cell>
          <cell r="AW166">
            <v>0.209000441012162</v>
          </cell>
          <cell r="AX166">
            <v>0.218999292706435</v>
          </cell>
          <cell r="AY166">
            <v>0.202226939776247</v>
          </cell>
          <cell r="AZ166">
            <v>0.209385140320441</v>
          </cell>
          <cell r="BA166">
            <v>0.158222646486579</v>
          </cell>
          <cell r="BB166">
            <v>0.149053636168902</v>
          </cell>
          <cell r="BC166">
            <v>0.160669313061641</v>
          </cell>
          <cell r="BD166">
            <v>0.170423519929184</v>
          </cell>
          <cell r="BE166">
            <v>0.23262280949005</v>
          </cell>
          <cell r="BF166">
            <v>0.262282625208895</v>
          </cell>
          <cell r="BG166">
            <v>0.325932191179405</v>
          </cell>
          <cell r="BH166">
            <v>0.361422536932623</v>
          </cell>
          <cell r="BI166">
            <v>0.412101396968114</v>
          </cell>
          <cell r="BJ166">
            <v>0.60881351032485</v>
          </cell>
          <cell r="BK166">
            <v>0.61331279498846</v>
          </cell>
          <cell r="BL166">
            <v>0.679428522562061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CO2 emissions (metric tons per capita)</v>
          </cell>
          <cell r="D167" t="str">
            <v>EN.ATM.CO2E.PC</v>
          </cell>
        </row>
        <row r="167">
          <cell r="AI167">
            <v>2.38072496104015</v>
          </cell>
          <cell r="AJ167">
            <v>2.3902225132915</v>
          </cell>
          <cell r="AK167">
            <v>2.50603935451106</v>
          </cell>
          <cell r="AL167">
            <v>2.62034510762763</v>
          </cell>
          <cell r="AM167">
            <v>2.77974244915427</v>
          </cell>
          <cell r="AN167">
            <v>2.81328914445526</v>
          </cell>
          <cell r="AO167">
            <v>2.82923875949975</v>
          </cell>
          <cell r="AP167">
            <v>2.92873226056164</v>
          </cell>
          <cell r="AQ167">
            <v>2.80615350573693</v>
          </cell>
          <cell r="AR167">
            <v>2.85630900659334</v>
          </cell>
          <cell r="AS167">
            <v>2.941953385913</v>
          </cell>
          <cell r="AT167">
            <v>3.03561920615399</v>
          </cell>
          <cell r="AU167">
            <v>3.0477431839663</v>
          </cell>
          <cell r="AV167">
            <v>3.08454681347532</v>
          </cell>
          <cell r="AW167">
            <v>3.2217759746415</v>
          </cell>
          <cell r="AX167">
            <v>3.40918533133569</v>
          </cell>
          <cell r="AY167">
            <v>3.51559736445564</v>
          </cell>
          <cell r="AZ167">
            <v>3.59061258033162</v>
          </cell>
          <cell r="BA167">
            <v>3.66579263416059</v>
          </cell>
          <cell r="BB167">
            <v>3.73262758496547</v>
          </cell>
          <cell r="BC167">
            <v>3.73985745499964</v>
          </cell>
          <cell r="BD167">
            <v>3.69421482288954</v>
          </cell>
          <cell r="BE167">
            <v>3.80235364126862</v>
          </cell>
          <cell r="BF167">
            <v>3.81534138131021</v>
          </cell>
          <cell r="BG167">
            <v>3.83864210216106</v>
          </cell>
          <cell r="BH167">
            <v>3.74586043690037</v>
          </cell>
          <cell r="BI167">
            <v>3.73102809570849</v>
          </cell>
          <cell r="BJ167">
            <v>3.82771241198335</v>
          </cell>
          <cell r="BK167">
            <v>3.84229012915311</v>
          </cell>
          <cell r="BL167">
            <v>3.82385292646454</v>
          </cell>
        </row>
        <row r="168">
          <cell r="A168" t="str">
            <v>Montenegro</v>
          </cell>
          <cell r="B168" t="str">
            <v>MNE</v>
          </cell>
          <cell r="C168" t="str">
            <v>CO2 emissions (metric tons per capita)</v>
          </cell>
          <cell r="D168" t="str">
            <v>EN.ATM.CO2E.PC</v>
          </cell>
        </row>
        <row r="168">
          <cell r="AI168">
            <v>3.16637311749223</v>
          </cell>
          <cell r="AJ168">
            <v>2.24013967929765</v>
          </cell>
          <cell r="AK168">
            <v>2.43214640206667</v>
          </cell>
          <cell r="AL168">
            <v>2.11416490486258</v>
          </cell>
          <cell r="AM168">
            <v>2.06088104300208</v>
          </cell>
          <cell r="AN168">
            <v>2.17422577945177</v>
          </cell>
          <cell r="AO168">
            <v>2.53681242154294</v>
          </cell>
          <cell r="AP168">
            <v>2.73986087413046</v>
          </cell>
          <cell r="AQ168">
            <v>2.89634698236849</v>
          </cell>
          <cell r="AR168">
            <v>1.99669637508849</v>
          </cell>
          <cell r="AS168">
            <v>2.51260434746673</v>
          </cell>
          <cell r="AT168">
            <v>2.74947356636357</v>
          </cell>
          <cell r="AU168">
            <v>2.90245771090621</v>
          </cell>
          <cell r="AV168">
            <v>3.08688853995869</v>
          </cell>
          <cell r="AW168">
            <v>3.32598024604596</v>
          </cell>
          <cell r="AX168">
            <v>3.25594494848281</v>
          </cell>
          <cell r="AY168">
            <v>3.54457146743173</v>
          </cell>
          <cell r="AZ168">
            <v>3.40978267445922</v>
          </cell>
          <cell r="BA168">
            <v>4.36002466448146</v>
          </cell>
          <cell r="BB168">
            <v>2.83036872426386</v>
          </cell>
          <cell r="BC168">
            <v>4.16513287049673</v>
          </cell>
          <cell r="BD168">
            <v>4.09625219020968</v>
          </cell>
          <cell r="BE168">
            <v>3.75442502301165</v>
          </cell>
          <cell r="BF168">
            <v>3.65417643543378</v>
          </cell>
          <cell r="BG168">
            <v>3.57022246121843</v>
          </cell>
          <cell r="BH168">
            <v>3.79324239478305</v>
          </cell>
          <cell r="BI168">
            <v>3.45490877493348</v>
          </cell>
          <cell r="BJ168">
            <v>3.6473304287405</v>
          </cell>
          <cell r="BK168">
            <v>4.01782629169097</v>
          </cell>
          <cell r="BL168">
            <v>4.17987599373753</v>
          </cell>
        </row>
        <row r="169">
          <cell r="A169" t="str">
            <v>Mongolia</v>
          </cell>
          <cell r="B169" t="str">
            <v>MNG</v>
          </cell>
          <cell r="C169" t="str">
            <v>CO2 emissions (metric tons per capita)</v>
          </cell>
          <cell r="D169" t="str">
            <v>EN.ATM.CO2E.PC</v>
          </cell>
        </row>
        <row r="169">
          <cell r="AI169">
            <v>5.93826674950633</v>
          </cell>
          <cell r="AJ169">
            <v>6.6548898561624</v>
          </cell>
          <cell r="AK169">
            <v>5.73212777385285</v>
          </cell>
          <cell r="AL169">
            <v>5.23595835270122</v>
          </cell>
          <cell r="AM169">
            <v>4.5253730034313</v>
          </cell>
          <cell r="AN169">
            <v>4.47342208521521</v>
          </cell>
          <cell r="AO169">
            <v>3.75123404376555</v>
          </cell>
          <cell r="AP169">
            <v>3.64766001753617</v>
          </cell>
          <cell r="AQ169">
            <v>3.62954526255196</v>
          </cell>
          <cell r="AR169">
            <v>3.62338967472818</v>
          </cell>
          <cell r="AS169">
            <v>3.75404028585765</v>
          </cell>
          <cell r="AT169">
            <v>3.70723352760835</v>
          </cell>
          <cell r="AU169">
            <v>3.92917513989284</v>
          </cell>
          <cell r="AV169">
            <v>3.77111649736475</v>
          </cell>
          <cell r="AW169">
            <v>3.82952387308121</v>
          </cell>
          <cell r="AX169">
            <v>4.37772065615804</v>
          </cell>
          <cell r="AY169">
            <v>4.85373533476076</v>
          </cell>
          <cell r="AZ169">
            <v>5.01962567849326</v>
          </cell>
          <cell r="BA169">
            <v>4.92800075801875</v>
          </cell>
          <cell r="BB169">
            <v>5.10136545422826</v>
          </cell>
          <cell r="BC169">
            <v>5.26121912466578</v>
          </cell>
          <cell r="BD169">
            <v>5.67796841426441</v>
          </cell>
          <cell r="BE169">
            <v>6.06790509627875</v>
          </cell>
          <cell r="BF169">
            <v>6.37799555371331</v>
          </cell>
          <cell r="BG169">
            <v>6.16303290563975</v>
          </cell>
          <cell r="BH169">
            <v>5.76968010859689</v>
          </cell>
          <cell r="BI169">
            <v>5.94498421856795</v>
          </cell>
          <cell r="BJ169">
            <v>6.28816089075624</v>
          </cell>
          <cell r="BK169">
            <v>6.79764811998827</v>
          </cell>
          <cell r="BL169">
            <v>7.15312008585735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CO2 emissions (metric tons per capita)</v>
          </cell>
          <cell r="D170" t="str">
            <v>EN.ATM.CO2E.PC</v>
          </cell>
        </row>
        <row r="171">
          <cell r="A171" t="str">
            <v>Mozambique</v>
          </cell>
          <cell r="B171" t="str">
            <v>MOZ</v>
          </cell>
          <cell r="C171" t="str">
            <v>CO2 emissions (metric tons per capita)</v>
          </cell>
          <cell r="D171" t="str">
            <v>EN.ATM.CO2E.PC</v>
          </cell>
        </row>
        <row r="171">
          <cell r="AI171">
            <v>0.0862381472596443</v>
          </cell>
          <cell r="AJ171">
            <v>0.0705280578246041</v>
          </cell>
          <cell r="AK171">
            <v>0.0796755091753954</v>
          </cell>
          <cell r="AL171">
            <v>0.0897644205845821</v>
          </cell>
          <cell r="AM171">
            <v>0.0735881937777837</v>
          </cell>
          <cell r="AN171">
            <v>0.0755653987201805</v>
          </cell>
          <cell r="AO171">
            <v>0.0726796777909388</v>
          </cell>
          <cell r="AP171">
            <v>0.0786720883322889</v>
          </cell>
          <cell r="AQ171">
            <v>0.0737483039376955</v>
          </cell>
          <cell r="AR171">
            <v>0.0713284299580334</v>
          </cell>
          <cell r="AS171">
            <v>0.0807365659012219</v>
          </cell>
          <cell r="AT171">
            <v>0.0773794850192219</v>
          </cell>
          <cell r="AU171">
            <v>0.0836702064022463</v>
          </cell>
          <cell r="AV171">
            <v>0.0982872299569</v>
          </cell>
          <cell r="AW171">
            <v>0.0959290457847948</v>
          </cell>
          <cell r="AX171">
            <v>0.0834393544071358</v>
          </cell>
          <cell r="AY171">
            <v>0.0882348427391885</v>
          </cell>
          <cell r="AZ171">
            <v>0.102891486951006</v>
          </cell>
          <cell r="BA171">
            <v>0.100553962981451</v>
          </cell>
          <cell r="BB171">
            <v>0.108758710613371</v>
          </cell>
          <cell r="BC171">
            <v>0.113889570837216</v>
          </cell>
          <cell r="BD171">
            <v>0.138501288046825</v>
          </cell>
          <cell r="BE171">
            <v>0.148013050196059</v>
          </cell>
          <cell r="BF171">
            <v>0.164314407074766</v>
          </cell>
          <cell r="BG171">
            <v>0.184887949289665</v>
          </cell>
          <cell r="BH171">
            <v>0.204126905435974</v>
          </cell>
          <cell r="BI171">
            <v>0.26158887966331</v>
          </cell>
          <cell r="BJ171">
            <v>0.251666664682199</v>
          </cell>
          <cell r="BK171">
            <v>0.235625091152676</v>
          </cell>
          <cell r="BL171">
            <v>0.246986411762639</v>
          </cell>
        </row>
        <row r="172">
          <cell r="A172" t="str">
            <v>Mauritania</v>
          </cell>
          <cell r="B172" t="str">
            <v>MRT</v>
          </cell>
          <cell r="C172" t="str">
            <v>CO2 emissions (metric tons per capita)</v>
          </cell>
          <cell r="D172" t="str">
            <v>EN.ATM.CO2E.PC</v>
          </cell>
        </row>
        <row r="172">
          <cell r="AI172">
            <v>0.462064731336394</v>
          </cell>
          <cell r="AJ172">
            <v>0.469367991210366</v>
          </cell>
          <cell r="AK172">
            <v>0.471379999953329</v>
          </cell>
          <cell r="AL172">
            <v>0.477590107607874</v>
          </cell>
          <cell r="AM172">
            <v>0.474391714549195</v>
          </cell>
          <cell r="AN172">
            <v>0.505698836892675</v>
          </cell>
          <cell r="AO172">
            <v>0.518353070083021</v>
          </cell>
          <cell r="AP172">
            <v>0.505430916839356</v>
          </cell>
          <cell r="AQ172">
            <v>0.496751684649211</v>
          </cell>
          <cell r="AR172">
            <v>0.507498485312213</v>
          </cell>
          <cell r="AS172">
            <v>0.48284989413421</v>
          </cell>
          <cell r="AT172">
            <v>0.518057063985598</v>
          </cell>
          <cell r="AU172">
            <v>0.557935864844273</v>
          </cell>
          <cell r="AV172">
            <v>0.517998711678942</v>
          </cell>
          <cell r="AW172">
            <v>0.557966221845633</v>
          </cell>
          <cell r="AX172">
            <v>0.499305928534858</v>
          </cell>
          <cell r="AY172">
            <v>0.555929037450172</v>
          </cell>
          <cell r="AZ172">
            <v>0.621387214017228</v>
          </cell>
          <cell r="BA172">
            <v>0.576414856139938</v>
          </cell>
          <cell r="BB172">
            <v>0.692519114893514</v>
          </cell>
          <cell r="BC172">
            <v>0.686852525719029</v>
          </cell>
          <cell r="BD172">
            <v>0.683590449893368</v>
          </cell>
          <cell r="BE172">
            <v>0.736532985231162</v>
          </cell>
          <cell r="BF172">
            <v>0.678454996603615</v>
          </cell>
          <cell r="BG172">
            <v>0.737745687206887</v>
          </cell>
          <cell r="BH172">
            <v>0.879815244425416</v>
          </cell>
          <cell r="BI172">
            <v>0.782989056037821</v>
          </cell>
          <cell r="BJ172">
            <v>0.814928939956489</v>
          </cell>
          <cell r="BK172">
            <v>0.838005586980995</v>
          </cell>
          <cell r="BL172">
            <v>0.872793555310964</v>
          </cell>
        </row>
        <row r="173">
          <cell r="A173" t="str">
            <v>Mauritius</v>
          </cell>
          <cell r="B173" t="str">
            <v>MUS</v>
          </cell>
          <cell r="C173" t="str">
            <v>CO2 emissions (metric tons per capita)</v>
          </cell>
          <cell r="D173" t="str">
            <v>EN.ATM.CO2E.PC</v>
          </cell>
        </row>
        <row r="173">
          <cell r="AI173">
            <v>1.09560577082005</v>
          </cell>
          <cell r="AJ173">
            <v>1.16793395286779</v>
          </cell>
          <cell r="AK173">
            <v>1.21721698091459</v>
          </cell>
          <cell r="AL173">
            <v>1.33956153508284</v>
          </cell>
          <cell r="AM173">
            <v>1.35688136543601</v>
          </cell>
          <cell r="AN173">
            <v>1.38089922375646</v>
          </cell>
          <cell r="AO173">
            <v>1.41975809438481</v>
          </cell>
          <cell r="AP173">
            <v>1.41080081234259</v>
          </cell>
          <cell r="AQ173">
            <v>1.54254361132727</v>
          </cell>
          <cell r="AR173">
            <v>1.8719150627049</v>
          </cell>
          <cell r="AS173">
            <v>2.047396814992</v>
          </cell>
          <cell r="AT173">
            <v>2.14831390795018</v>
          </cell>
          <cell r="AU173">
            <v>2.16665647958638</v>
          </cell>
          <cell r="AV173">
            <v>2.26641502591955</v>
          </cell>
          <cell r="AW173">
            <v>2.26862667898974</v>
          </cell>
          <cell r="AX173">
            <v>2.40992501400115</v>
          </cell>
          <cell r="AY173">
            <v>2.67423877574666</v>
          </cell>
          <cell r="AZ173">
            <v>2.74275396317242</v>
          </cell>
          <cell r="BA173">
            <v>2.7891178017333</v>
          </cell>
          <cell r="BB173">
            <v>2.74163906426254</v>
          </cell>
          <cell r="BC173">
            <v>2.92706340837387</v>
          </cell>
          <cell r="BD173">
            <v>2.90641047529724</v>
          </cell>
          <cell r="BE173">
            <v>2.97002426905831</v>
          </cell>
          <cell r="BF173">
            <v>3.03499052816209</v>
          </cell>
          <cell r="BG173">
            <v>3.13259857191869</v>
          </cell>
          <cell r="BH173">
            <v>3.13637284673114</v>
          </cell>
          <cell r="BI173">
            <v>3.19753565121932</v>
          </cell>
          <cell r="BJ173">
            <v>3.29745153362645</v>
          </cell>
          <cell r="BK173">
            <v>3.26404040331914</v>
          </cell>
          <cell r="BL173">
            <v>3.29459100560393</v>
          </cell>
        </row>
        <row r="174">
          <cell r="A174" t="str">
            <v>Malawi</v>
          </cell>
          <cell r="B174" t="str">
            <v>MWI</v>
          </cell>
          <cell r="C174" t="str">
            <v>CO2 emissions (metric tons per capita)</v>
          </cell>
          <cell r="D174" t="str">
            <v>EN.ATM.CO2E.PC</v>
          </cell>
        </row>
        <row r="174">
          <cell r="AI174">
            <v>0.058482647507326</v>
          </cell>
          <cell r="AJ174">
            <v>0.0666641598164902</v>
          </cell>
          <cell r="AK174">
            <v>0.0650425037275549</v>
          </cell>
          <cell r="AL174">
            <v>0.07414780231578</v>
          </cell>
          <cell r="AM174">
            <v>0.0759309623377296</v>
          </cell>
          <cell r="AN174">
            <v>0.0761853062314095</v>
          </cell>
          <cell r="AO174">
            <v>0.0738317890350415</v>
          </cell>
          <cell r="AP174">
            <v>0.0750128642191171</v>
          </cell>
          <cell r="AQ174">
            <v>0.0710742493730067</v>
          </cell>
          <cell r="AR174">
            <v>0.0727820477090929</v>
          </cell>
          <cell r="AS174">
            <v>0.0636842638247101</v>
          </cell>
          <cell r="AT174">
            <v>0.0594821501502668</v>
          </cell>
          <cell r="AU174">
            <v>0.0580518670506875</v>
          </cell>
          <cell r="AV174">
            <v>0.0624990468895349</v>
          </cell>
          <cell r="AW174">
            <v>0.0625922763345437</v>
          </cell>
          <cell r="AX174">
            <v>0.0601934896354933</v>
          </cell>
          <cell r="AY174">
            <v>0.0601216609171938</v>
          </cell>
          <cell r="AZ174">
            <v>0.0622104577813366</v>
          </cell>
          <cell r="BA174">
            <v>0.069930582862121</v>
          </cell>
          <cell r="BB174">
            <v>0.0693650092940961</v>
          </cell>
          <cell r="BC174">
            <v>0.0612120990113892</v>
          </cell>
          <cell r="BD174">
            <v>0.0621569758474406</v>
          </cell>
          <cell r="BE174">
            <v>0.0617042979368727</v>
          </cell>
          <cell r="BF174">
            <v>0.0618714730703147</v>
          </cell>
          <cell r="BG174">
            <v>0.0521806939935025</v>
          </cell>
          <cell r="BH174">
            <v>0.055537955692808</v>
          </cell>
          <cell r="BI174">
            <v>0.0650963984527499</v>
          </cell>
          <cell r="BJ174">
            <v>0.0673450514785243</v>
          </cell>
          <cell r="BK174">
            <v>0.0760614915951572</v>
          </cell>
          <cell r="BL174">
            <v>0.0778366839170854</v>
          </cell>
        </row>
        <row r="175">
          <cell r="A175" t="str">
            <v>Malaysia</v>
          </cell>
          <cell r="B175" t="str">
            <v>MYS</v>
          </cell>
          <cell r="C175" t="str">
            <v>CO2 emissions (metric tons per capita)</v>
          </cell>
          <cell r="D175" t="str">
            <v>EN.ATM.CO2E.PC</v>
          </cell>
        </row>
        <row r="175">
          <cell r="AI175">
            <v>3.02942502378282</v>
          </cell>
          <cell r="AJ175">
            <v>3.51512998880504</v>
          </cell>
          <cell r="AK175">
            <v>3.53476829033409</v>
          </cell>
          <cell r="AL175">
            <v>3.74854355174809</v>
          </cell>
          <cell r="AM175">
            <v>3.99148882833635</v>
          </cell>
          <cell r="AN175">
            <v>4.2127913054157</v>
          </cell>
          <cell r="AO175">
            <v>4.69320525793145</v>
          </cell>
          <cell r="AP175">
            <v>4.91680343777405</v>
          </cell>
          <cell r="AQ175">
            <v>4.77918548733787</v>
          </cell>
          <cell r="AR175">
            <v>5.05046203674256</v>
          </cell>
          <cell r="AS175">
            <v>5.36167322834985</v>
          </cell>
          <cell r="AT175">
            <v>5.46034721245394</v>
          </cell>
          <cell r="AU175">
            <v>5.6335840280675</v>
          </cell>
          <cell r="AV175">
            <v>5.85007703376465</v>
          </cell>
          <cell r="AW175">
            <v>6.28288762382566</v>
          </cell>
          <cell r="AX175">
            <v>6.51677658043394</v>
          </cell>
          <cell r="AY175">
            <v>6.64454284987738</v>
          </cell>
          <cell r="AZ175">
            <v>7.1084353909288</v>
          </cell>
          <cell r="BA175">
            <v>7.45006540284597</v>
          </cell>
          <cell r="BB175">
            <v>6.55957250448984</v>
          </cell>
          <cell r="BC175">
            <v>7.09797938447534</v>
          </cell>
          <cell r="BD175">
            <v>7.07620237998166</v>
          </cell>
          <cell r="BE175">
            <v>7.0802483621733</v>
          </cell>
          <cell r="BF175">
            <v>7.5896904566926</v>
          </cell>
          <cell r="BG175">
            <v>7.92356499752546</v>
          </cell>
          <cell r="BH175">
            <v>7.81408829504223</v>
          </cell>
          <cell r="BI175">
            <v>7.68983812212917</v>
          </cell>
          <cell r="BJ175">
            <v>7.31787557576794</v>
          </cell>
          <cell r="BK175">
            <v>7.75214881505957</v>
          </cell>
          <cell r="BL175">
            <v>7.92712603743521</v>
          </cell>
        </row>
        <row r="176">
          <cell r="A176" t="str">
            <v>North America</v>
          </cell>
          <cell r="B176" t="str">
            <v>NAC</v>
          </cell>
          <cell r="C176" t="str">
            <v>CO2 emissions (metric tons per capita)</v>
          </cell>
          <cell r="D176" t="str">
            <v>EN.ATM.CO2E.PC</v>
          </cell>
        </row>
        <row r="176">
          <cell r="AI176">
            <v>18.9843502707518</v>
          </cell>
          <cell r="AJ176">
            <v>18.580397821613</v>
          </cell>
          <cell r="AK176">
            <v>18.6273848277245</v>
          </cell>
          <cell r="AL176">
            <v>18.772970273584</v>
          </cell>
          <cell r="AM176">
            <v>18.8420893875815</v>
          </cell>
          <cell r="AN176">
            <v>18.8301100317283</v>
          </cell>
          <cell r="AO176">
            <v>19.183467531506</v>
          </cell>
          <cell r="AP176">
            <v>19.8998648638552</v>
          </cell>
          <cell r="AQ176">
            <v>19.8560513677659</v>
          </cell>
          <cell r="AR176">
            <v>19.7262439456997</v>
          </cell>
          <cell r="AS176">
            <v>20.1083878443228</v>
          </cell>
          <cell r="AT176">
            <v>19.7972052658612</v>
          </cell>
          <cell r="AU176">
            <v>19.1801989554305</v>
          </cell>
          <cell r="AV176">
            <v>19.2830699025542</v>
          </cell>
          <cell r="AW176">
            <v>19.3245158512422</v>
          </cell>
          <cell r="AX176">
            <v>19.2316602520522</v>
          </cell>
          <cell r="AY176">
            <v>18.7171332521555</v>
          </cell>
          <cell r="AZ176">
            <v>18.8818726788189</v>
          </cell>
          <cell r="BA176">
            <v>18.1113212121109</v>
          </cell>
          <cell r="BB176">
            <v>16.6819339718088</v>
          </cell>
          <cell r="BC176">
            <v>17.2717951993193</v>
          </cell>
          <cell r="BD176">
            <v>16.5462315551551</v>
          </cell>
          <cell r="BE176">
            <v>15.7865727040136</v>
          </cell>
          <cell r="BF176">
            <v>16.0862903325723</v>
          </cell>
          <cell r="BG176">
            <v>16.0241508956453</v>
          </cell>
          <cell r="BH176">
            <v>15.5712157516721</v>
          </cell>
          <cell r="BI176">
            <v>15.1794041014955</v>
          </cell>
          <cell r="BJ176">
            <v>14.8984536011524</v>
          </cell>
          <cell r="BK176">
            <v>15.2685232655927</v>
          </cell>
          <cell r="BL176">
            <v>14.7535300764971</v>
          </cell>
        </row>
        <row r="177">
          <cell r="A177" t="str">
            <v>Namibia</v>
          </cell>
          <cell r="B177" t="str">
            <v>NAM</v>
          </cell>
          <cell r="C177" t="str">
            <v>CO2 emissions (metric tons per capita)</v>
          </cell>
          <cell r="D177" t="str">
            <v>EN.ATM.CO2E.PC</v>
          </cell>
        </row>
        <row r="177">
          <cell r="AJ177">
            <v>0.758602518695827</v>
          </cell>
          <cell r="AK177">
            <v>0.804244830584508</v>
          </cell>
          <cell r="AL177">
            <v>0.906695269365661</v>
          </cell>
          <cell r="AM177">
            <v>1.03026335792982</v>
          </cell>
          <cell r="AN177">
            <v>1.08731308350933</v>
          </cell>
          <cell r="AO177">
            <v>1.15427762060097</v>
          </cell>
          <cell r="AP177">
            <v>1.16016864258502</v>
          </cell>
          <cell r="AQ177">
            <v>1.16652758808871</v>
          </cell>
          <cell r="AR177">
            <v>1.12253743350525</v>
          </cell>
          <cell r="AS177">
            <v>1.08103108075804</v>
          </cell>
          <cell r="AT177">
            <v>1.34893047908417</v>
          </cell>
          <cell r="AU177">
            <v>1.15040683592279</v>
          </cell>
          <cell r="AV177">
            <v>1.20801675094926</v>
          </cell>
          <cell r="AW177">
            <v>1.24755147823883</v>
          </cell>
          <cell r="AX177">
            <v>1.30525671324478</v>
          </cell>
          <cell r="AY177">
            <v>1.28340530111822</v>
          </cell>
          <cell r="AZ177">
            <v>1.30574582288857</v>
          </cell>
          <cell r="BA177">
            <v>1.44368505139211</v>
          </cell>
          <cell r="BB177">
            <v>1.45119816636138</v>
          </cell>
          <cell r="BC177">
            <v>1.47719764499823</v>
          </cell>
          <cell r="BD177">
            <v>1.54402699112535</v>
          </cell>
          <cell r="BE177">
            <v>1.60836384352022</v>
          </cell>
          <cell r="BF177">
            <v>1.69688371638716</v>
          </cell>
          <cell r="BG177">
            <v>1.73746585447854</v>
          </cell>
          <cell r="BH177">
            <v>1.81433236637988</v>
          </cell>
          <cell r="BI177">
            <v>1.75145167538897</v>
          </cell>
          <cell r="BJ177">
            <v>1.77722430066078</v>
          </cell>
          <cell r="BK177">
            <v>1.72772945271147</v>
          </cell>
          <cell r="BL177">
            <v>1.69170542764537</v>
          </cell>
        </row>
        <row r="178">
          <cell r="A178" t="str">
            <v>New Caledonia</v>
          </cell>
          <cell r="B178" t="str">
            <v>NCL</v>
          </cell>
          <cell r="C178" t="str">
            <v>CO2 emissions (metric tons per capita)</v>
          </cell>
          <cell r="D178" t="str">
            <v>EN.ATM.CO2E.PC</v>
          </cell>
        </row>
        <row r="179">
          <cell r="A179" t="str">
            <v>Niger</v>
          </cell>
          <cell r="B179" t="str">
            <v>NER</v>
          </cell>
          <cell r="C179" t="str">
            <v>CO2 emissions (metric tons per capita)</v>
          </cell>
          <cell r="D179" t="str">
            <v>EN.ATM.CO2E.PC</v>
          </cell>
        </row>
        <row r="179">
          <cell r="AI179">
            <v>0.0710139496314251</v>
          </cell>
          <cell r="AJ179">
            <v>0.0651486311729685</v>
          </cell>
          <cell r="AK179">
            <v>0.0583650343017143</v>
          </cell>
          <cell r="AL179">
            <v>0.0643319292795716</v>
          </cell>
          <cell r="AM179">
            <v>0.0599892063057163</v>
          </cell>
          <cell r="AN179">
            <v>0.0558465606263413</v>
          </cell>
          <cell r="AO179">
            <v>0.0620764048602772</v>
          </cell>
          <cell r="AP179">
            <v>0.0609145274860103</v>
          </cell>
          <cell r="AQ179">
            <v>0.0635328834825882</v>
          </cell>
          <cell r="AR179">
            <v>0.0594697748071761</v>
          </cell>
          <cell r="AS179">
            <v>0.0591268934615451</v>
          </cell>
          <cell r="AT179">
            <v>0.0570146580431004</v>
          </cell>
          <cell r="AU179">
            <v>0.0574241736808167</v>
          </cell>
          <cell r="AV179">
            <v>0.0600886315599299</v>
          </cell>
          <cell r="AW179">
            <v>0.0601862865669905</v>
          </cell>
          <cell r="AX179">
            <v>0.0557819693048889</v>
          </cell>
          <cell r="AY179">
            <v>0.0530261343191575</v>
          </cell>
          <cell r="AZ179">
            <v>0.0558377551511312</v>
          </cell>
          <cell r="BA179">
            <v>0.0563900675523567</v>
          </cell>
          <cell r="BB179">
            <v>0.0681683464534466</v>
          </cell>
          <cell r="BC179">
            <v>0.0832117301066033</v>
          </cell>
          <cell r="BD179">
            <v>0.0823849789755515</v>
          </cell>
          <cell r="BE179">
            <v>0.106208361233346</v>
          </cell>
          <cell r="BF179">
            <v>0.106461817664751</v>
          </cell>
          <cell r="BG179">
            <v>0.111745309652862</v>
          </cell>
          <cell r="BH179">
            <v>0.105491223159586</v>
          </cell>
          <cell r="BI179">
            <v>0.101497008560519</v>
          </cell>
          <cell r="BJ179">
            <v>0.0884161494840941</v>
          </cell>
          <cell r="BK179">
            <v>0.0868874362456198</v>
          </cell>
          <cell r="BL179">
            <v>0.0922322514104962</v>
          </cell>
        </row>
        <row r="180">
          <cell r="A180" t="str">
            <v>Nigeria</v>
          </cell>
          <cell r="B180" t="str">
            <v>NGA</v>
          </cell>
          <cell r="C180" t="str">
            <v>CO2 emissions (metric tons per capita)</v>
          </cell>
          <cell r="D180" t="str">
            <v>EN.ATM.CO2E.PC</v>
          </cell>
        </row>
        <row r="180">
          <cell r="AI180">
            <v>0.764290772297498</v>
          </cell>
          <cell r="AJ180">
            <v>0.838865428824977</v>
          </cell>
          <cell r="AK180">
            <v>0.916617755759516</v>
          </cell>
          <cell r="AL180">
            <v>0.839721220733819</v>
          </cell>
          <cell r="AM180">
            <v>0.743919144792907</v>
          </cell>
          <cell r="AN180">
            <v>0.79825220840128</v>
          </cell>
          <cell r="AO180">
            <v>0.905675443221641</v>
          </cell>
          <cell r="AP180">
            <v>0.869487341185361</v>
          </cell>
          <cell r="AQ180">
            <v>0.762553135532094</v>
          </cell>
          <cell r="AR180">
            <v>0.729665938859411</v>
          </cell>
          <cell r="AS180">
            <v>0.795035465557337</v>
          </cell>
          <cell r="AT180">
            <v>0.813037008152684</v>
          </cell>
          <cell r="AU180">
            <v>0.717284683802603</v>
          </cell>
          <cell r="AV180">
            <v>0.765727934256935</v>
          </cell>
          <cell r="AW180">
            <v>0.7296016621655</v>
          </cell>
          <cell r="AX180">
            <v>0.710906212998352</v>
          </cell>
          <cell r="AY180">
            <v>0.622779937246107</v>
          </cell>
          <cell r="AZ180">
            <v>0.5543256718739</v>
          </cell>
          <cell r="BA180">
            <v>0.578493504862718</v>
          </cell>
          <cell r="BB180">
            <v>0.498623213116852</v>
          </cell>
          <cell r="BC180">
            <v>0.568190395235065</v>
          </cell>
          <cell r="BD180">
            <v>0.583519875424035</v>
          </cell>
          <cell r="BE180">
            <v>0.570117076888307</v>
          </cell>
          <cell r="BF180">
            <v>0.629519877021737</v>
          </cell>
          <cell r="BG180">
            <v>0.650945532985441</v>
          </cell>
          <cell r="BH180">
            <v>0.594907346639806</v>
          </cell>
          <cell r="BI180">
            <v>0.595987612443953</v>
          </cell>
          <cell r="BJ180">
            <v>0.568440060120107</v>
          </cell>
          <cell r="BK180">
            <v>0.561021958450874</v>
          </cell>
          <cell r="BL180">
            <v>0.573636206051187</v>
          </cell>
        </row>
        <row r="181">
          <cell r="A181" t="str">
            <v>Nicaragua</v>
          </cell>
          <cell r="B181" t="str">
            <v>NIC</v>
          </cell>
          <cell r="C181" t="str">
            <v>CO2 emissions (metric tons per capita)</v>
          </cell>
          <cell r="D181" t="str">
            <v>EN.ATM.CO2E.PC</v>
          </cell>
        </row>
        <row r="181">
          <cell r="AI181">
            <v>0.462448798172249</v>
          </cell>
          <cell r="AJ181">
            <v>0.449904746729403</v>
          </cell>
          <cell r="AK181">
            <v>0.513230109927474</v>
          </cell>
          <cell r="AL181">
            <v>0.492997640782199</v>
          </cell>
          <cell r="AM181">
            <v>0.554945042893084</v>
          </cell>
          <cell r="AN181">
            <v>0.569624810707227</v>
          </cell>
          <cell r="AO181">
            <v>0.594739591582621</v>
          </cell>
          <cell r="AP181">
            <v>0.625562125568961</v>
          </cell>
          <cell r="AQ181">
            <v>0.716810551451317</v>
          </cell>
          <cell r="AR181">
            <v>0.709270871547639</v>
          </cell>
          <cell r="AS181">
            <v>0.743690955968367</v>
          </cell>
          <cell r="AT181">
            <v>0.763793914020127</v>
          </cell>
          <cell r="AU181">
            <v>0.777878503572405</v>
          </cell>
          <cell r="AV181">
            <v>0.861659269078533</v>
          </cell>
          <cell r="AW181">
            <v>0.844372659067005</v>
          </cell>
          <cell r="AX181">
            <v>0.797986014392411</v>
          </cell>
          <cell r="AY181">
            <v>0.825208689961284</v>
          </cell>
          <cell r="AZ181">
            <v>0.840777158850207</v>
          </cell>
          <cell r="BA181">
            <v>0.794009848545268</v>
          </cell>
          <cell r="BB181">
            <v>0.764071156867399</v>
          </cell>
          <cell r="BC181">
            <v>0.774374195600703</v>
          </cell>
          <cell r="BD181">
            <v>0.808058902060806</v>
          </cell>
          <cell r="BE181">
            <v>0.783949275176298</v>
          </cell>
          <cell r="BF181">
            <v>0.737324174599635</v>
          </cell>
          <cell r="BG181">
            <v>0.774899292217739</v>
          </cell>
          <cell r="BH181">
            <v>0.846826582597812</v>
          </cell>
          <cell r="BI181">
            <v>0.853430475468779</v>
          </cell>
          <cell r="BJ181">
            <v>0.858282657705677</v>
          </cell>
          <cell r="BK181">
            <v>0.790348550431877</v>
          </cell>
          <cell r="BL181">
            <v>0.80054959429675</v>
          </cell>
        </row>
        <row r="182">
          <cell r="A182" t="str">
            <v>Netherlands</v>
          </cell>
          <cell r="B182" t="str">
            <v>NLD</v>
          </cell>
          <cell r="C182" t="str">
            <v>CO2 emissions (metric tons per capita)</v>
          </cell>
          <cell r="D182" t="str">
            <v>EN.ATM.CO2E.PC</v>
          </cell>
        </row>
        <row r="182">
          <cell r="AI182">
            <v>9.92408124664332</v>
          </cell>
          <cell r="AJ182">
            <v>10.2529576043421</v>
          </cell>
          <cell r="AK182">
            <v>10.09275056661</v>
          </cell>
          <cell r="AL182">
            <v>10.3431127360702</v>
          </cell>
          <cell r="AM182">
            <v>10.2230810725563</v>
          </cell>
          <cell r="AN182">
            <v>10.6158183779733</v>
          </cell>
          <cell r="AO182">
            <v>11.1792937998511</v>
          </cell>
          <cell r="AP182">
            <v>10.6536242885466</v>
          </cell>
          <cell r="AQ182">
            <v>10.6148711715748</v>
          </cell>
          <cell r="AR182">
            <v>10.2105427189629</v>
          </cell>
          <cell r="AS182">
            <v>10.1786360037507</v>
          </cell>
          <cell r="AT182">
            <v>10.414939879772</v>
          </cell>
          <cell r="AU182">
            <v>10.3678697624951</v>
          </cell>
          <cell r="AV182">
            <v>10.4996505217809</v>
          </cell>
          <cell r="AW182">
            <v>10.5713260889481</v>
          </cell>
          <cell r="AX182">
            <v>10.2899112098076</v>
          </cell>
          <cell r="AY182">
            <v>10.0146204252771</v>
          </cell>
          <cell r="AZ182">
            <v>10.0447476898459</v>
          </cell>
          <cell r="BA182">
            <v>10.0464605454302</v>
          </cell>
          <cell r="BB182">
            <v>9.70878635717226</v>
          </cell>
          <cell r="BC182">
            <v>10.2982812571494</v>
          </cell>
          <cell r="BD182">
            <v>9.51113044083199</v>
          </cell>
          <cell r="BE182">
            <v>9.39840992899316</v>
          </cell>
          <cell r="BF182">
            <v>9.34812889468034</v>
          </cell>
          <cell r="BG182">
            <v>8.88170306744788</v>
          </cell>
          <cell r="BH182">
            <v>9.29225024589008</v>
          </cell>
          <cell r="BI182">
            <v>9.30928186562696</v>
          </cell>
          <cell r="BJ182">
            <v>9.09213141299035</v>
          </cell>
          <cell r="BK182">
            <v>8.78385000800575</v>
          </cell>
          <cell r="BL182">
            <v>8.43707462722941</v>
          </cell>
        </row>
        <row r="183">
          <cell r="A183" t="str">
            <v>Norway</v>
          </cell>
          <cell r="B183" t="str">
            <v>NOR</v>
          </cell>
          <cell r="C183" t="str">
            <v>CO2 emissions (metric tons per capita)</v>
          </cell>
          <cell r="D183" t="str">
            <v>EN.ATM.CO2E.PC</v>
          </cell>
        </row>
        <row r="183">
          <cell r="AI183">
            <v>6.91033515950709</v>
          </cell>
          <cell r="AJ183">
            <v>6.41288565306312</v>
          </cell>
          <cell r="AK183">
            <v>7.04553773666999</v>
          </cell>
          <cell r="AL183">
            <v>7.52088768274331</v>
          </cell>
          <cell r="AM183">
            <v>7.93476383527882</v>
          </cell>
          <cell r="AN183">
            <v>7.88909116935647</v>
          </cell>
          <cell r="AO183">
            <v>7.8971345726509</v>
          </cell>
          <cell r="AP183">
            <v>8.29482354431408</v>
          </cell>
          <cell r="AQ183">
            <v>8.55022177772402</v>
          </cell>
          <cell r="AR183">
            <v>8.89752892985587</v>
          </cell>
          <cell r="AS183">
            <v>7.63532664568678</v>
          </cell>
          <cell r="AT183">
            <v>7.69205035900297</v>
          </cell>
          <cell r="AU183">
            <v>7.57355547301996</v>
          </cell>
          <cell r="AV183">
            <v>8.14264596990382</v>
          </cell>
          <cell r="AW183">
            <v>8.13169250978087</v>
          </cell>
          <cell r="AX183">
            <v>7.86236437942606</v>
          </cell>
          <cell r="AY183">
            <v>7.98167321248383</v>
          </cell>
          <cell r="AZ183">
            <v>8.01630356881588</v>
          </cell>
          <cell r="BA183">
            <v>7.73245798045154</v>
          </cell>
          <cell r="BB183">
            <v>7.75152707053078</v>
          </cell>
          <cell r="BC183">
            <v>8.46959818136028</v>
          </cell>
          <cell r="BD183">
            <v>7.9950120963167</v>
          </cell>
          <cell r="BE183">
            <v>7.66951116950312</v>
          </cell>
          <cell r="BF183">
            <v>7.77616764078752</v>
          </cell>
          <cell r="BG183">
            <v>7.61304932507459</v>
          </cell>
          <cell r="BH183">
            <v>7.61090629497798</v>
          </cell>
          <cell r="BI183">
            <v>7.40469149534718</v>
          </cell>
          <cell r="BJ183">
            <v>7.14804433544094</v>
          </cell>
          <cell r="BK183">
            <v>7.07654265477615</v>
          </cell>
          <cell r="BL183">
            <v>6.7222699848575</v>
          </cell>
        </row>
        <row r="184">
          <cell r="A184" t="str">
            <v>Nepal</v>
          </cell>
          <cell r="B184" t="str">
            <v>NPL</v>
          </cell>
          <cell r="C184" t="str">
            <v>CO2 emissions (metric tons per capita)</v>
          </cell>
          <cell r="D184" t="str">
            <v>EN.ATM.CO2E.PC</v>
          </cell>
        </row>
        <row r="184">
          <cell r="AI184">
            <v>0.0497210332665449</v>
          </cell>
          <cell r="AJ184">
            <v>0.060807484226384</v>
          </cell>
          <cell r="AK184">
            <v>0.0616902465513397</v>
          </cell>
          <cell r="AL184">
            <v>0.0688141463143949</v>
          </cell>
          <cell r="AM184">
            <v>0.0826960863221671</v>
          </cell>
          <cell r="AN184">
            <v>0.0880605062811705</v>
          </cell>
          <cell r="AO184">
            <v>0.0887265173501989</v>
          </cell>
          <cell r="AP184">
            <v>0.0969679924154204</v>
          </cell>
          <cell r="AQ184">
            <v>0.10061638377344</v>
          </cell>
          <cell r="AR184">
            <v>0.132709649025088</v>
          </cell>
          <cell r="AS184">
            <v>0.134496749710613</v>
          </cell>
          <cell r="AT184">
            <v>0.142111304941986</v>
          </cell>
          <cell r="AU184">
            <v>0.112838399913168</v>
          </cell>
          <cell r="AV184">
            <v>0.120410447357769</v>
          </cell>
          <cell r="AW184">
            <v>0.110545760606563</v>
          </cell>
          <cell r="AX184">
            <v>0.123909963573597</v>
          </cell>
          <cell r="AY184">
            <v>0.100511426157036</v>
          </cell>
          <cell r="AZ184">
            <v>0.101961197329953</v>
          </cell>
          <cell r="BA184">
            <v>0.112125360560349</v>
          </cell>
          <cell r="BB184">
            <v>0.14432628342017</v>
          </cell>
          <cell r="BC184">
            <v>0.171767826992389</v>
          </cell>
          <cell r="BD184">
            <v>0.192299009041202</v>
          </cell>
          <cell r="BE184">
            <v>0.222311476163022</v>
          </cell>
          <cell r="BF184">
            <v>0.226252796909435</v>
          </cell>
          <cell r="BG184">
            <v>0.264996836556306</v>
          </cell>
          <cell r="BH184">
            <v>0.266148113060623</v>
          </cell>
          <cell r="BI184">
            <v>0.381830160306759</v>
          </cell>
          <cell r="BJ184">
            <v>0.45163909685771</v>
          </cell>
          <cell r="BK184">
            <v>0.540651882407653</v>
          </cell>
          <cell r="BL184">
            <v>0.470136453499051</v>
          </cell>
        </row>
        <row r="185">
          <cell r="A185" t="str">
            <v>Nauru</v>
          </cell>
          <cell r="B185" t="str">
            <v>NRU</v>
          </cell>
          <cell r="C185" t="str">
            <v>CO2 emissions (metric tons per capita)</v>
          </cell>
          <cell r="D185" t="str">
            <v>EN.ATM.CO2E.PC</v>
          </cell>
        </row>
        <row r="185">
          <cell r="AI185">
            <v>13.6755733221124</v>
          </cell>
          <cell r="AJ185">
            <v>13.3114888388286</v>
          </cell>
          <cell r="AK185">
            <v>11.9641076769691</v>
          </cell>
          <cell r="AL185">
            <v>10.6931078059687</v>
          </cell>
          <cell r="AM185">
            <v>10.4801829268293</v>
          </cell>
          <cell r="AN185">
            <v>10.351966873706</v>
          </cell>
          <cell r="AO185">
            <v>9.36592675845275</v>
          </cell>
          <cell r="AP185">
            <v>9.39584703561026</v>
          </cell>
          <cell r="AQ185">
            <v>9.46342386675499</v>
          </cell>
          <cell r="AR185">
            <v>8.61326442721792</v>
          </cell>
          <cell r="AS185">
            <v>8.70827285921625</v>
          </cell>
          <cell r="AT185">
            <v>7.82855465309717</v>
          </cell>
          <cell r="AU185">
            <v>7.91922373904778</v>
          </cell>
          <cell r="AV185">
            <v>7.00700703683916</v>
          </cell>
          <cell r="AW185">
            <v>7.06642441934415</v>
          </cell>
          <cell r="AX185">
            <v>7.10804227234192</v>
          </cell>
          <cell r="AY185">
            <v>5.08802287015957</v>
          </cell>
          <cell r="AZ185">
            <v>4.06256338674896</v>
          </cell>
          <cell r="BA185">
            <v>4.04858290545853</v>
          </cell>
          <cell r="BB185">
            <v>4.02212157927906</v>
          </cell>
          <cell r="BC185">
            <v>3.99640314776005</v>
          </cell>
          <cell r="BD185">
            <v>3.97258904617443</v>
          </cell>
          <cell r="BE185">
            <v>3.94632982497339</v>
          </cell>
          <cell r="BF185">
            <v>4.89811919524472</v>
          </cell>
          <cell r="BG185">
            <v>4.85955882447838</v>
          </cell>
          <cell r="BH185">
            <v>5.78368986494077</v>
          </cell>
          <cell r="BI185">
            <v>5.72847037033564</v>
          </cell>
          <cell r="BJ185">
            <v>6.618133714477</v>
          </cell>
          <cell r="BK185">
            <v>5.61902965526274</v>
          </cell>
          <cell r="BL185">
            <v>5.57413588432697</v>
          </cell>
        </row>
        <row r="186">
          <cell r="A186" t="str">
            <v>New Zealand</v>
          </cell>
          <cell r="B186" t="str">
            <v>NZL</v>
          </cell>
          <cell r="C186" t="str">
            <v>CO2 emissions (metric tons per capita)</v>
          </cell>
          <cell r="D186" t="str">
            <v>EN.ATM.CO2E.PC</v>
          </cell>
        </row>
        <row r="186">
          <cell r="AI186">
            <v>6.70010210823473</v>
          </cell>
          <cell r="AJ186">
            <v>6.47477897628108</v>
          </cell>
          <cell r="AK186">
            <v>6.90319109777161</v>
          </cell>
          <cell r="AL186">
            <v>6.70735121213818</v>
          </cell>
          <cell r="AM186">
            <v>6.69337016574586</v>
          </cell>
          <cell r="AN186">
            <v>6.62329177328905</v>
          </cell>
          <cell r="AO186">
            <v>6.80868167202572</v>
          </cell>
          <cell r="AP186">
            <v>7.32287837516198</v>
          </cell>
          <cell r="AQ186">
            <v>7.12450851900393</v>
          </cell>
          <cell r="AR186">
            <v>7.46004015540664</v>
          </cell>
          <cell r="AS186">
            <v>7.63408248438189</v>
          </cell>
          <cell r="AT186">
            <v>8.14843448009277</v>
          </cell>
          <cell r="AU186">
            <v>7.98784371673479</v>
          </cell>
          <cell r="AV186">
            <v>8.29360387511892</v>
          </cell>
          <cell r="AW186">
            <v>8.03425080185637</v>
          </cell>
          <cell r="AX186">
            <v>8.28031629750025</v>
          </cell>
          <cell r="AY186">
            <v>8.18955227686367</v>
          </cell>
          <cell r="AZ186">
            <v>7.87679351715605</v>
          </cell>
          <cell r="BA186">
            <v>8.02150292711989</v>
          </cell>
          <cell r="BB186">
            <v>7.24445685778225</v>
          </cell>
          <cell r="BC186">
            <v>7.13678241135001</v>
          </cell>
          <cell r="BD186">
            <v>6.90921553730093</v>
          </cell>
          <cell r="BE186">
            <v>7.28431764487003</v>
          </cell>
          <cell r="BF186">
            <v>7.17903680458531</v>
          </cell>
          <cell r="BG186">
            <v>7.07848982914967</v>
          </cell>
          <cell r="BH186">
            <v>7.00308039642836</v>
          </cell>
          <cell r="BI186">
            <v>6.61632136230831</v>
          </cell>
          <cell r="BJ186">
            <v>6.84103380114172</v>
          </cell>
          <cell r="BK186">
            <v>6.60327319315015</v>
          </cell>
          <cell r="BL186">
            <v>6.83041418732592</v>
          </cell>
        </row>
        <row r="187">
          <cell r="A187" t="str">
            <v>OECD members</v>
          </cell>
          <cell r="B187" t="str">
            <v>OED</v>
          </cell>
          <cell r="C187" t="str">
            <v>CO2 emissions (metric tons per capita)</v>
          </cell>
          <cell r="D187" t="str">
            <v>EN.ATM.CO2E.PC</v>
          </cell>
        </row>
        <row r="187">
          <cell r="AI187">
            <v>10.2405808536174</v>
          </cell>
          <cell r="AJ187">
            <v>10.1829316928267</v>
          </cell>
          <cell r="AK187">
            <v>10.1186729868465</v>
          </cell>
          <cell r="AL187">
            <v>10.1101322825994</v>
          </cell>
          <cell r="AM187">
            <v>10.1959790436117</v>
          </cell>
          <cell r="AN187">
            <v>10.2514278538037</v>
          </cell>
          <cell r="AO187">
            <v>10.4922973133093</v>
          </cell>
          <cell r="AP187">
            <v>10.6392081167648</v>
          </cell>
          <cell r="AQ187">
            <v>10.5653443470621</v>
          </cell>
          <cell r="AR187">
            <v>10.5302726643629</v>
          </cell>
          <cell r="AS187">
            <v>10.7243999591735</v>
          </cell>
          <cell r="AT187">
            <v>10.6614310292526</v>
          </cell>
          <cell r="AU187">
            <v>10.4963519809476</v>
          </cell>
          <cell r="AV187">
            <v>10.6041982231265</v>
          </cell>
          <cell r="AW187">
            <v>10.6311874024764</v>
          </cell>
          <cell r="AX187">
            <v>10.5854827899194</v>
          </cell>
          <cell r="AY187">
            <v>10.452630058158</v>
          </cell>
          <cell r="AZ187">
            <v>10.5069700326937</v>
          </cell>
          <cell r="BA187">
            <v>10.1635457113442</v>
          </cell>
          <cell r="BB187">
            <v>9.49850332871907</v>
          </cell>
          <cell r="BC187">
            <v>9.8151263040536</v>
          </cell>
          <cell r="BD187">
            <v>9.58958057374425</v>
          </cell>
          <cell r="BE187">
            <v>9.39534473273138</v>
          </cell>
          <cell r="BF187">
            <v>9.37821723370577</v>
          </cell>
          <cell r="BG187">
            <v>9.14115667123219</v>
          </cell>
          <cell r="BH187">
            <v>9.0341115378834</v>
          </cell>
          <cell r="BI187">
            <v>8.91996438158188</v>
          </cell>
          <cell r="BJ187">
            <v>8.8444928636294</v>
          </cell>
          <cell r="BK187">
            <v>8.81930330677621</v>
          </cell>
          <cell r="BL187">
            <v>8.50425202377039</v>
          </cell>
        </row>
        <row r="188">
          <cell r="A188" t="str">
            <v>Oman</v>
          </cell>
          <cell r="B188" t="str">
            <v>OMN</v>
          </cell>
          <cell r="C188" t="str">
            <v>CO2 emissions (metric tons per capita)</v>
          </cell>
          <cell r="D188" t="str">
            <v>EN.ATM.CO2E.PC</v>
          </cell>
        </row>
        <row r="188">
          <cell r="AI188">
            <v>6.57779288560931</v>
          </cell>
          <cell r="AJ188">
            <v>8.30094188231778</v>
          </cell>
          <cell r="AK188">
            <v>7.52292171724302</v>
          </cell>
          <cell r="AL188">
            <v>7.32588004667715</v>
          </cell>
          <cell r="AM188">
            <v>7.53578450355983</v>
          </cell>
          <cell r="AN188">
            <v>8.56066892077956</v>
          </cell>
          <cell r="AO188">
            <v>8.66473640065598</v>
          </cell>
          <cell r="AP188">
            <v>8.89873093073525</v>
          </cell>
          <cell r="AQ188">
            <v>8.66839353618499</v>
          </cell>
          <cell r="AR188">
            <v>9.74766929590607</v>
          </cell>
          <cell r="AS188">
            <v>11.0715603757188</v>
          </cell>
          <cell r="AT188">
            <v>12.2137258225528</v>
          </cell>
          <cell r="AU188">
            <v>12.8358870824608</v>
          </cell>
          <cell r="AV188">
            <v>13.28492122207</v>
          </cell>
          <cell r="AW188">
            <v>12.7825366787984</v>
          </cell>
          <cell r="AX188">
            <v>12.348412477942</v>
          </cell>
          <cell r="AY188">
            <v>15.1854899041904</v>
          </cell>
          <cell r="AZ188">
            <v>15.9041858650444</v>
          </cell>
          <cell r="BA188">
            <v>15.0165983655467</v>
          </cell>
          <cell r="BB188">
            <v>15.1554872155653</v>
          </cell>
          <cell r="BC188">
            <v>15.4795357556728</v>
          </cell>
          <cell r="BD188">
            <v>16.4928688585854</v>
          </cell>
          <cell r="BE188">
            <v>17.3097377459092</v>
          </cell>
          <cell r="BF188">
            <v>16.7365901611194</v>
          </cell>
          <cell r="BG188">
            <v>16.4851739931165</v>
          </cell>
          <cell r="BH188">
            <v>16.4341207448427</v>
          </cell>
          <cell r="BI188">
            <v>16.1032602915684</v>
          </cell>
          <cell r="BJ188">
            <v>15.4160182362892</v>
          </cell>
          <cell r="BK188">
            <v>15.6538718639706</v>
          </cell>
          <cell r="BL188">
            <v>15.2824363897061</v>
          </cell>
        </row>
        <row r="189">
          <cell r="A189" t="str">
            <v>Other small states</v>
          </cell>
          <cell r="B189" t="str">
            <v>OSS</v>
          </cell>
          <cell r="C189" t="str">
            <v>CO2 emissions (metric tons per capita)</v>
          </cell>
          <cell r="D189" t="str">
            <v>EN.ATM.CO2E.PC</v>
          </cell>
        </row>
        <row r="189">
          <cell r="AI189">
            <v>4.84251969526243</v>
          </cell>
          <cell r="AJ189">
            <v>4.67206312871364</v>
          </cell>
          <cell r="AK189">
            <v>4.37575459869057</v>
          </cell>
          <cell r="AL189">
            <v>4.23645027286092</v>
          </cell>
          <cell r="AM189">
            <v>4.28133989583572</v>
          </cell>
          <cell r="AN189">
            <v>4.22563523589473</v>
          </cell>
          <cell r="AO189">
            <v>4.41200860049853</v>
          </cell>
          <cell r="AP189">
            <v>4.62088793692266</v>
          </cell>
          <cell r="AQ189">
            <v>4.70465414631587</v>
          </cell>
          <cell r="AR189">
            <v>4.75889218174708</v>
          </cell>
          <cell r="AS189">
            <v>4.66304356388132</v>
          </cell>
          <cell r="AT189">
            <v>4.73488300277898</v>
          </cell>
          <cell r="AU189">
            <v>4.90822046261559</v>
          </cell>
          <cell r="AV189">
            <v>5.18774185000957</v>
          </cell>
          <cell r="AW189">
            <v>5.24941483344934</v>
          </cell>
          <cell r="AX189">
            <v>5.45997701597037</v>
          </cell>
          <cell r="AY189">
            <v>5.73586143807168</v>
          </cell>
          <cell r="AZ189">
            <v>5.99076252133647</v>
          </cell>
          <cell r="BA189">
            <v>6.10756303742865</v>
          </cell>
          <cell r="BB189">
            <v>5.80126644674154</v>
          </cell>
          <cell r="BC189">
            <v>6.11858412089606</v>
          </cell>
          <cell r="BD189">
            <v>6.26651259789804</v>
          </cell>
          <cell r="BE189">
            <v>6.35168792202818</v>
          </cell>
          <cell r="BF189">
            <v>6.4527116515043</v>
          </cell>
          <cell r="BG189">
            <v>6.56395694709766</v>
          </cell>
          <cell r="BH189">
            <v>6.40128526436901</v>
          </cell>
          <cell r="BI189">
            <v>6.38362868081419</v>
          </cell>
          <cell r="BJ189">
            <v>6.31187875402143</v>
          </cell>
          <cell r="BK189">
            <v>6.15019464644552</v>
          </cell>
          <cell r="BL189">
            <v>6.08804906730658</v>
          </cell>
        </row>
        <row r="190">
          <cell r="A190" t="str">
            <v>Pakistan</v>
          </cell>
          <cell r="B190" t="str">
            <v>PAK</v>
          </cell>
          <cell r="C190" t="str">
            <v>CO2 emissions (metric tons per capita)</v>
          </cell>
          <cell r="D190" t="str">
            <v>EN.ATM.CO2E.PC</v>
          </cell>
        </row>
        <row r="190">
          <cell r="AI190">
            <v>0.548361743512773</v>
          </cell>
          <cell r="AJ190">
            <v>0.544418958688386</v>
          </cell>
          <cell r="AK190">
            <v>0.588002264151089</v>
          </cell>
          <cell r="AL190">
            <v>0.629875234313587</v>
          </cell>
          <cell r="AM190">
            <v>0.633501570302922</v>
          </cell>
          <cell r="AN190">
            <v>0.668461105828082</v>
          </cell>
          <cell r="AO190">
            <v>0.673894593195739</v>
          </cell>
          <cell r="AP190">
            <v>0.681838478263484</v>
          </cell>
          <cell r="AQ190">
            <v>0.668850768358543</v>
          </cell>
          <cell r="AR190">
            <v>0.712499673128061</v>
          </cell>
          <cell r="AS190">
            <v>0.691074356333998</v>
          </cell>
          <cell r="AT190">
            <v>0.683936764127473</v>
          </cell>
          <cell r="AU190">
            <v>0.684254166021903</v>
          </cell>
          <cell r="AV190">
            <v>0.690167072368594</v>
          </cell>
          <cell r="AW190">
            <v>0.757349952098838</v>
          </cell>
          <cell r="AX190">
            <v>0.758995364157959</v>
          </cell>
          <cell r="AY190">
            <v>0.807693419855008</v>
          </cell>
          <cell r="AZ190">
            <v>0.871590759190358</v>
          </cell>
          <cell r="BA190">
            <v>0.828201835800607</v>
          </cell>
          <cell r="BB190">
            <v>0.826887879151356</v>
          </cell>
          <cell r="BC190">
            <v>0.783727322880548</v>
          </cell>
          <cell r="BD190">
            <v>0.772880261286997</v>
          </cell>
          <cell r="BE190">
            <v>0.767887129286111</v>
          </cell>
          <cell r="BF190">
            <v>0.763669284674451</v>
          </cell>
          <cell r="BG190">
            <v>0.789739105585084</v>
          </cell>
          <cell r="BH190">
            <v>0.823008136130992</v>
          </cell>
          <cell r="BI190">
            <v>0.889401338614825</v>
          </cell>
          <cell r="BJ190">
            <v>0.956344699040279</v>
          </cell>
          <cell r="BK190">
            <v>0.882587327654427</v>
          </cell>
          <cell r="BL190">
            <v>0.879965499388893</v>
          </cell>
        </row>
        <row r="191">
          <cell r="A191" t="str">
            <v>Panama</v>
          </cell>
          <cell r="B191" t="str">
            <v>PAN</v>
          </cell>
          <cell r="C191" t="str">
            <v>CO2 emissions (metric tons per capita)</v>
          </cell>
          <cell r="D191" t="str">
            <v>EN.ATM.CO2E.PC</v>
          </cell>
        </row>
        <row r="191">
          <cell r="AI191">
            <v>1.08865187664967</v>
          </cell>
          <cell r="AJ191">
            <v>1.23656670425248</v>
          </cell>
          <cell r="AK191">
            <v>1.41307145444262</v>
          </cell>
          <cell r="AL191">
            <v>1.44509549799512</v>
          </cell>
          <cell r="AM191">
            <v>1.50515048338057</v>
          </cell>
          <cell r="AN191">
            <v>1.59143428745172</v>
          </cell>
          <cell r="AO191">
            <v>1.57708907978461</v>
          </cell>
          <cell r="AP191">
            <v>1.62584134661711</v>
          </cell>
          <cell r="AQ191">
            <v>1.9640712312323</v>
          </cell>
          <cell r="AR191">
            <v>1.68618910156412</v>
          </cell>
          <cell r="AS191">
            <v>1.74238276783443</v>
          </cell>
          <cell r="AT191">
            <v>2.0131788774165</v>
          </cell>
          <cell r="AU191">
            <v>1.71789928772658</v>
          </cell>
          <cell r="AV191">
            <v>1.72324827295265</v>
          </cell>
          <cell r="AW191">
            <v>1.71593431046188</v>
          </cell>
          <cell r="AX191">
            <v>2.13799557073345</v>
          </cell>
          <cell r="AY191">
            <v>2.20834961717069</v>
          </cell>
          <cell r="AZ191">
            <v>2.16581139867506</v>
          </cell>
          <cell r="BA191">
            <v>2.07610257844393</v>
          </cell>
          <cell r="BB191">
            <v>2.43070053329156</v>
          </cell>
          <cell r="BC191">
            <v>2.52286004505551</v>
          </cell>
          <cell r="BD191">
            <v>2.69528028382682</v>
          </cell>
          <cell r="BE191">
            <v>2.77406856886095</v>
          </cell>
          <cell r="BF191">
            <v>2.67243948358562</v>
          </cell>
          <cell r="BG191">
            <v>2.75804728945777</v>
          </cell>
          <cell r="BH191">
            <v>2.69623957960461</v>
          </cell>
          <cell r="BI191">
            <v>2.66777451330796</v>
          </cell>
          <cell r="BJ191">
            <v>2.46666234398687</v>
          </cell>
          <cell r="BK191">
            <v>2.40850331387458</v>
          </cell>
          <cell r="BL191">
            <v>3.1414549958525</v>
          </cell>
        </row>
        <row r="192">
          <cell r="A192" t="str">
            <v>Peru</v>
          </cell>
          <cell r="B192" t="str">
            <v>PER</v>
          </cell>
          <cell r="C192" t="str">
            <v>CO2 emissions (metric tons per capita)</v>
          </cell>
          <cell r="D192" t="str">
            <v>EN.ATM.CO2E.PC</v>
          </cell>
        </row>
        <row r="192">
          <cell r="AI192">
            <v>0.946019227659572</v>
          </cell>
          <cell r="AJ192">
            <v>0.8999935752802</v>
          </cell>
          <cell r="AK192">
            <v>0.915668698089792</v>
          </cell>
          <cell r="AL192">
            <v>0.93130016551938</v>
          </cell>
          <cell r="AM192">
            <v>0.94501770440777</v>
          </cell>
          <cell r="AN192">
            <v>1.0555916976252</v>
          </cell>
          <cell r="AO192">
            <v>1.13356218685395</v>
          </cell>
          <cell r="AP192">
            <v>1.10904159647728</v>
          </cell>
          <cell r="AQ192">
            <v>1.05113128150325</v>
          </cell>
          <cell r="AR192">
            <v>1.11472011494616</v>
          </cell>
          <cell r="AS192">
            <v>1.08201287198491</v>
          </cell>
          <cell r="AT192">
            <v>0.990324780631307</v>
          </cell>
          <cell r="AU192">
            <v>1.02321081797077</v>
          </cell>
          <cell r="AV192">
            <v>0.99224698706035</v>
          </cell>
          <cell r="AW192">
            <v>1.13089140564945</v>
          </cell>
          <cell r="AX192">
            <v>1.12286814447668</v>
          </cell>
          <cell r="AY192">
            <v>1.09742864543493</v>
          </cell>
          <cell r="AZ192">
            <v>1.19330609917714</v>
          </cell>
          <cell r="BA192">
            <v>1.34057736118599</v>
          </cell>
          <cell r="BB192">
            <v>1.42987809668544</v>
          </cell>
          <cell r="BC192">
            <v>1.55024445632582</v>
          </cell>
          <cell r="BD192">
            <v>1.65491664370386</v>
          </cell>
          <cell r="BE192">
            <v>1.63081104152247</v>
          </cell>
          <cell r="BF192">
            <v>1.67092172341318</v>
          </cell>
          <cell r="BG192">
            <v>1.76701033037894</v>
          </cell>
          <cell r="BH192">
            <v>1.79024208231578</v>
          </cell>
          <cell r="BI192">
            <v>1.83858030205849</v>
          </cell>
          <cell r="BJ192">
            <v>1.72590905772025</v>
          </cell>
          <cell r="BK192">
            <v>1.70650998554008</v>
          </cell>
          <cell r="BL192">
            <v>1.74559192668502</v>
          </cell>
        </row>
        <row r="193">
          <cell r="A193" t="str">
            <v>Philippines</v>
          </cell>
          <cell r="B193" t="str">
            <v>PHL</v>
          </cell>
          <cell r="C193" t="str">
            <v>CO2 emissions (metric tons per capita)</v>
          </cell>
          <cell r="D193" t="str">
            <v>EN.ATM.CO2E.PC</v>
          </cell>
        </row>
        <row r="193">
          <cell r="AI193">
            <v>0.663702848925091</v>
          </cell>
          <cell r="AJ193">
            <v>0.640613627482939</v>
          </cell>
          <cell r="AK193">
            <v>0.677021163478556</v>
          </cell>
          <cell r="AL193">
            <v>0.717783417533232</v>
          </cell>
          <cell r="AM193">
            <v>0.755490772291092</v>
          </cell>
          <cell r="AN193">
            <v>0.884872220224075</v>
          </cell>
          <cell r="AO193">
            <v>0.94143360057751</v>
          </cell>
          <cell r="AP193">
            <v>1.02408735899235</v>
          </cell>
          <cell r="AQ193">
            <v>0.993946741140981</v>
          </cell>
          <cell r="AR193">
            <v>0.937820250777956</v>
          </cell>
          <cell r="AS193">
            <v>0.924456670465829</v>
          </cell>
          <cell r="AT193">
            <v>0.884617321863984</v>
          </cell>
          <cell r="AU193">
            <v>0.879613728203218</v>
          </cell>
          <cell r="AV193">
            <v>0.886553290107604</v>
          </cell>
          <cell r="AW193">
            <v>0.887020621537366</v>
          </cell>
          <cell r="AX193">
            <v>0.888142335393961</v>
          </cell>
          <cell r="AY193">
            <v>0.790431773157385</v>
          </cell>
          <cell r="AZ193">
            <v>0.818965454721256</v>
          </cell>
          <cell r="BA193">
            <v>0.82671480063659</v>
          </cell>
          <cell r="BB193">
            <v>0.825631074568299</v>
          </cell>
          <cell r="BC193">
            <v>0.871903845354288</v>
          </cell>
          <cell r="BD193">
            <v>0.864601390477659</v>
          </cell>
          <cell r="BE193">
            <v>0.886510243849833</v>
          </cell>
          <cell r="BF193">
            <v>0.965899616955566</v>
          </cell>
          <cell r="BG193">
            <v>1.01300190934071</v>
          </cell>
          <cell r="BH193">
            <v>1.08712679275029</v>
          </cell>
          <cell r="BI193">
            <v>1.17649541080424</v>
          </cell>
          <cell r="BJ193">
            <v>1.26933814075583</v>
          </cell>
          <cell r="BK193">
            <v>1.29927985117774</v>
          </cell>
          <cell r="BL193">
            <v>1.34502905731688</v>
          </cell>
        </row>
        <row r="194">
          <cell r="A194" t="str">
            <v>Palau</v>
          </cell>
          <cell r="B194" t="str">
            <v>PLW</v>
          </cell>
          <cell r="C194" t="str">
            <v>CO2 emissions (metric tons per capita)</v>
          </cell>
          <cell r="D194" t="str">
            <v>EN.ATM.CO2E.PC</v>
          </cell>
        </row>
        <row r="194">
          <cell r="AK194">
            <v>12.6111356327637</v>
          </cell>
          <cell r="AL194">
            <v>12.2812404052809</v>
          </cell>
          <cell r="AM194">
            <v>11.9510008963251</v>
          </cell>
          <cell r="AN194">
            <v>11.6563702063178</v>
          </cell>
          <cell r="AO194">
            <v>11.3642820614808</v>
          </cell>
          <cell r="AP194">
            <v>11.101243339254</v>
          </cell>
          <cell r="AQ194">
            <v>10.8642511814873</v>
          </cell>
          <cell r="AR194">
            <v>10.6535982528099</v>
          </cell>
          <cell r="AS194">
            <v>10.9924623115578</v>
          </cell>
          <cell r="AT194">
            <v>11.3460546673543</v>
          </cell>
          <cell r="AU194">
            <v>11.2004886879089</v>
          </cell>
          <cell r="AV194">
            <v>11.1043811229511</v>
          </cell>
          <cell r="AW194">
            <v>11.5804845764224</v>
          </cell>
          <cell r="AX194">
            <v>13.1419323930073</v>
          </cell>
          <cell r="AY194">
            <v>12.7909951394218</v>
          </cell>
          <cell r="AZ194">
            <v>12.5267495503723</v>
          </cell>
          <cell r="BA194">
            <v>11.2251439728185</v>
          </cell>
          <cell r="BB194">
            <v>10.9349372870548</v>
          </cell>
          <cell r="BC194">
            <v>11.6965575049287</v>
          </cell>
          <cell r="BD194">
            <v>11.8323187651278</v>
          </cell>
          <cell r="BE194">
            <v>12.4751913131787</v>
          </cell>
          <cell r="BF194">
            <v>12.4978696135833</v>
          </cell>
          <cell r="BG194">
            <v>12.4822694359096</v>
          </cell>
          <cell r="BH194">
            <v>11.8879135829883</v>
          </cell>
          <cell r="BI194">
            <v>14.1099446890168</v>
          </cell>
          <cell r="BJ194">
            <v>14.5993593387196</v>
          </cell>
          <cell r="BK194">
            <v>13.9579029646586</v>
          </cell>
          <cell r="BL194">
            <v>13.8881173268152</v>
          </cell>
        </row>
        <row r="195">
          <cell r="A195" t="str">
            <v>Papua New Guinea</v>
          </cell>
          <cell r="B195" t="str">
            <v>PNG</v>
          </cell>
          <cell r="C195" t="str">
            <v>CO2 emissions (metric tons per capita)</v>
          </cell>
          <cell r="D195" t="str">
            <v>EN.ATM.CO2E.PC</v>
          </cell>
        </row>
        <row r="195">
          <cell r="AI195">
            <v>0.470119975917725</v>
          </cell>
          <cell r="AJ195">
            <v>0.461322645884293</v>
          </cell>
          <cell r="AK195">
            <v>0.450765639913519</v>
          </cell>
          <cell r="AL195">
            <v>0.446550077358234</v>
          </cell>
          <cell r="AM195">
            <v>0.406659423127945</v>
          </cell>
          <cell r="AN195">
            <v>0.410637002095405</v>
          </cell>
          <cell r="AO195">
            <v>0.419625844285317</v>
          </cell>
          <cell r="AP195">
            <v>0.440639198565426</v>
          </cell>
          <cell r="AQ195">
            <v>0.474760053581599</v>
          </cell>
          <cell r="AR195">
            <v>0.45485033149842</v>
          </cell>
          <cell r="AS195">
            <v>0.48396005875925</v>
          </cell>
          <cell r="AT195">
            <v>0.567399437655271</v>
          </cell>
          <cell r="AU195">
            <v>0.591937078086313</v>
          </cell>
          <cell r="AV195">
            <v>0.655592497146413</v>
          </cell>
          <cell r="AW195">
            <v>0.779006514739692</v>
          </cell>
          <cell r="AX195">
            <v>0.75905684617545</v>
          </cell>
          <cell r="AY195">
            <v>0.719133232334989</v>
          </cell>
          <cell r="AZ195">
            <v>0.74171961013087</v>
          </cell>
          <cell r="BA195">
            <v>0.682319920426857</v>
          </cell>
          <cell r="BB195">
            <v>0.704011100954117</v>
          </cell>
          <cell r="BC195">
            <v>0.686682407596966</v>
          </cell>
          <cell r="BD195">
            <v>0.690560023775087</v>
          </cell>
          <cell r="BE195">
            <v>0.640806964233352</v>
          </cell>
          <cell r="BF195">
            <v>0.672796446596929</v>
          </cell>
          <cell r="BG195">
            <v>0.741185071460888</v>
          </cell>
          <cell r="BH195">
            <v>0.802933312491007</v>
          </cell>
          <cell r="BI195">
            <v>0.926041651494023</v>
          </cell>
          <cell r="BJ195">
            <v>0.901868435946176</v>
          </cell>
          <cell r="BK195">
            <v>0.878423812858956</v>
          </cell>
          <cell r="BL195">
            <v>0.863707513959878</v>
          </cell>
        </row>
        <row r="196">
          <cell r="A196" t="str">
            <v>Poland</v>
          </cell>
          <cell r="B196" t="str">
            <v>POL</v>
          </cell>
          <cell r="C196" t="str">
            <v>CO2 emissions (metric tons per capita)</v>
          </cell>
          <cell r="D196" t="str">
            <v>EN.ATM.CO2E.PC</v>
          </cell>
        </row>
        <row r="196">
          <cell r="AI196">
            <v>9.18926302797985</v>
          </cell>
          <cell r="AJ196">
            <v>9.19359477164172</v>
          </cell>
          <cell r="AK196">
            <v>8.95039569601102</v>
          </cell>
          <cell r="AL196">
            <v>8.94455033991475</v>
          </cell>
          <cell r="AM196">
            <v>8.81490977839304</v>
          </cell>
          <cell r="AN196">
            <v>8.80943172998739</v>
          </cell>
          <cell r="AO196">
            <v>9.1993733490022</v>
          </cell>
          <cell r="AP196">
            <v>8.91676666754636</v>
          </cell>
          <cell r="AQ196">
            <v>8.23541987851534</v>
          </cell>
          <cell r="AR196">
            <v>7.9921840175409</v>
          </cell>
          <cell r="AS196">
            <v>7.73080499042451</v>
          </cell>
          <cell r="AT196">
            <v>7.67698746467665</v>
          </cell>
          <cell r="AU196">
            <v>7.51549232762259</v>
          </cell>
          <cell r="AV196">
            <v>7.79304703563809</v>
          </cell>
          <cell r="AW196">
            <v>7.90551178775075</v>
          </cell>
          <cell r="AX196">
            <v>7.8958860850048</v>
          </cell>
          <cell r="AY196">
            <v>8.23491249878749</v>
          </cell>
          <cell r="AZ196">
            <v>8.22076078847774</v>
          </cell>
          <cell r="BA196">
            <v>8.08718290886395</v>
          </cell>
          <cell r="BB196">
            <v>7.79154704890447</v>
          </cell>
          <cell r="BC196">
            <v>8.24702807670685</v>
          </cell>
          <cell r="BD196">
            <v>8.1598380469009</v>
          </cell>
          <cell r="BE196">
            <v>7.96964766522079</v>
          </cell>
          <cell r="BF196">
            <v>7.84170480596286</v>
          </cell>
          <cell r="BG196">
            <v>7.51688948127014</v>
          </cell>
          <cell r="BH196">
            <v>7.61008927540369</v>
          </cell>
          <cell r="BI196">
            <v>7.895688724468</v>
          </cell>
          <cell r="BJ196">
            <v>8.23861537513202</v>
          </cell>
          <cell r="BK196">
            <v>8.21361572260802</v>
          </cell>
          <cell r="BL196">
            <v>7.77364183861292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CO2 emissions (metric tons per capita)</v>
          </cell>
          <cell r="D197" t="str">
            <v>EN.ATM.CO2E.PC</v>
          </cell>
        </row>
        <row r="197">
          <cell r="AI197">
            <v>0.454659397024777</v>
          </cell>
          <cell r="AJ197">
            <v>0.423486793318731</v>
          </cell>
          <cell r="AK197">
            <v>0.482750343997717</v>
          </cell>
          <cell r="AL197">
            <v>0.505769972653893</v>
          </cell>
          <cell r="AM197">
            <v>0.506275379180151</v>
          </cell>
          <cell r="AN197">
            <v>0.512912694956229</v>
          </cell>
          <cell r="AO197">
            <v>0.537841825563171</v>
          </cell>
          <cell r="AP197">
            <v>0.567231157979019</v>
          </cell>
          <cell r="AQ197">
            <v>0.485731895555854</v>
          </cell>
          <cell r="AR197">
            <v>0.443285880201136</v>
          </cell>
          <cell r="AS197">
            <v>0.475606999491826</v>
          </cell>
          <cell r="AT197">
            <v>0.492099591258398</v>
          </cell>
          <cell r="AU197">
            <v>0.455382473494618</v>
          </cell>
          <cell r="AV197">
            <v>0.444912565226502</v>
          </cell>
          <cell r="AW197">
            <v>0.451079493262591</v>
          </cell>
          <cell r="AX197">
            <v>0.44379459707533</v>
          </cell>
          <cell r="AY197">
            <v>0.424892298894273</v>
          </cell>
          <cell r="AZ197">
            <v>0.398040302184081</v>
          </cell>
          <cell r="BA197">
            <v>0.425701072689333</v>
          </cell>
          <cell r="BB197">
            <v>0.422884800486134</v>
          </cell>
          <cell r="BC197">
            <v>0.464099589931787</v>
          </cell>
          <cell r="BD197">
            <v>0.472809350230505</v>
          </cell>
          <cell r="BE197">
            <v>0.486710946999258</v>
          </cell>
          <cell r="BF197">
            <v>0.510121517253689</v>
          </cell>
          <cell r="BG197">
            <v>0.507621334501369</v>
          </cell>
          <cell r="BH197">
            <v>0.498262285882973</v>
          </cell>
          <cell r="BI197">
            <v>0.506124777902622</v>
          </cell>
          <cell r="BJ197">
            <v>0.501625256427499</v>
          </cell>
          <cell r="BK197">
            <v>0.504510619526199</v>
          </cell>
          <cell r="BL197">
            <v>0.518434302825274</v>
          </cell>
        </row>
        <row r="198">
          <cell r="A198" t="str">
            <v>Puerto Rico</v>
          </cell>
          <cell r="B198" t="str">
            <v>PRI</v>
          </cell>
          <cell r="C198" t="str">
            <v>CO2 emissions (metric tons per capita)</v>
          </cell>
          <cell r="D198" t="str">
            <v>EN.ATM.CO2E.PC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CO2 emissions (metric tons per capita)</v>
          </cell>
          <cell r="D199" t="str">
            <v>EN.ATM.CO2E.PC</v>
          </cell>
        </row>
        <row r="199">
          <cell r="AI199">
            <v>6.07744806511902</v>
          </cell>
          <cell r="AJ199">
            <v>5.69358728071816</v>
          </cell>
          <cell r="AK199">
            <v>5.00014161256931</v>
          </cell>
          <cell r="AL199">
            <v>4.54767064839034</v>
          </cell>
          <cell r="AM199">
            <v>4.11298945095831</v>
          </cell>
          <cell r="AN199">
            <v>3.81570100126702</v>
          </cell>
          <cell r="AO199">
            <v>3.34683523513406</v>
          </cell>
          <cell r="AP199">
            <v>3.02302238393163</v>
          </cell>
          <cell r="AQ199">
            <v>2.70402738566521</v>
          </cell>
          <cell r="AR199">
            <v>2.92897907614422</v>
          </cell>
          <cell r="AS199">
            <v>3.13226724598346</v>
          </cell>
          <cell r="AT199">
            <v>3.21575489057139</v>
          </cell>
          <cell r="AU199">
            <v>3.05062834798409</v>
          </cell>
          <cell r="AV199">
            <v>3.08973990810676</v>
          </cell>
          <cell r="AW199">
            <v>3.13153894977252</v>
          </cell>
          <cell r="AX199">
            <v>3.24587743793334</v>
          </cell>
          <cell r="AY199">
            <v>3.28166460962228</v>
          </cell>
          <cell r="AZ199">
            <v>2.71329179209222</v>
          </cell>
          <cell r="BA199">
            <v>2.9958689190374</v>
          </cell>
          <cell r="BB199">
            <v>2.26622032485022</v>
          </cell>
          <cell r="BC199">
            <v>2.10274697019838</v>
          </cell>
          <cell r="BD199">
            <v>1.50364402568245</v>
          </cell>
          <cell r="BE199">
            <v>1.55157296930169</v>
          </cell>
          <cell r="BF199">
            <v>1.10832544418326</v>
          </cell>
          <cell r="BG199">
            <v>1.24631884149719</v>
          </cell>
          <cell r="BH199">
            <v>0.996671212763399</v>
          </cell>
          <cell r="BI199">
            <v>1.18541161343806</v>
          </cell>
          <cell r="BJ199">
            <v>2.13489554606008</v>
          </cell>
          <cell r="BK199">
            <v>1.97772125250373</v>
          </cell>
          <cell r="BL199">
            <v>2.18341993045969</v>
          </cell>
        </row>
        <row r="200">
          <cell r="A200" t="str">
            <v>Portugal</v>
          </cell>
          <cell r="B200" t="str">
            <v>PRT</v>
          </cell>
          <cell r="C200" t="str">
            <v>CO2 emissions (metric tons per capita)</v>
          </cell>
          <cell r="D200" t="str">
            <v>EN.ATM.CO2E.PC</v>
          </cell>
        </row>
        <row r="200">
          <cell r="AI200">
            <v>4.11390395361496</v>
          </cell>
          <cell r="AJ200">
            <v>4.29407539079148</v>
          </cell>
          <cell r="AK200">
            <v>4.69932461149939</v>
          </cell>
          <cell r="AL200">
            <v>4.59523265936922</v>
          </cell>
          <cell r="AM200">
            <v>4.73401207523376</v>
          </cell>
          <cell r="AN200">
            <v>5.05576602684812</v>
          </cell>
          <cell r="AO200">
            <v>4.84303123675656</v>
          </cell>
          <cell r="AP200">
            <v>5.03809633754236</v>
          </cell>
          <cell r="AQ200">
            <v>5.47233537620731</v>
          </cell>
          <cell r="AR200">
            <v>6.08837807800249</v>
          </cell>
          <cell r="AS200">
            <v>5.99228486035527</v>
          </cell>
          <cell r="AT200">
            <v>5.92315416740891</v>
          </cell>
          <cell r="AU200">
            <v>6.29580821759629</v>
          </cell>
          <cell r="AV200">
            <v>5.78650313049279</v>
          </cell>
          <cell r="AW200">
            <v>5.92625189022586</v>
          </cell>
          <cell r="AX200">
            <v>6.23326137717306</v>
          </cell>
          <cell r="AY200">
            <v>5.74494831950423</v>
          </cell>
          <cell r="AZ200">
            <v>5.57717917248513</v>
          </cell>
          <cell r="BA200">
            <v>5.38350514038436</v>
          </cell>
          <cell r="BB200">
            <v>5.3272788984834</v>
          </cell>
          <cell r="BC200">
            <v>4.81788677178018</v>
          </cell>
          <cell r="BD200">
            <v>4.72362922227151</v>
          </cell>
          <cell r="BE200">
            <v>4.58589791923714</v>
          </cell>
          <cell r="BF200">
            <v>4.45239436903052</v>
          </cell>
          <cell r="BG200">
            <v>4.41589525234787</v>
          </cell>
          <cell r="BH200">
            <v>4.81266969600543</v>
          </cell>
          <cell r="BI200">
            <v>4.72231126749059</v>
          </cell>
          <cell r="BJ200">
            <v>5.17751927915252</v>
          </cell>
          <cell r="BK200">
            <v>4.81338552923222</v>
          </cell>
          <cell r="BL200">
            <v>4.33976842606964</v>
          </cell>
        </row>
        <row r="201">
          <cell r="A201" t="str">
            <v>Paraguay</v>
          </cell>
          <cell r="B201" t="str">
            <v>PRY</v>
          </cell>
          <cell r="C201" t="str">
            <v>CO2 emissions (metric tons per capita)</v>
          </cell>
          <cell r="D201" t="str">
            <v>EN.ATM.CO2E.PC</v>
          </cell>
        </row>
        <row r="201">
          <cell r="AI201">
            <v>0.490124929766518</v>
          </cell>
          <cell r="AJ201">
            <v>0.466044719990181</v>
          </cell>
          <cell r="AK201">
            <v>0.555678164705258</v>
          </cell>
          <cell r="AL201">
            <v>0.619029493462653</v>
          </cell>
          <cell r="AM201">
            <v>0.715801818050893</v>
          </cell>
          <cell r="AN201">
            <v>0.791318441194782</v>
          </cell>
          <cell r="AO201">
            <v>0.761103829702609</v>
          </cell>
          <cell r="AP201">
            <v>0.82231313684251</v>
          </cell>
          <cell r="AQ201">
            <v>0.835969803282797</v>
          </cell>
          <cell r="AR201">
            <v>0.818580669303762</v>
          </cell>
          <cell r="AS201">
            <v>0.661256138692464</v>
          </cell>
          <cell r="AT201">
            <v>0.665015855378026</v>
          </cell>
          <cell r="AU201">
            <v>0.683302362633587</v>
          </cell>
          <cell r="AV201">
            <v>0.699451792632866</v>
          </cell>
          <cell r="AW201">
            <v>0.692777459745657</v>
          </cell>
          <cell r="AX201">
            <v>0.635291843227784</v>
          </cell>
          <cell r="AY201">
            <v>0.667995676069744</v>
          </cell>
          <cell r="AZ201">
            <v>0.620162280565119</v>
          </cell>
          <cell r="BA201">
            <v>0.710374922000406</v>
          </cell>
          <cell r="BB201">
            <v>0.741405323462213</v>
          </cell>
          <cell r="BC201">
            <v>0.806655929689857</v>
          </cell>
          <cell r="BD201">
            <v>0.824126215438861</v>
          </cell>
          <cell r="BE201">
            <v>0.806663826473621</v>
          </cell>
          <cell r="BF201">
            <v>0.814097994160131</v>
          </cell>
          <cell r="BG201">
            <v>0.853091846387849</v>
          </cell>
          <cell r="BH201">
            <v>0.952345908419767</v>
          </cell>
          <cell r="BI201">
            <v>1.05932857279795</v>
          </cell>
          <cell r="BJ201">
            <v>1.17371957825559</v>
          </cell>
          <cell r="BK201">
            <v>1.21764178403475</v>
          </cell>
          <cell r="BL201">
            <v>1.16542523160477</v>
          </cell>
        </row>
        <row r="202">
          <cell r="A202" t="str">
            <v>West Bank and Gaza</v>
          </cell>
          <cell r="B202" t="str">
            <v>PSE</v>
          </cell>
          <cell r="C202" t="str">
            <v>CO2 emissions (metric tons per capita)</v>
          </cell>
          <cell r="D202" t="str">
            <v>EN.ATM.CO2E.PC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CO2 emissions (metric tons per capita)</v>
          </cell>
          <cell r="D203" t="str">
            <v>EN.ATM.CO2E.PC</v>
          </cell>
        </row>
        <row r="203">
          <cell r="AI203">
            <v>0.954840771586595</v>
          </cell>
          <cell r="AJ203">
            <v>0.955073127682665</v>
          </cell>
          <cell r="AK203">
            <v>0.953777759501797</v>
          </cell>
          <cell r="AL203">
            <v>0.948327380568267</v>
          </cell>
          <cell r="AM203">
            <v>0.932239946426543</v>
          </cell>
          <cell r="AN203">
            <v>0.955652303284946</v>
          </cell>
          <cell r="AO203">
            <v>0.979452897949572</v>
          </cell>
          <cell r="AP203">
            <v>0.96121446807342</v>
          </cell>
          <cell r="AQ203">
            <v>0.959762980272698</v>
          </cell>
          <cell r="AR203">
            <v>0.974248900490527</v>
          </cell>
          <cell r="AS203">
            <v>0.998751051618614</v>
          </cell>
          <cell r="AT203">
            <v>1.12372629655591</v>
          </cell>
          <cell r="AU203">
            <v>1.04681192478358</v>
          </cell>
          <cell r="AV203">
            <v>1.13913243452496</v>
          </cell>
          <cell r="AW203">
            <v>1.37521866746536</v>
          </cell>
          <cell r="AX203">
            <v>1.32544426109518</v>
          </cell>
          <cell r="AY203">
            <v>1.33276722937604</v>
          </cell>
          <cell r="AZ203">
            <v>1.2543178765781</v>
          </cell>
          <cell r="BA203">
            <v>1.04753102661831</v>
          </cell>
          <cell r="BB203">
            <v>1.06572067921291</v>
          </cell>
          <cell r="BC203">
            <v>1.12891839836003</v>
          </cell>
          <cell r="BD203">
            <v>1.10178926872652</v>
          </cell>
          <cell r="BE203">
            <v>1.06235118038158</v>
          </cell>
          <cell r="BF203">
            <v>1.11960616864185</v>
          </cell>
          <cell r="BG203">
            <v>1.1792259798315</v>
          </cell>
          <cell r="BH203">
            <v>1.20242456065783</v>
          </cell>
          <cell r="BI203">
            <v>1.36225849376114</v>
          </cell>
          <cell r="BJ203">
            <v>1.42575710386236</v>
          </cell>
          <cell r="BK203">
            <v>1.38881195975282</v>
          </cell>
          <cell r="BL203">
            <v>1.37647189294245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CO2 emissions (metric tons per capita)</v>
          </cell>
          <cell r="D204" t="str">
            <v>EN.ATM.CO2E.PC</v>
          </cell>
        </row>
        <row r="204">
          <cell r="AI204">
            <v>11.8011586679737</v>
          </cell>
          <cell r="AJ204">
            <v>11.6769917308688</v>
          </cell>
          <cell r="AK204">
            <v>11.5338800439607</v>
          </cell>
          <cell r="AL204">
            <v>11.4491548722912</v>
          </cell>
          <cell r="AM204">
            <v>11.4483818368126</v>
          </cell>
          <cell r="AN204">
            <v>11.5237853812959</v>
          </cell>
          <cell r="AO204">
            <v>11.7318225152325</v>
          </cell>
          <cell r="AP204">
            <v>11.8966527506597</v>
          </cell>
          <cell r="AQ204">
            <v>11.8236111509626</v>
          </cell>
          <cell r="AR204">
            <v>11.8329375559402</v>
          </cell>
          <cell r="AS204">
            <v>12.0532103205554</v>
          </cell>
          <cell r="AT204">
            <v>12.0375059401586</v>
          </cell>
          <cell r="AU204">
            <v>11.8648916171571</v>
          </cell>
          <cell r="AV204">
            <v>12.0111515365812</v>
          </cell>
          <cell r="AW204">
            <v>12.0324124712459</v>
          </cell>
          <cell r="AX204">
            <v>11.9670013332604</v>
          </cell>
          <cell r="AY204">
            <v>11.7944624499804</v>
          </cell>
          <cell r="AZ204">
            <v>11.8535850058501</v>
          </cell>
          <cell r="BA204">
            <v>11.4596995287994</v>
          </cell>
          <cell r="BB204">
            <v>10.6642503267973</v>
          </cell>
          <cell r="BC204">
            <v>11.0423951546881</v>
          </cell>
          <cell r="BD204">
            <v>10.7822906512113</v>
          </cell>
          <cell r="BE204">
            <v>10.5452309276399</v>
          </cell>
          <cell r="BF204">
            <v>10.5592323818456</v>
          </cell>
          <cell r="BG204">
            <v>10.2781871622805</v>
          </cell>
          <cell r="BH204">
            <v>10.1046227993106</v>
          </cell>
          <cell r="BI204">
            <v>9.96177078429261</v>
          </cell>
          <cell r="BJ204">
            <v>9.83715305009248</v>
          </cell>
          <cell r="BK204">
            <v>9.86823638920739</v>
          </cell>
          <cell r="BL204">
            <v>9.52473633453517</v>
          </cell>
        </row>
        <row r="205">
          <cell r="A205" t="str">
            <v>French Polynesia</v>
          </cell>
          <cell r="B205" t="str">
            <v>PYF</v>
          </cell>
          <cell r="C205" t="str">
            <v>CO2 emissions (metric tons per capita)</v>
          </cell>
          <cell r="D205" t="str">
            <v>EN.ATM.CO2E.PC</v>
          </cell>
        </row>
        <row r="206">
          <cell r="A206" t="str">
            <v>Qatar</v>
          </cell>
          <cell r="B206" t="str">
            <v>QAT</v>
          </cell>
          <cell r="C206" t="str">
            <v>CO2 emissions (metric tons per capita)</v>
          </cell>
          <cell r="D206" t="str">
            <v>EN.ATM.CO2E.PC</v>
          </cell>
        </row>
        <row r="206">
          <cell r="AI206">
            <v>26.3293265445383</v>
          </cell>
          <cell r="AJ206">
            <v>30.737410588607</v>
          </cell>
          <cell r="AK206">
            <v>29.6324406594227</v>
          </cell>
          <cell r="AL206">
            <v>33.1220250499024</v>
          </cell>
          <cell r="AM206">
            <v>36.4662632828709</v>
          </cell>
          <cell r="AN206">
            <v>37.1021741289753</v>
          </cell>
          <cell r="AO206">
            <v>40.074177417225</v>
          </cell>
          <cell r="AP206">
            <v>47.4295748337443</v>
          </cell>
          <cell r="AQ206">
            <v>48.0450209041166</v>
          </cell>
          <cell r="AR206">
            <v>50.8338504362947</v>
          </cell>
          <cell r="AS206">
            <v>48.3740022651051</v>
          </cell>
          <cell r="AT206">
            <v>46.5843811431628</v>
          </cell>
          <cell r="AU206">
            <v>50.7121546892359</v>
          </cell>
          <cell r="AV206">
            <v>50.9540338292333</v>
          </cell>
          <cell r="AW206">
            <v>49.2080512905654</v>
          </cell>
          <cell r="AX206">
            <v>44.5338058440823</v>
          </cell>
          <cell r="AY206">
            <v>42.7983076801926</v>
          </cell>
          <cell r="AZ206">
            <v>40.8965241903832</v>
          </cell>
          <cell r="BA206">
            <v>36.9187084824819</v>
          </cell>
          <cell r="BB206">
            <v>32.6718001907159</v>
          </cell>
          <cell r="BC206">
            <v>32.6343023413709</v>
          </cell>
          <cell r="BD206">
            <v>33.4944129029405</v>
          </cell>
          <cell r="BE206">
            <v>34.1882218350417</v>
          </cell>
          <cell r="BF206">
            <v>32.5989398042802</v>
          </cell>
          <cell r="BG206">
            <v>33.2058951082951</v>
          </cell>
          <cell r="BH206">
            <v>33.0435103212435</v>
          </cell>
          <cell r="BI206">
            <v>32.7458882732817</v>
          </cell>
          <cell r="BJ206">
            <v>32.1279896721864</v>
          </cell>
          <cell r="BK206">
            <v>31.0675333014145</v>
          </cell>
          <cell r="BL206">
            <v>32.4744687618012</v>
          </cell>
        </row>
        <row r="207">
          <cell r="A207" t="str">
            <v>Romania</v>
          </cell>
          <cell r="B207" t="str">
            <v>ROU</v>
          </cell>
          <cell r="C207" t="str">
            <v>CO2 emissions (metric tons per capita)</v>
          </cell>
          <cell r="D207" t="str">
            <v>EN.ATM.CO2E.PC</v>
          </cell>
        </row>
        <row r="207">
          <cell r="AI207">
            <v>7.44035978188794</v>
          </cell>
          <cell r="AJ207">
            <v>6.2066448402265</v>
          </cell>
          <cell r="AK207">
            <v>5.53603701699952</v>
          </cell>
          <cell r="AL207">
            <v>5.17060810217157</v>
          </cell>
          <cell r="AM207">
            <v>5.06638499748199</v>
          </cell>
          <cell r="AN207">
            <v>5.32880273422949</v>
          </cell>
          <cell r="AO207">
            <v>5.4914000634157</v>
          </cell>
          <cell r="AP207">
            <v>5.03724886137603</v>
          </cell>
          <cell r="AQ207">
            <v>4.42255647756572</v>
          </cell>
          <cell r="AR207">
            <v>3.78203313984845</v>
          </cell>
          <cell r="AS207">
            <v>3.96649801846645</v>
          </cell>
          <cell r="AT207">
            <v>4.30282527944869</v>
          </cell>
          <cell r="AU207">
            <v>4.31375325550643</v>
          </cell>
          <cell r="AV207">
            <v>4.54892539352786</v>
          </cell>
          <cell r="AW207">
            <v>4.44485915432724</v>
          </cell>
          <cell r="AX207">
            <v>4.4423732848057</v>
          </cell>
          <cell r="AY207">
            <v>4.68345409857574</v>
          </cell>
          <cell r="AZ207">
            <v>4.63200147167361</v>
          </cell>
          <cell r="BA207">
            <v>4.64605019598889</v>
          </cell>
          <cell r="BB207">
            <v>3.96268813548145</v>
          </cell>
          <cell r="BC207">
            <v>3.83367892977547</v>
          </cell>
          <cell r="BD207">
            <v>4.17222388565951</v>
          </cell>
          <cell r="BE207">
            <v>4.08065887182474</v>
          </cell>
          <cell r="BF207">
            <v>3.60744114403132</v>
          </cell>
          <cell r="BG207">
            <v>3.59335357757559</v>
          </cell>
          <cell r="BH207">
            <v>3.70011205782471</v>
          </cell>
          <cell r="BI207">
            <v>3.63359182666089</v>
          </cell>
          <cell r="BJ207">
            <v>3.78840567563889</v>
          </cell>
          <cell r="BK207">
            <v>3.86105156993701</v>
          </cell>
          <cell r="BL207">
            <v>3.81743447683141</v>
          </cell>
        </row>
        <row r="208">
          <cell r="A208" t="str">
            <v>Russian Federation</v>
          </cell>
          <cell r="B208" t="str">
            <v>RUS</v>
          </cell>
          <cell r="C208" t="str">
            <v>CO2 emissions (metric tons per capita)</v>
          </cell>
          <cell r="D208" t="str">
            <v>EN.ATM.CO2E.PC</v>
          </cell>
        </row>
        <row r="208">
          <cell r="AI208">
            <v>14.6214683417634</v>
          </cell>
          <cell r="AJ208">
            <v>14.3970570928452</v>
          </cell>
          <cell r="AK208">
            <v>13.6719715266236</v>
          </cell>
          <cell r="AL208">
            <v>12.6651319510735</v>
          </cell>
          <cell r="AM208">
            <v>11.3541790143911</v>
          </cell>
          <cell r="AN208">
            <v>11.0226205573555</v>
          </cell>
          <cell r="AO208">
            <v>10.8070910224437</v>
          </cell>
          <cell r="AP208">
            <v>10.070015649017</v>
          </cell>
          <cell r="AQ208">
            <v>10.076265322733</v>
          </cell>
          <cell r="AR208">
            <v>10.3503197260579</v>
          </cell>
          <cell r="AS208">
            <v>10.6676903174515</v>
          </cell>
          <cell r="AT208">
            <v>10.7357704373229</v>
          </cell>
          <cell r="AU208">
            <v>10.7726770525637</v>
          </cell>
          <cell r="AV208">
            <v>11.1304208934786</v>
          </cell>
          <cell r="AW208">
            <v>11.1127216423519</v>
          </cell>
          <cell r="AX208">
            <v>11.231837384531</v>
          </cell>
          <cell r="AY208">
            <v>11.5683619356961</v>
          </cell>
          <cell r="AZ208">
            <v>11.6112790219408</v>
          </cell>
          <cell r="BA208">
            <v>11.5956459724526</v>
          </cell>
          <cell r="BB208">
            <v>10.8321340724202</v>
          </cell>
          <cell r="BC208">
            <v>11.3254181391469</v>
          </cell>
          <cell r="BD208">
            <v>11.8849970218454</v>
          </cell>
          <cell r="BE208">
            <v>11.7020940674702</v>
          </cell>
          <cell r="BF208">
            <v>11.3770067703734</v>
          </cell>
          <cell r="BG208">
            <v>11.2082025675772</v>
          </cell>
          <cell r="BH208">
            <v>11.0520100720699</v>
          </cell>
          <cell r="BI208">
            <v>10.8874457691821</v>
          </cell>
          <cell r="BJ208">
            <v>11.0351974713293</v>
          </cell>
          <cell r="BK208">
            <v>11.4965712497165</v>
          </cell>
          <cell r="BL208">
            <v>11.7972029330523</v>
          </cell>
        </row>
        <row r="209">
          <cell r="A209" t="str">
            <v>Rwanda</v>
          </cell>
          <cell r="B209" t="str">
            <v>RWA</v>
          </cell>
          <cell r="C209" t="str">
            <v>CO2 emissions (metric tons per capita)</v>
          </cell>
          <cell r="D209" t="str">
            <v>EN.ATM.CO2E.PC</v>
          </cell>
        </row>
        <row r="209">
          <cell r="AI209">
            <v>0.0754573780372109</v>
          </cell>
          <cell r="AJ209">
            <v>0.0705823097016232</v>
          </cell>
          <cell r="AK209">
            <v>0.0746019352637231</v>
          </cell>
          <cell r="AL209">
            <v>0.0814207700872224</v>
          </cell>
          <cell r="AM209">
            <v>0.0791745230535154</v>
          </cell>
          <cell r="AN209">
            <v>0.0788144929572397</v>
          </cell>
          <cell r="AO209">
            <v>0.0798255545547796</v>
          </cell>
          <cell r="AP209">
            <v>0.0794405144754636</v>
          </cell>
          <cell r="AQ209">
            <v>0.0732463951283966</v>
          </cell>
          <cell r="AR209">
            <v>0.0706550038806928</v>
          </cell>
          <cell r="AS209">
            <v>0.068064184021353</v>
          </cell>
          <cell r="AT209">
            <v>0.0680342357993719</v>
          </cell>
          <cell r="AU209">
            <v>0.0664525867777848</v>
          </cell>
          <cell r="AV209">
            <v>0.0642736622805848</v>
          </cell>
          <cell r="AW209">
            <v>0.0645122942442806</v>
          </cell>
          <cell r="AX209">
            <v>0.0622156475654372</v>
          </cell>
          <cell r="AY209">
            <v>0.0608182253774024</v>
          </cell>
          <cell r="AZ209">
            <v>0.0625420590842073</v>
          </cell>
          <cell r="BA209">
            <v>0.0587955400206736</v>
          </cell>
          <cell r="BB209">
            <v>0.0603101139834583</v>
          </cell>
          <cell r="BC209">
            <v>0.0597648992236199</v>
          </cell>
          <cell r="BD209">
            <v>0.0660621789999951</v>
          </cell>
          <cell r="BE209">
            <v>0.0710922846102835</v>
          </cell>
          <cell r="BF209">
            <v>0.0749199607293787</v>
          </cell>
          <cell r="BG209">
            <v>0.0775919163574597</v>
          </cell>
          <cell r="BH209">
            <v>0.0861988151949761</v>
          </cell>
          <cell r="BI209">
            <v>0.0994101436075034</v>
          </cell>
          <cell r="BJ209">
            <v>0.0993242659369917</v>
          </cell>
          <cell r="BK209">
            <v>0.104861259352306</v>
          </cell>
          <cell r="BL209">
            <v>0.105330369319572</v>
          </cell>
        </row>
        <row r="210">
          <cell r="A210" t="str">
            <v>South Asia</v>
          </cell>
          <cell r="B210" t="str">
            <v>SAS</v>
          </cell>
          <cell r="C210" t="str">
            <v>CO2 emissions (metric tons per capita)</v>
          </cell>
          <cell r="D210" t="str">
            <v>EN.ATM.CO2E.PC</v>
          </cell>
        </row>
        <row r="210">
          <cell r="AI210">
            <v>0.565975050794966</v>
          </cell>
          <cell r="AJ210">
            <v>0.592117269813501</v>
          </cell>
          <cell r="AK210">
            <v>0.602389930174587</v>
          </cell>
          <cell r="AL210">
            <v>0.616474250751483</v>
          </cell>
          <cell r="AM210">
            <v>0.63513303971541</v>
          </cell>
          <cell r="AN210">
            <v>0.671003645897712</v>
          </cell>
          <cell r="AO210">
            <v>0.690265185429606</v>
          </cell>
          <cell r="AP210">
            <v>0.715546193973391</v>
          </cell>
          <cell r="AQ210">
            <v>0.715492882444159</v>
          </cell>
          <cell r="AR210">
            <v>0.75766924110041</v>
          </cell>
          <cell r="AS210">
            <v>0.771748112318072</v>
          </cell>
          <cell r="AT210">
            <v>0.772792369875391</v>
          </cell>
          <cell r="AU210">
            <v>0.784171271717551</v>
          </cell>
          <cell r="AV210">
            <v>0.792399829320913</v>
          </cell>
          <cell r="AW210">
            <v>0.838556295656249</v>
          </cell>
          <cell r="AX210">
            <v>0.86288968930798</v>
          </cell>
          <cell r="AY210">
            <v>0.907975029192747</v>
          </cell>
          <cell r="AZ210">
            <v>0.982287543268548</v>
          </cell>
          <cell r="BA210">
            <v>1.02301441385911</v>
          </cell>
          <cell r="BB210">
            <v>1.09992498115034</v>
          </cell>
          <cell r="BC210">
            <v>1.14557485949921</v>
          </cell>
          <cell r="BD210">
            <v>1.19408461398346</v>
          </cell>
          <cell r="BE210">
            <v>1.27332567105175</v>
          </cell>
          <cell r="BF210">
            <v>1.29411408979883</v>
          </cell>
          <cell r="BG210">
            <v>1.38736726619281</v>
          </cell>
          <cell r="BH210">
            <v>1.38902270542328</v>
          </cell>
          <cell r="BI210">
            <v>1.40644065198141</v>
          </cell>
          <cell r="BJ210">
            <v>1.47362079344264</v>
          </cell>
          <cell r="BK210">
            <v>1.52596228554756</v>
          </cell>
          <cell r="BL210">
            <v>1.51656786451204</v>
          </cell>
        </row>
        <row r="211">
          <cell r="A211" t="str">
            <v>Saudi Arabia</v>
          </cell>
          <cell r="B211" t="str">
            <v>SAU</v>
          </cell>
          <cell r="C211" t="str">
            <v>CO2 emissions (metric tons per capita)</v>
          </cell>
          <cell r="D211" t="str">
            <v>EN.ATM.CO2E.PC</v>
          </cell>
        </row>
        <row r="211">
          <cell r="AI211">
            <v>10.5588431435526</v>
          </cell>
          <cell r="AJ211">
            <v>11.2045202038194</v>
          </cell>
          <cell r="AK211">
            <v>11.6903124896211</v>
          </cell>
          <cell r="AL211">
            <v>11.4426955761647</v>
          </cell>
          <cell r="AM211">
            <v>11.3294508900202</v>
          </cell>
          <cell r="AN211">
            <v>10.9894472763522</v>
          </cell>
          <cell r="AO211">
            <v>11.4348952021933</v>
          </cell>
          <cell r="AP211">
            <v>11.3396421461011</v>
          </cell>
          <cell r="AQ211">
            <v>11.8231027268907</v>
          </cell>
          <cell r="AR211">
            <v>11.8606369219468</v>
          </cell>
          <cell r="AS211">
            <v>12.0819750830436</v>
          </cell>
          <cell r="AT211">
            <v>11.983881634396</v>
          </cell>
          <cell r="AU211">
            <v>12.4854840483438</v>
          </cell>
          <cell r="AV211">
            <v>12.6835503064802</v>
          </cell>
          <cell r="AW211">
            <v>12.9639080670718</v>
          </cell>
          <cell r="AX211">
            <v>13.2384821888873</v>
          </cell>
          <cell r="AY211">
            <v>13.6923714886574</v>
          </cell>
          <cell r="AZ211">
            <v>14.0808331284337</v>
          </cell>
          <cell r="BA211">
            <v>15.0537680568137</v>
          </cell>
          <cell r="BB211">
            <v>15.2656918240584</v>
          </cell>
          <cell r="BC211">
            <v>16.2693698558667</v>
          </cell>
          <cell r="BD211">
            <v>16.4064206608081</v>
          </cell>
          <cell r="BE211">
            <v>16.891496793737</v>
          </cell>
          <cell r="BF211">
            <v>16.744610018225</v>
          </cell>
          <cell r="BG211">
            <v>17.4831633194387</v>
          </cell>
          <cell r="BH211">
            <v>17.8194014732166</v>
          </cell>
          <cell r="BI211">
            <v>17.2987182793377</v>
          </cell>
          <cell r="BJ211">
            <v>16.466783296664</v>
          </cell>
          <cell r="BK211">
            <v>15.4663907693256</v>
          </cell>
          <cell r="BL211">
            <v>15.2845787251876</v>
          </cell>
        </row>
        <row r="212">
          <cell r="A212" t="str">
            <v>Sudan</v>
          </cell>
          <cell r="B212" t="str">
            <v>SDN</v>
          </cell>
          <cell r="C212" t="str">
            <v>CO2 emissions (metric tons per capita)</v>
          </cell>
          <cell r="D212" t="str">
            <v>EN.ATM.CO2E.PC</v>
          </cell>
        </row>
        <row r="212">
          <cell r="AI212">
            <v>0.266533092391389</v>
          </cell>
          <cell r="AJ212">
            <v>0.229759152096825</v>
          </cell>
          <cell r="AK212">
            <v>0.208791938142277</v>
          </cell>
          <cell r="AL212">
            <v>0.142490377571535</v>
          </cell>
          <cell r="AM212">
            <v>0.201384281271283</v>
          </cell>
          <cell r="AN212">
            <v>0.18717777460235</v>
          </cell>
          <cell r="AO212">
            <v>0.173913857520729</v>
          </cell>
          <cell r="AP212">
            <v>0.206186280962962</v>
          </cell>
          <cell r="AQ212">
            <v>0.183352105462594</v>
          </cell>
          <cell r="AR212">
            <v>0.199425294608622</v>
          </cell>
          <cell r="AS212">
            <v>0.208615803347378</v>
          </cell>
          <cell r="AT212">
            <v>0.223445096518808</v>
          </cell>
          <cell r="AU212">
            <v>0.268596325300839</v>
          </cell>
          <cell r="AV212">
            <v>0.269173817565341</v>
          </cell>
          <cell r="AW212">
            <v>0.292246795825168</v>
          </cell>
          <cell r="AX212">
            <v>0.339262193260935</v>
          </cell>
          <cell r="AY212">
            <v>0.40743071588454</v>
          </cell>
          <cell r="AZ212">
            <v>0.431388535495783</v>
          </cell>
          <cell r="BA212">
            <v>0.45219655642382</v>
          </cell>
          <cell r="BB212">
            <v>0.458208051332455</v>
          </cell>
          <cell r="BC212">
            <v>0.475321853286668</v>
          </cell>
          <cell r="BD212">
            <v>0.450357736695915</v>
          </cell>
          <cell r="BE212">
            <v>0.436539089152772</v>
          </cell>
          <cell r="BF212">
            <v>0.410546299466783</v>
          </cell>
          <cell r="BG212">
            <v>0.424460119781307</v>
          </cell>
          <cell r="BH212">
            <v>0.480940392601422</v>
          </cell>
          <cell r="BI212">
            <v>0.530272531251049</v>
          </cell>
          <cell r="BJ212">
            <v>0.513556824758201</v>
          </cell>
          <cell r="BK212">
            <v>0.499024787186068</v>
          </cell>
          <cell r="BL212">
            <v>0.481626765087475</v>
          </cell>
        </row>
        <row r="213">
          <cell r="A213" t="str">
            <v>Senegal</v>
          </cell>
          <cell r="B213" t="str">
            <v>SEN</v>
          </cell>
          <cell r="C213" t="str">
            <v>CO2 emissions (metric tons per capita)</v>
          </cell>
          <cell r="D213" t="str">
            <v>EN.ATM.CO2E.PC</v>
          </cell>
        </row>
        <row r="213">
          <cell r="AI213">
            <v>0.309580822251979</v>
          </cell>
          <cell r="AJ213">
            <v>0.300431835304557</v>
          </cell>
          <cell r="AK213">
            <v>0.321648442007537</v>
          </cell>
          <cell r="AL213">
            <v>0.305102294964876</v>
          </cell>
          <cell r="AM213">
            <v>0.308471769396433</v>
          </cell>
          <cell r="AN213">
            <v>0.317600779272637</v>
          </cell>
          <cell r="AO213">
            <v>0.328738031916087</v>
          </cell>
          <cell r="AP213">
            <v>0.351554440121627</v>
          </cell>
          <cell r="AQ213">
            <v>0.385118301388662</v>
          </cell>
          <cell r="AR213">
            <v>0.413848585970303</v>
          </cell>
          <cell r="AS213">
            <v>0.414381656324306</v>
          </cell>
          <cell r="AT213">
            <v>0.444395642850182</v>
          </cell>
          <cell r="AU213">
            <v>0.445365247517677</v>
          </cell>
          <cell r="AV213">
            <v>0.42593677837324</v>
          </cell>
          <cell r="AW213">
            <v>0.498608416851226</v>
          </cell>
          <cell r="AX213">
            <v>0.511265752083539</v>
          </cell>
          <cell r="AY213">
            <v>0.489357500124877</v>
          </cell>
          <cell r="AZ213">
            <v>0.5305004218561</v>
          </cell>
          <cell r="BA213">
            <v>0.536456559282653</v>
          </cell>
          <cell r="BB213">
            <v>0.540733711292461</v>
          </cell>
          <cell r="BC213">
            <v>0.554497627121602</v>
          </cell>
          <cell r="BD213">
            <v>0.580797007818385</v>
          </cell>
          <cell r="BE213">
            <v>0.555887581565509</v>
          </cell>
          <cell r="BF213">
            <v>0.58117478630812</v>
          </cell>
          <cell r="BG213">
            <v>0.604596605992365</v>
          </cell>
          <cell r="BH213">
            <v>0.637241953832748</v>
          </cell>
          <cell r="BI213">
            <v>0.675625481420893</v>
          </cell>
          <cell r="BJ213">
            <v>0.635564900496795</v>
          </cell>
          <cell r="BK213">
            <v>0.642096143940025</v>
          </cell>
          <cell r="BL213">
            <v>0.651679183707327</v>
          </cell>
        </row>
        <row r="214">
          <cell r="A214" t="str">
            <v>Singapore</v>
          </cell>
          <cell r="B214" t="str">
            <v>SGP</v>
          </cell>
          <cell r="C214" t="str">
            <v>CO2 emissions (metric tons per capita)</v>
          </cell>
          <cell r="D214" t="str">
            <v>EN.ATM.CO2E.PC</v>
          </cell>
        </row>
        <row r="214">
          <cell r="AI214">
            <v>9.50730063548281</v>
          </cell>
          <cell r="AJ214">
            <v>9.71904093129273</v>
          </cell>
          <cell r="AK214">
            <v>9.72235721197091</v>
          </cell>
          <cell r="AL214">
            <v>10.9130274567063</v>
          </cell>
          <cell r="AM214">
            <v>11.1083553082612</v>
          </cell>
          <cell r="AN214">
            <v>10.6624871684145</v>
          </cell>
          <cell r="AO214">
            <v>10.4938998077753</v>
          </cell>
          <cell r="AP214">
            <v>10.0525864071961</v>
          </cell>
          <cell r="AQ214">
            <v>9.43417125579896</v>
          </cell>
          <cell r="AR214">
            <v>9.54853370645029</v>
          </cell>
          <cell r="AS214">
            <v>10.4570957427554</v>
          </cell>
          <cell r="AT214">
            <v>10.1570512603637</v>
          </cell>
          <cell r="AU214">
            <v>9.88757071217982</v>
          </cell>
          <cell r="AV214">
            <v>9.2737821349948</v>
          </cell>
          <cell r="AW214">
            <v>9.50880582928808</v>
          </cell>
          <cell r="AX214">
            <v>8.65027198560982</v>
          </cell>
          <cell r="AY214">
            <v>8.44510695408022</v>
          </cell>
          <cell r="AZ214">
            <v>8.34459514015657</v>
          </cell>
          <cell r="BA214">
            <v>7.93900688617863</v>
          </cell>
          <cell r="BB214">
            <v>7.78535007528806</v>
          </cell>
          <cell r="BC214">
            <v>8.35379922505504</v>
          </cell>
          <cell r="BD214">
            <v>8.63670816178823</v>
          </cell>
          <cell r="BE214">
            <v>8.22409726961637</v>
          </cell>
          <cell r="BF214">
            <v>8.13274353453593</v>
          </cell>
          <cell r="BG214">
            <v>8.11741168766082</v>
          </cell>
          <cell r="BH214">
            <v>8.20776583372071</v>
          </cell>
          <cell r="BI214">
            <v>8.2214502949327</v>
          </cell>
          <cell r="BJ214">
            <v>8.75584179644938</v>
          </cell>
          <cell r="BK214">
            <v>8.40622896684947</v>
          </cell>
          <cell r="BL214">
            <v>8.30707949147546</v>
          </cell>
        </row>
        <row r="215">
          <cell r="A215" t="str">
            <v>Solomon Islands</v>
          </cell>
          <cell r="B215" t="str">
            <v>SLB</v>
          </cell>
          <cell r="C215" t="str">
            <v>CO2 emissions (metric tons per capita)</v>
          </cell>
          <cell r="D215" t="str">
            <v>EN.ATM.CO2E.PC</v>
          </cell>
        </row>
        <row r="215">
          <cell r="AI215">
            <v>0.4809711770006</v>
          </cell>
          <cell r="AJ215">
            <v>0.498782658573918</v>
          </cell>
          <cell r="AK215">
            <v>0.515145270966413</v>
          </cell>
          <cell r="AL215">
            <v>0.530189896347875</v>
          </cell>
          <cell r="AM215">
            <v>0.543987081738354</v>
          </cell>
          <cell r="AN215">
            <v>0.556675091016377</v>
          </cell>
          <cell r="AO215">
            <v>0.568309441784816</v>
          </cell>
          <cell r="AP215">
            <v>0.552634487549934</v>
          </cell>
          <cell r="AQ215">
            <v>0.563089003895552</v>
          </cell>
          <cell r="AR215">
            <v>0.572720572122951</v>
          </cell>
          <cell r="AS215">
            <v>0.581585547599142</v>
          </cell>
          <cell r="AT215">
            <v>0.589693571632437</v>
          </cell>
          <cell r="AU215">
            <v>0.597105394763057</v>
          </cell>
          <cell r="AV215">
            <v>0.604005249764742</v>
          </cell>
          <cell r="AW215">
            <v>0.676045531413624</v>
          </cell>
          <cell r="AX215">
            <v>0.72353049590839</v>
          </cell>
          <cell r="AY215">
            <v>0.706734354307294</v>
          </cell>
          <cell r="AZ215">
            <v>0.690870158222023</v>
          </cell>
          <cell r="BA215">
            <v>0.635720316524046</v>
          </cell>
          <cell r="BB215">
            <v>0.64055035523955</v>
          </cell>
          <cell r="BC215">
            <v>0.644108967277899</v>
          </cell>
          <cell r="BD215">
            <v>0.646326454030558</v>
          </cell>
          <cell r="BE215">
            <v>0.629421676634673</v>
          </cell>
          <cell r="BF215">
            <v>0.682618921313088</v>
          </cell>
          <cell r="BG215">
            <v>0.579138418468859</v>
          </cell>
          <cell r="BH215">
            <v>0.513982823662751</v>
          </cell>
          <cell r="BI215">
            <v>0.581171988649574</v>
          </cell>
          <cell r="BJ215">
            <v>0.550288499032335</v>
          </cell>
          <cell r="BK215">
            <v>0.551423306678831</v>
          </cell>
          <cell r="BL215">
            <v>0.537457043456558</v>
          </cell>
        </row>
        <row r="216">
          <cell r="A216" t="str">
            <v>Sierra Leone</v>
          </cell>
          <cell r="B216" t="str">
            <v>SLE</v>
          </cell>
          <cell r="C216" t="str">
            <v>CO2 emissions (metric tons per capita)</v>
          </cell>
          <cell r="D216" t="str">
            <v>EN.ATM.CO2E.PC</v>
          </cell>
        </row>
        <row r="216">
          <cell r="AI216">
            <v>0.0740781380830383</v>
          </cell>
          <cell r="AJ216">
            <v>0.0781849501789401</v>
          </cell>
          <cell r="AK216">
            <v>0.0736016773822275</v>
          </cell>
          <cell r="AL216">
            <v>0.0762306925558419</v>
          </cell>
          <cell r="AM216">
            <v>0.0812106418425071</v>
          </cell>
          <cell r="AN216">
            <v>0.0557626907171152</v>
          </cell>
          <cell r="AO216">
            <v>0.07188139106723</v>
          </cell>
          <cell r="AP216">
            <v>0.0530529064342796</v>
          </cell>
          <cell r="AQ216">
            <v>0.0570582934914289</v>
          </cell>
          <cell r="AR216">
            <v>0.0448191926539551</v>
          </cell>
          <cell r="AS216">
            <v>0.0719805783312285</v>
          </cell>
          <cell r="AT216">
            <v>0.0925522957281436</v>
          </cell>
          <cell r="AU216">
            <v>0.100689319078411</v>
          </cell>
          <cell r="AV216">
            <v>0.105747392158029</v>
          </cell>
          <cell r="AW216">
            <v>0.0975341293817479</v>
          </cell>
          <cell r="AX216">
            <v>0.0797076797074464</v>
          </cell>
          <cell r="AY216">
            <v>0.101213875869574</v>
          </cell>
          <cell r="AZ216">
            <v>0.0834774571631255</v>
          </cell>
          <cell r="BA216">
            <v>0.0847789333679156</v>
          </cell>
          <cell r="BB216">
            <v>0.0828984455626635</v>
          </cell>
          <cell r="BC216">
            <v>0.0872867479364768</v>
          </cell>
          <cell r="BD216">
            <v>0.112749226759222</v>
          </cell>
          <cell r="BE216">
            <v>0.128117541332821</v>
          </cell>
          <cell r="BF216">
            <v>0.151515697806742</v>
          </cell>
          <cell r="BG216">
            <v>0.163884124538561</v>
          </cell>
          <cell r="BH216">
            <v>0.12688393372337</v>
          </cell>
          <cell r="BI216">
            <v>0.126895831506428</v>
          </cell>
          <cell r="BJ216">
            <v>0.125527029590569</v>
          </cell>
          <cell r="BK216">
            <v>0.112416112980952</v>
          </cell>
          <cell r="BL216">
            <v>0.115189572752666</v>
          </cell>
        </row>
        <row r="217">
          <cell r="A217" t="str">
            <v>El Salvador</v>
          </cell>
          <cell r="B217" t="str">
            <v>SLV</v>
          </cell>
          <cell r="C217" t="str">
            <v>CO2 emissions (metric tons per capita)</v>
          </cell>
          <cell r="D217" t="str">
            <v>EN.ATM.CO2E.PC</v>
          </cell>
        </row>
        <row r="217">
          <cell r="AI217">
            <v>0.451606561881294</v>
          </cell>
          <cell r="AJ217">
            <v>0.574670687489588</v>
          </cell>
          <cell r="AK217">
            <v>0.618500323189497</v>
          </cell>
          <cell r="AL217">
            <v>0.713963337982595</v>
          </cell>
          <cell r="AM217">
            <v>0.801881941402927</v>
          </cell>
          <cell r="AN217">
            <v>0.881213487825218</v>
          </cell>
          <cell r="AO217">
            <v>0.771536727169323</v>
          </cell>
          <cell r="AP217">
            <v>0.925815065308248</v>
          </cell>
          <cell r="AQ217">
            <v>0.977963228582605</v>
          </cell>
          <cell r="AR217">
            <v>0.959821955593606</v>
          </cell>
          <cell r="AS217">
            <v>0.956193433006167</v>
          </cell>
          <cell r="AT217">
            <v>0.990382825985688</v>
          </cell>
          <cell r="AU217">
            <v>0.996286744945138</v>
          </cell>
          <cell r="AV217">
            <v>1.08607253477506</v>
          </cell>
          <cell r="AW217">
            <v>1.10893434699098</v>
          </cell>
          <cell r="AX217">
            <v>1.13018175975705</v>
          </cell>
          <cell r="AY217">
            <v>1.19090793921404</v>
          </cell>
          <cell r="AZ217">
            <v>1.24962947003607</v>
          </cell>
          <cell r="BA217">
            <v>1.12691820276473</v>
          </cell>
          <cell r="BB217">
            <v>1.08482447902255</v>
          </cell>
          <cell r="BC217">
            <v>1.05758894652223</v>
          </cell>
          <cell r="BD217">
            <v>1.0916877975567</v>
          </cell>
          <cell r="BE217">
            <v>1.08529731229831</v>
          </cell>
          <cell r="BF217">
            <v>1.03094824227267</v>
          </cell>
          <cell r="BG217">
            <v>1.04684199272133</v>
          </cell>
          <cell r="BH217">
            <v>1.10669819597127</v>
          </cell>
          <cell r="BI217">
            <v>1.12804366493264</v>
          </cell>
          <cell r="BJ217">
            <v>0.998728283051631</v>
          </cell>
          <cell r="BK217">
            <v>1.06062540186638</v>
          </cell>
          <cell r="BL217">
            <v>1.20863713626374</v>
          </cell>
        </row>
        <row r="218">
          <cell r="A218" t="str">
            <v>San Marino</v>
          </cell>
          <cell r="B218" t="str">
            <v>SMR</v>
          </cell>
          <cell r="C218" t="str">
            <v>CO2 emissions (metric tons per capita)</v>
          </cell>
          <cell r="D218" t="str">
            <v>EN.ATM.CO2E.PC</v>
          </cell>
        </row>
        <row r="219">
          <cell r="A219" t="str">
            <v>Somalia</v>
          </cell>
          <cell r="B219" t="str">
            <v>SOM</v>
          </cell>
          <cell r="C219" t="str">
            <v>CO2 emissions (metric tons per capita)</v>
          </cell>
          <cell r="D219" t="str">
            <v>EN.ATM.CO2E.PC</v>
          </cell>
        </row>
        <row r="219">
          <cell r="AI219">
            <v>0.101036817677955</v>
          </cell>
          <cell r="AJ219">
            <v>0.0976075697282358</v>
          </cell>
          <cell r="AK219">
            <v>0.0932096751642821</v>
          </cell>
          <cell r="AL219">
            <v>0.0874811232138815</v>
          </cell>
          <cell r="AM219">
            <v>0.0854516294947557</v>
          </cell>
          <cell r="AN219">
            <v>0.0800891980094631</v>
          </cell>
          <cell r="AO219">
            <v>0.0741928308118401</v>
          </cell>
          <cell r="AP219">
            <v>0.0693033700842804</v>
          </cell>
          <cell r="AQ219">
            <v>0.0631446215839974</v>
          </cell>
          <cell r="AR219">
            <v>0.0584549537358269</v>
          </cell>
          <cell r="AS219">
            <v>0.0552283806249824</v>
          </cell>
          <cell r="AT219">
            <v>0.0555149232277596</v>
          </cell>
          <cell r="AU219">
            <v>0.0599915688529499</v>
          </cell>
          <cell r="AV219">
            <v>0.0590907425292692</v>
          </cell>
          <cell r="AW219">
            <v>0.0572542559222569</v>
          </cell>
          <cell r="AX219">
            <v>0.0555190942912106</v>
          </cell>
          <cell r="AY219">
            <v>0.0538837937713583</v>
          </cell>
          <cell r="AZ219">
            <v>0.0559560630080041</v>
          </cell>
          <cell r="BA219">
            <v>0.0543993838452408</v>
          </cell>
          <cell r="BB219">
            <v>0.0520580389348989</v>
          </cell>
          <cell r="BC219">
            <v>0.052308697976021</v>
          </cell>
          <cell r="BD219">
            <v>0.0509037224948503</v>
          </cell>
          <cell r="BE219">
            <v>0.049545880172079</v>
          </cell>
          <cell r="BF219">
            <v>0.0497561509251194</v>
          </cell>
          <cell r="BG219">
            <v>0.0484222846631602</v>
          </cell>
          <cell r="BH219">
            <v>0.047110992644462</v>
          </cell>
          <cell r="BI219">
            <v>0.0465259416463235</v>
          </cell>
          <cell r="BJ219">
            <v>0.0452390542039962</v>
          </cell>
          <cell r="BK219">
            <v>0.0439758883029835</v>
          </cell>
          <cell r="BL219">
            <v>0.0446807095514156</v>
          </cell>
        </row>
        <row r="220">
          <cell r="A220" t="str">
            <v>Serbia</v>
          </cell>
          <cell r="B220" t="str">
            <v>SRB</v>
          </cell>
          <cell r="C220" t="str">
            <v>CO2 emissions (metric tons per capita)</v>
          </cell>
          <cell r="D220" t="str">
            <v>EN.ATM.CO2E.PC</v>
          </cell>
        </row>
        <row r="220">
          <cell r="AI220">
            <v>8.16108621144213</v>
          </cell>
          <cell r="AJ220">
            <v>6.87236723824048</v>
          </cell>
          <cell r="AK220">
            <v>6.27613640049257</v>
          </cell>
          <cell r="AL220">
            <v>5.54855131767054</v>
          </cell>
          <cell r="AM220">
            <v>5.02932328192693</v>
          </cell>
          <cell r="AN220">
            <v>5.84234941393564</v>
          </cell>
          <cell r="AO220">
            <v>6.78017809355307</v>
          </cell>
          <cell r="AP220">
            <v>7.41262325905045</v>
          </cell>
          <cell r="AQ220">
            <v>7.42757584987338</v>
          </cell>
          <cell r="AR220">
            <v>5.30608385416107</v>
          </cell>
          <cell r="AS220">
            <v>5.85257783502782</v>
          </cell>
          <cell r="AT220">
            <v>5.99725485654366</v>
          </cell>
          <cell r="AU220">
            <v>6.48033872655275</v>
          </cell>
          <cell r="AV220">
            <v>6.97137452453675</v>
          </cell>
          <cell r="AW220">
            <v>7.55042383191471</v>
          </cell>
          <cell r="AX220">
            <v>6.81246772030001</v>
          </cell>
          <cell r="AY220">
            <v>7.15233148629301</v>
          </cell>
          <cell r="AZ220">
            <v>6.97140802590783</v>
          </cell>
          <cell r="BA220">
            <v>6.77938732068973</v>
          </cell>
          <cell r="BB220">
            <v>6.40229949128352</v>
          </cell>
          <cell r="BC220">
            <v>6.45963270803187</v>
          </cell>
          <cell r="BD220">
            <v>7.08173879597671</v>
          </cell>
          <cell r="BE220">
            <v>6.3605377349801</v>
          </cell>
          <cell r="BF220">
            <v>6.48648031899791</v>
          </cell>
          <cell r="BG220">
            <v>5.46379410085142</v>
          </cell>
          <cell r="BH220">
            <v>6.39711758895163</v>
          </cell>
          <cell r="BI220">
            <v>6.60496913174049</v>
          </cell>
          <cell r="BJ220">
            <v>6.7427656495243</v>
          </cell>
          <cell r="BK220">
            <v>6.60641804520422</v>
          </cell>
          <cell r="BL220">
            <v>6.61604693907974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CO2 emissions (metric tons per capita)</v>
          </cell>
          <cell r="D221" t="str">
            <v>EN.ATM.CO2E.PC</v>
          </cell>
        </row>
        <row r="221">
          <cell r="AI221">
            <v>0.789629871729493</v>
          </cell>
          <cell r="AJ221">
            <v>0.783119055077246</v>
          </cell>
          <cell r="AK221">
            <v>0.775981758826377</v>
          </cell>
          <cell r="AL221">
            <v>0.758732869174372</v>
          </cell>
          <cell r="AM221">
            <v>0.738188016972264</v>
          </cell>
          <cell r="AN221">
            <v>0.762200426976985</v>
          </cell>
          <cell r="AO221">
            <v>0.793580012127431</v>
          </cell>
          <cell r="AP221">
            <v>0.799874610285716</v>
          </cell>
          <cell r="AQ221">
            <v>0.785535778023066</v>
          </cell>
          <cell r="AR221">
            <v>0.746559998659568</v>
          </cell>
          <cell r="AS221">
            <v>0.74764772478901</v>
          </cell>
          <cell r="AT221">
            <v>0.794127976787711</v>
          </cell>
          <cell r="AU221">
            <v>0.778222031786212</v>
          </cell>
          <cell r="AV221">
            <v>0.801838838607294</v>
          </cell>
          <cell r="AW221">
            <v>0.823128107296282</v>
          </cell>
          <cell r="AX221">
            <v>0.808284402300789</v>
          </cell>
          <cell r="AY221">
            <v>0.787612557613624</v>
          </cell>
          <cell r="AZ221">
            <v>0.784679736221951</v>
          </cell>
          <cell r="BA221">
            <v>0.814514235634678</v>
          </cell>
          <cell r="BB221">
            <v>0.766597218970797</v>
          </cell>
          <cell r="BC221">
            <v>0.799472595008998</v>
          </cell>
          <cell r="BD221">
            <v>0.776217562660663</v>
          </cell>
          <cell r="BE221">
            <v>0.785658753650129</v>
          </cell>
          <cell r="BF221">
            <v>0.804189397664212</v>
          </cell>
          <cell r="BG221">
            <v>0.814260368049953</v>
          </cell>
          <cell r="BH221">
            <v>0.775524492251457</v>
          </cell>
          <cell r="BI221">
            <v>0.766757379679274</v>
          </cell>
          <cell r="BJ221">
            <v>0.753923337938339</v>
          </cell>
          <cell r="BK221">
            <v>0.743056112103654</v>
          </cell>
          <cell r="BL221">
            <v>0.743689205464403</v>
          </cell>
        </row>
        <row r="222">
          <cell r="A222" t="str">
            <v>South Sudan</v>
          </cell>
          <cell r="B222" t="str">
            <v>SSD</v>
          </cell>
          <cell r="C222" t="str">
            <v>CO2 emissions (metric tons per capita)</v>
          </cell>
          <cell r="D222" t="str">
            <v>EN.ATM.CO2E.PC</v>
          </cell>
        </row>
        <row r="222">
          <cell r="AI222">
            <v>0.0782868649205661</v>
          </cell>
          <cell r="AJ222">
            <v>0.0756432582761566</v>
          </cell>
          <cell r="AK222">
            <v>0.0678547659208485</v>
          </cell>
          <cell r="AL222">
            <v>0.0482093876405014</v>
          </cell>
          <cell r="AM222">
            <v>0.0665183568165958</v>
          </cell>
          <cell r="AN222">
            <v>0.070338822106085</v>
          </cell>
          <cell r="AO222">
            <v>0.070855096540069</v>
          </cell>
          <cell r="AP222">
            <v>0.0831538903178012</v>
          </cell>
          <cell r="AQ222">
            <v>0.0688810572500492</v>
          </cell>
          <cell r="AR222">
            <v>0.0707799478385489</v>
          </cell>
          <cell r="AS222">
            <v>0.0742007769789186</v>
          </cell>
          <cell r="AT222">
            <v>0.0821986940953886</v>
          </cell>
          <cell r="AU222">
            <v>0.100176058175271</v>
          </cell>
          <cell r="AV222">
            <v>0.108136710755205</v>
          </cell>
          <cell r="AW222">
            <v>0.131700175546503</v>
          </cell>
          <cell r="AX222">
            <v>0.120754824616367</v>
          </cell>
          <cell r="AY222">
            <v>0.126463706749887</v>
          </cell>
          <cell r="AZ222">
            <v>0.140707119093146</v>
          </cell>
          <cell r="BA222">
            <v>0.141926251633496</v>
          </cell>
          <cell r="BB222">
            <v>0.141102992483151</v>
          </cell>
          <cell r="BC222">
            <v>0.137773316271128</v>
          </cell>
          <cell r="BD222">
            <v>0.13020442312469</v>
          </cell>
          <cell r="BE222">
            <v>0.140404328594851</v>
          </cell>
          <cell r="BF222">
            <v>0.140028570432314</v>
          </cell>
          <cell r="BG222">
            <v>0.144956615468536</v>
          </cell>
          <cell r="BH222">
            <v>0.183843139866294</v>
          </cell>
          <cell r="BI222">
            <v>0.159704299560351</v>
          </cell>
          <cell r="BJ222">
            <v>0.139311838090177</v>
          </cell>
          <cell r="BK222">
            <v>0.141218174644456</v>
          </cell>
          <cell r="BL222">
            <v>0.153677682917001</v>
          </cell>
        </row>
        <row r="223">
          <cell r="A223" t="str">
            <v>Sub-Saharan Africa</v>
          </cell>
          <cell r="B223" t="str">
            <v>SSF</v>
          </cell>
          <cell r="C223" t="str">
            <v>CO2 emissions (metric tons per capita)</v>
          </cell>
          <cell r="D223" t="str">
            <v>EN.ATM.CO2E.PC</v>
          </cell>
        </row>
        <row r="223">
          <cell r="AI223">
            <v>0.789815963460542</v>
          </cell>
          <cell r="AJ223">
            <v>0.783337937617305</v>
          </cell>
          <cell r="AK223">
            <v>0.776213825322368</v>
          </cell>
          <cell r="AL223">
            <v>0.758977026635389</v>
          </cell>
          <cell r="AM223">
            <v>0.738461088528315</v>
          </cell>
          <cell r="AN223">
            <v>0.762444567679841</v>
          </cell>
          <cell r="AO223">
            <v>0.793879229382118</v>
          </cell>
          <cell r="AP223">
            <v>0.800229270226974</v>
          </cell>
          <cell r="AQ223">
            <v>0.785896984523715</v>
          </cell>
          <cell r="AR223">
            <v>0.746945787478789</v>
          </cell>
          <cell r="AS223">
            <v>0.747992431060892</v>
          </cell>
          <cell r="AT223">
            <v>0.79450210808083</v>
          </cell>
          <cell r="AU223">
            <v>0.77862833423253</v>
          </cell>
          <cell r="AV223">
            <v>0.802219020401151</v>
          </cell>
          <cell r="AW223">
            <v>0.823550461261476</v>
          </cell>
          <cell r="AX223">
            <v>0.808696863749302</v>
          </cell>
          <cell r="AY223">
            <v>0.788027362277239</v>
          </cell>
          <cell r="AZ223">
            <v>0.785095859045058</v>
          </cell>
          <cell r="BA223">
            <v>0.814938532372744</v>
          </cell>
          <cell r="BB223">
            <v>0.767050213973939</v>
          </cell>
          <cell r="BC223">
            <v>0.79989632423892</v>
          </cell>
          <cell r="BD223">
            <v>0.776600663653235</v>
          </cell>
          <cell r="BE223">
            <v>0.786051707570344</v>
          </cell>
          <cell r="BF223">
            <v>0.804558060869032</v>
          </cell>
          <cell r="BG223">
            <v>0.81466865183741</v>
          </cell>
          <cell r="BH223">
            <v>0.77596403972511</v>
          </cell>
          <cell r="BI223">
            <v>0.767253605289574</v>
          </cell>
          <cell r="BJ223">
            <v>0.754406826502206</v>
          </cell>
          <cell r="BK223">
            <v>0.743527308610939</v>
          </cell>
          <cell r="BL223">
            <v>0.744174677739533</v>
          </cell>
        </row>
        <row r="224">
          <cell r="A224" t="str">
            <v>Small states</v>
          </cell>
          <cell r="B224" t="str">
            <v>SST</v>
          </cell>
          <cell r="C224" t="str">
            <v>CO2 emissions (metric tons per capita)</v>
          </cell>
          <cell r="D224" t="str">
            <v>EN.ATM.CO2E.PC</v>
          </cell>
        </row>
        <row r="224">
          <cell r="AI224">
            <v>4.52203859496748</v>
          </cell>
          <cell r="AJ224">
            <v>4.40833099616245</v>
          </cell>
          <cell r="AK224">
            <v>4.26436840291168</v>
          </cell>
          <cell r="AL224">
            <v>4.04085188520613</v>
          </cell>
          <cell r="AM224">
            <v>4.00526775229445</v>
          </cell>
          <cell r="AN224">
            <v>3.97975906712192</v>
          </cell>
          <cell r="AO224">
            <v>4.13313726303334</v>
          </cell>
          <cell r="AP224">
            <v>4.30458268005043</v>
          </cell>
          <cell r="AQ224">
            <v>4.41148144065717</v>
          </cell>
          <cell r="AR224">
            <v>4.45242520512932</v>
          </cell>
          <cell r="AS224">
            <v>4.3635790655537</v>
          </cell>
          <cell r="AT224">
            <v>4.47646108567779</v>
          </cell>
          <cell r="AU224">
            <v>4.62625384686589</v>
          </cell>
          <cell r="AV224">
            <v>4.93355320460209</v>
          </cell>
          <cell r="AW224">
            <v>5.00742104798052</v>
          </cell>
          <cell r="AX224">
            <v>5.1984987739404</v>
          </cell>
          <cell r="AY224">
            <v>5.5119673081743</v>
          </cell>
          <cell r="AZ224">
            <v>5.70692416316271</v>
          </cell>
          <cell r="BA224">
            <v>5.69990560720092</v>
          </cell>
          <cell r="BB224">
            <v>5.72709683457296</v>
          </cell>
          <cell r="BC224">
            <v>5.69068177455075</v>
          </cell>
          <cell r="BD224">
            <v>5.85396811097145</v>
          </cell>
          <cell r="BE224">
            <v>5.94632956353714</v>
          </cell>
          <cell r="BF224">
            <v>5.97801938609964</v>
          </cell>
          <cell r="BG224">
            <v>6.04943311522504</v>
          </cell>
          <cell r="BH224">
            <v>5.90442342016145</v>
          </cell>
          <cell r="BI224">
            <v>5.84494843748163</v>
          </cell>
          <cell r="BJ224">
            <v>5.77036369892512</v>
          </cell>
          <cell r="BK224">
            <v>5.68073433158829</v>
          </cell>
          <cell r="BL224">
            <v>5.62966978248057</v>
          </cell>
        </row>
        <row r="225">
          <cell r="A225" t="str">
            <v>Sao Tome and Principe</v>
          </cell>
          <cell r="B225" t="str">
            <v>STP</v>
          </cell>
          <cell r="C225" t="str">
            <v>CO2 emissions (metric tons per capita)</v>
          </cell>
          <cell r="D225" t="str">
            <v>EN.ATM.CO2E.PC</v>
          </cell>
        </row>
        <row r="225">
          <cell r="AI225">
            <v>0.419424381978173</v>
          </cell>
          <cell r="AJ225">
            <v>0.410007462135811</v>
          </cell>
          <cell r="AK225">
            <v>0.321094289338064</v>
          </cell>
          <cell r="AL225">
            <v>0.314797034611934</v>
          </cell>
          <cell r="AM225">
            <v>0.386321141038122</v>
          </cell>
          <cell r="AN225">
            <v>0.379711267552153</v>
          </cell>
          <cell r="AO225">
            <v>0.373694870664205</v>
          </cell>
          <cell r="AP225">
            <v>0.368104482776391</v>
          </cell>
          <cell r="AQ225">
            <v>0.36269993834101</v>
          </cell>
          <cell r="AR225">
            <v>0.357234717498785</v>
          </cell>
          <cell r="AS225">
            <v>0.351459258842715</v>
          </cell>
          <cell r="AT225">
            <v>0.345399281569494</v>
          </cell>
          <cell r="AU225">
            <v>0.406917590090848</v>
          </cell>
          <cell r="AV225">
            <v>0.465410061487472</v>
          </cell>
          <cell r="AW225">
            <v>0.455326015364152</v>
          </cell>
          <cell r="AX225">
            <v>0.508026812461013</v>
          </cell>
          <cell r="AY225">
            <v>0.494816783021974</v>
          </cell>
          <cell r="AZ225">
            <v>0.481066995867999</v>
          </cell>
          <cell r="BA225">
            <v>0.525940577928488</v>
          </cell>
          <cell r="BB225">
            <v>0.511721280078002</v>
          </cell>
          <cell r="BC225">
            <v>0.554409783614508</v>
          </cell>
          <cell r="BD225">
            <v>0.541943743476981</v>
          </cell>
          <cell r="BE225">
            <v>0.636962946366609</v>
          </cell>
          <cell r="BF225">
            <v>0.624752688091125</v>
          </cell>
          <cell r="BG225">
            <v>0.61309884337772</v>
          </cell>
          <cell r="BH225">
            <v>0.601687720645365</v>
          </cell>
          <cell r="BI225">
            <v>0.639697645576136</v>
          </cell>
          <cell r="BJ225">
            <v>0.676047635262867</v>
          </cell>
          <cell r="BK225">
            <v>0.663406500417216</v>
          </cell>
          <cell r="BL225">
            <v>0.697518721217886</v>
          </cell>
        </row>
        <row r="226">
          <cell r="A226" t="str">
            <v>Suriname</v>
          </cell>
          <cell r="B226" t="str">
            <v>SUR</v>
          </cell>
          <cell r="C226" t="str">
            <v>CO2 emissions (metric tons per capita)</v>
          </cell>
          <cell r="D226" t="str">
            <v>EN.ATM.CO2E.PC</v>
          </cell>
        </row>
        <row r="226">
          <cell r="AI226">
            <v>4.34386638661892</v>
          </cell>
          <cell r="AJ226">
            <v>4.96357222239709</v>
          </cell>
          <cell r="AK226">
            <v>4.87331751684266</v>
          </cell>
          <cell r="AL226">
            <v>4.81276925808592</v>
          </cell>
          <cell r="AM226">
            <v>4.75753793964132</v>
          </cell>
          <cell r="AN226">
            <v>4.73010132374941</v>
          </cell>
          <cell r="AO226">
            <v>4.70764624381145</v>
          </cell>
          <cell r="AP226">
            <v>4.68992546761639</v>
          </cell>
          <cell r="AQ226">
            <v>4.63206607544396</v>
          </cell>
          <cell r="AR226">
            <v>4.61988052774077</v>
          </cell>
          <cell r="AS226">
            <v>3.14262417612285</v>
          </cell>
          <cell r="AT226">
            <v>3.18943123208568</v>
          </cell>
          <cell r="AU226">
            <v>2.32255282722772</v>
          </cell>
          <cell r="AV226">
            <v>2.52081210947598</v>
          </cell>
          <cell r="AW226">
            <v>2.81558901655909</v>
          </cell>
          <cell r="AX226">
            <v>3.38364768664713</v>
          </cell>
          <cell r="AY226">
            <v>3.02795209777667</v>
          </cell>
          <cell r="AZ226">
            <v>2.75831841680618</v>
          </cell>
          <cell r="BA226">
            <v>2.82331836229549</v>
          </cell>
          <cell r="BB226">
            <v>2.77186773734111</v>
          </cell>
          <cell r="BC226">
            <v>3.2884417124404</v>
          </cell>
          <cell r="BD226">
            <v>3.6436544314941</v>
          </cell>
          <cell r="BE226">
            <v>4.50810823380168</v>
          </cell>
          <cell r="BF226">
            <v>4.18421502453527</v>
          </cell>
          <cell r="BG226">
            <v>4.73541309352456</v>
          </cell>
          <cell r="BH226">
            <v>4.86464836571108</v>
          </cell>
          <cell r="BI226">
            <v>5.22232045872105</v>
          </cell>
          <cell r="BJ226">
            <v>4.38211326535799</v>
          </cell>
          <cell r="BK226">
            <v>3.83689221830869</v>
          </cell>
          <cell r="BL226">
            <v>4.55825378527259</v>
          </cell>
        </row>
        <row r="227">
          <cell r="A227" t="str">
            <v>Slovak Republic</v>
          </cell>
          <cell r="B227" t="str">
            <v>SVK</v>
          </cell>
          <cell r="C227" t="str">
            <v>CO2 emissions (metric tons per capita)</v>
          </cell>
          <cell r="D227" t="str">
            <v>EN.ATM.CO2E.PC</v>
          </cell>
        </row>
        <row r="227">
          <cell r="AI227">
            <v>10.3430960258621</v>
          </cell>
          <cell r="AJ227">
            <v>9.0396647819261</v>
          </cell>
          <cell r="AK227">
            <v>8.68988896546212</v>
          </cell>
          <cell r="AL227">
            <v>8.32252800543819</v>
          </cell>
          <cell r="AM227">
            <v>7.79974154237738</v>
          </cell>
          <cell r="AN227">
            <v>7.90190374895631</v>
          </cell>
          <cell r="AO227">
            <v>7.84797448003214</v>
          </cell>
          <cell r="AP227">
            <v>7.85207413086159</v>
          </cell>
          <cell r="AQ227">
            <v>7.6801552949662</v>
          </cell>
          <cell r="AR227">
            <v>7.53518333883121</v>
          </cell>
          <cell r="AS227">
            <v>7.06475749343072</v>
          </cell>
          <cell r="AT227">
            <v>7.17251421163602</v>
          </cell>
          <cell r="AU227">
            <v>7.08027203994118</v>
          </cell>
          <cell r="AV227">
            <v>7.13332104392039</v>
          </cell>
          <cell r="AW227">
            <v>6.96724673791683</v>
          </cell>
          <cell r="AX227">
            <v>7.16943684330438</v>
          </cell>
          <cell r="AY227">
            <v>7.04813294857725</v>
          </cell>
          <cell r="AZ227">
            <v>6.91955613375396</v>
          </cell>
          <cell r="BA227">
            <v>6.89689375309103</v>
          </cell>
          <cell r="BB227">
            <v>6.29547788403104</v>
          </cell>
          <cell r="BC227">
            <v>6.57154288347648</v>
          </cell>
          <cell r="BD227">
            <v>6.32040976186296</v>
          </cell>
          <cell r="BE227">
            <v>5.98234412740361</v>
          </cell>
          <cell r="BF227">
            <v>6.08121342177546</v>
          </cell>
          <cell r="BG227">
            <v>5.61763652417007</v>
          </cell>
          <cell r="BH227">
            <v>5.6694557930868</v>
          </cell>
          <cell r="BI227">
            <v>5.80025255956859</v>
          </cell>
          <cell r="BJ227">
            <v>6.17366603061879</v>
          </cell>
          <cell r="BK227">
            <v>6.05863547411852</v>
          </cell>
          <cell r="BL227">
            <v>5.69841625532024</v>
          </cell>
        </row>
        <row r="228">
          <cell r="A228" t="str">
            <v>Slovenia</v>
          </cell>
          <cell r="B228" t="str">
            <v>SVN</v>
          </cell>
          <cell r="C228" t="str">
            <v>CO2 emissions (metric tons per capita)</v>
          </cell>
          <cell r="D228" t="str">
            <v>EN.ATM.CO2E.PC</v>
          </cell>
        </row>
        <row r="228">
          <cell r="AI228">
            <v>6.77122614243797</v>
          </cell>
          <cell r="AJ228">
            <v>6.37181915436857</v>
          </cell>
          <cell r="AK228">
            <v>6.42625236789619</v>
          </cell>
          <cell r="AL228">
            <v>6.80809701638663</v>
          </cell>
          <cell r="AM228">
            <v>6.84111080337562</v>
          </cell>
          <cell r="AN228">
            <v>7.27182451936607</v>
          </cell>
          <cell r="AO228">
            <v>7.68871805083706</v>
          </cell>
          <cell r="AP228">
            <v>7.9206185836947</v>
          </cell>
          <cell r="AQ228">
            <v>7.82184758095486</v>
          </cell>
          <cell r="AR228">
            <v>7.51874011936189</v>
          </cell>
          <cell r="AS228">
            <v>7.31048179292834</v>
          </cell>
          <cell r="AT228">
            <v>7.7206509844081</v>
          </cell>
          <cell r="AU228">
            <v>7.78128203524825</v>
          </cell>
          <cell r="AV228">
            <v>7.72147368781901</v>
          </cell>
          <cell r="AW228">
            <v>7.86174535218872</v>
          </cell>
          <cell r="AX228">
            <v>7.95811396513721</v>
          </cell>
          <cell r="AY228">
            <v>8.11712624623408</v>
          </cell>
          <cell r="AZ228">
            <v>8.06690610708644</v>
          </cell>
          <cell r="BA228">
            <v>8.58846445105644</v>
          </cell>
          <cell r="BB228">
            <v>7.60417510335344</v>
          </cell>
          <cell r="BC228">
            <v>7.70288522992293</v>
          </cell>
          <cell r="BD228">
            <v>7.64793011899356</v>
          </cell>
          <cell r="BE228">
            <v>7.34994226773871</v>
          </cell>
          <cell r="BF228">
            <v>7.06326804093826</v>
          </cell>
          <cell r="BG228">
            <v>6.35796644811162</v>
          </cell>
          <cell r="BH228">
            <v>6.36772616613116</v>
          </cell>
          <cell r="BI228">
            <v>6.73109777841337</v>
          </cell>
          <cell r="BJ228">
            <v>6.83317938623293</v>
          </cell>
          <cell r="BK228">
            <v>6.78433887885504</v>
          </cell>
          <cell r="BL228">
            <v>6.51220937780615</v>
          </cell>
        </row>
        <row r="229">
          <cell r="A229" t="str">
            <v>Sweden</v>
          </cell>
          <cell r="B229" t="str">
            <v>SWE</v>
          </cell>
          <cell r="C229" t="str">
            <v>CO2 emissions (metric tons per capita)</v>
          </cell>
          <cell r="D229" t="str">
            <v>EN.ATM.CO2E.PC</v>
          </cell>
        </row>
        <row r="229">
          <cell r="AI229">
            <v>6.23332497939264</v>
          </cell>
          <cell r="AJ229">
            <v>6.29426014302499</v>
          </cell>
          <cell r="AK229">
            <v>6.54701907587932</v>
          </cell>
          <cell r="AL229">
            <v>6.48042721728964</v>
          </cell>
          <cell r="AM229">
            <v>6.66116599445719</v>
          </cell>
          <cell r="AN229">
            <v>6.59685084489652</v>
          </cell>
          <cell r="AO229">
            <v>7.19941345988315</v>
          </cell>
          <cell r="AP229">
            <v>6.48650212942211</v>
          </cell>
          <cell r="AQ229">
            <v>6.59362461125747</v>
          </cell>
          <cell r="AR229">
            <v>6.4643050917184</v>
          </cell>
          <cell r="AS229">
            <v>6.00533649890911</v>
          </cell>
          <cell r="AT229">
            <v>5.90155531274871</v>
          </cell>
          <cell r="AU229">
            <v>6.05268959896099</v>
          </cell>
          <cell r="AV229">
            <v>6.16193231529798</v>
          </cell>
          <cell r="AW229">
            <v>5.95872746228238</v>
          </cell>
          <cell r="AX229">
            <v>5.56061783265837</v>
          </cell>
          <cell r="AY229">
            <v>5.38516321789139</v>
          </cell>
          <cell r="AZ229">
            <v>5.15298702610866</v>
          </cell>
          <cell r="BA229">
            <v>5.0056202349267</v>
          </cell>
          <cell r="BB229">
            <v>4.61148915371059</v>
          </cell>
          <cell r="BC229">
            <v>5.13215551466415</v>
          </cell>
          <cell r="BD229">
            <v>4.71785341605218</v>
          </cell>
          <cell r="BE229">
            <v>4.42676161159845</v>
          </cell>
          <cell r="BF229">
            <v>4.22275005138102</v>
          </cell>
          <cell r="BG229">
            <v>4.0304825162931</v>
          </cell>
          <cell r="BH229">
            <v>3.99931163942689</v>
          </cell>
          <cell r="BI229">
            <v>3.90805871150926</v>
          </cell>
          <cell r="BJ229">
            <v>3.8070342652491</v>
          </cell>
          <cell r="BK229">
            <v>3.53899174224082</v>
          </cell>
          <cell r="BL229">
            <v>3.4050379189887</v>
          </cell>
        </row>
        <row r="230">
          <cell r="A230" t="str">
            <v>Eswatini</v>
          </cell>
          <cell r="B230" t="str">
            <v>SWZ</v>
          </cell>
          <cell r="C230" t="str">
            <v>CO2 emissions (metric tons per capita)</v>
          </cell>
          <cell r="D230" t="str">
            <v>EN.ATM.CO2E.PC</v>
          </cell>
        </row>
        <row r="230">
          <cell r="AI230">
            <v>0.680914809045953</v>
          </cell>
          <cell r="AJ230">
            <v>0.66251255520445</v>
          </cell>
          <cell r="AK230">
            <v>0.668977329742386</v>
          </cell>
          <cell r="AL230">
            <v>0.66463446231072</v>
          </cell>
          <cell r="AM230">
            <v>0.672085956488494</v>
          </cell>
          <cell r="AN230">
            <v>0.67973190510511</v>
          </cell>
          <cell r="AO230">
            <v>0.486511984059329</v>
          </cell>
          <cell r="AP230">
            <v>0.612404195072534</v>
          </cell>
          <cell r="AQ230">
            <v>0.632703419251736</v>
          </cell>
          <cell r="AR230">
            <v>0.684032370826019</v>
          </cell>
          <cell r="AS230">
            <v>0.686272169574869</v>
          </cell>
          <cell r="AT230">
            <v>0.601810561874018</v>
          </cell>
          <cell r="AU230">
            <v>0.608407409978639</v>
          </cell>
          <cell r="AV230">
            <v>0.615958602919476</v>
          </cell>
          <cell r="AW230">
            <v>0.613863368854548</v>
          </cell>
          <cell r="AX230">
            <v>0.640419208913513</v>
          </cell>
          <cell r="AY230">
            <v>0.627355576620042</v>
          </cell>
          <cell r="AZ230">
            <v>0.633001863735846</v>
          </cell>
          <cell r="BA230">
            <v>0.60002971121582</v>
          </cell>
          <cell r="BB230">
            <v>0.661962309831532</v>
          </cell>
          <cell r="BC230">
            <v>0.610419749200249</v>
          </cell>
          <cell r="BD230">
            <v>0.615655011409247</v>
          </cell>
          <cell r="BE230">
            <v>0.630046750536288</v>
          </cell>
          <cell r="BF230">
            <v>0.690072071127109</v>
          </cell>
          <cell r="BG230">
            <v>0.68491774594483</v>
          </cell>
          <cell r="BH230">
            <v>0.697439744761063</v>
          </cell>
          <cell r="BI230">
            <v>0.754043535040544</v>
          </cell>
          <cell r="BJ230">
            <v>0.791246137736294</v>
          </cell>
          <cell r="BK230">
            <v>0.800863195167754</v>
          </cell>
          <cell r="BL230">
            <v>0.836140045223269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CO2 emissions (metric tons per capita)</v>
          </cell>
          <cell r="D231" t="str">
            <v>EN.ATM.CO2E.PC</v>
          </cell>
        </row>
        <row r="232">
          <cell r="A232" t="str">
            <v>Seychelles</v>
          </cell>
          <cell r="B232" t="str">
            <v>SYC</v>
          </cell>
          <cell r="C232" t="str">
            <v>CO2 emissions (metric tons per capita)</v>
          </cell>
          <cell r="D232" t="str">
            <v>EN.ATM.CO2E.PC</v>
          </cell>
        </row>
        <row r="232">
          <cell r="AI232">
            <v>2.15805602313436</v>
          </cell>
          <cell r="AJ232">
            <v>2.41343573872429</v>
          </cell>
          <cell r="AK232">
            <v>2.54370221726043</v>
          </cell>
          <cell r="AL232">
            <v>2.62964859590605</v>
          </cell>
          <cell r="AM232">
            <v>2.82999797857287</v>
          </cell>
          <cell r="AN232">
            <v>2.65590141293955</v>
          </cell>
          <cell r="AO232">
            <v>3.14066241804834</v>
          </cell>
          <cell r="AP232">
            <v>3.62136085567584</v>
          </cell>
          <cell r="AQ232">
            <v>3.67805595718236</v>
          </cell>
          <cell r="AR232">
            <v>3.85524188533764</v>
          </cell>
          <cell r="AS232">
            <v>3.57446598710727</v>
          </cell>
          <cell r="AT232">
            <v>3.94078963572326</v>
          </cell>
          <cell r="AU232">
            <v>4.18045213429447</v>
          </cell>
          <cell r="AV232">
            <v>4.10722271507084</v>
          </cell>
          <cell r="AW232">
            <v>4.60745674727648</v>
          </cell>
          <cell r="AX232">
            <v>4.58615939597417</v>
          </cell>
          <cell r="AY232">
            <v>4.60992890892299</v>
          </cell>
          <cell r="AZ232">
            <v>4.70405614244427</v>
          </cell>
          <cell r="BA232">
            <v>4.83002882937322</v>
          </cell>
          <cell r="BB232">
            <v>5.15475713165331</v>
          </cell>
          <cell r="BC232">
            <v>4.90141469996451</v>
          </cell>
          <cell r="BD232">
            <v>4.6888758868691</v>
          </cell>
          <cell r="BE232">
            <v>4.8695968104431</v>
          </cell>
          <cell r="BF232">
            <v>4.66931246469642</v>
          </cell>
          <cell r="BG232">
            <v>5.1445396601091</v>
          </cell>
          <cell r="BH232">
            <v>5.45927477775674</v>
          </cell>
          <cell r="BI232">
            <v>6.12609169397741</v>
          </cell>
          <cell r="BJ232">
            <v>6.05156332033324</v>
          </cell>
          <cell r="BK232">
            <v>5.99408841601764</v>
          </cell>
          <cell r="BL232">
            <v>6.24839963436737</v>
          </cell>
        </row>
        <row r="233">
          <cell r="A233" t="str">
            <v>Syrian Arab Republic</v>
          </cell>
          <cell r="B233" t="str">
            <v>SYR</v>
          </cell>
          <cell r="C233" t="str">
            <v>CO2 emissions (metric tons per capita)</v>
          </cell>
          <cell r="D233" t="str">
            <v>EN.ATM.CO2E.PC</v>
          </cell>
        </row>
        <row r="233">
          <cell r="AI233">
            <v>2.60240742371467</v>
          </cell>
          <cell r="AJ233">
            <v>2.79117311984019</v>
          </cell>
          <cell r="AK233">
            <v>2.66536868646006</v>
          </cell>
          <cell r="AL233">
            <v>2.64502795930195</v>
          </cell>
          <cell r="AM233">
            <v>2.68377746839788</v>
          </cell>
          <cell r="AN233">
            <v>2.71723010387027</v>
          </cell>
          <cell r="AO233">
            <v>2.84801264024192</v>
          </cell>
          <cell r="AP233">
            <v>2.77226663208417</v>
          </cell>
          <cell r="AQ233">
            <v>2.86097299492781</v>
          </cell>
          <cell r="AR233">
            <v>2.73947932533</v>
          </cell>
          <cell r="AS233">
            <v>2.70552763059701</v>
          </cell>
          <cell r="AT233">
            <v>2.66781100828405</v>
          </cell>
          <cell r="AU233">
            <v>2.59121828451657</v>
          </cell>
          <cell r="AV233">
            <v>2.54834658179424</v>
          </cell>
          <cell r="AW233">
            <v>2.60042912747311</v>
          </cell>
          <cell r="AX233">
            <v>3.11635785137005</v>
          </cell>
          <cell r="AY233">
            <v>3.15909476872434</v>
          </cell>
          <cell r="AZ233">
            <v>3.19947561167567</v>
          </cell>
          <cell r="BA233">
            <v>3.15911158982617</v>
          </cell>
          <cell r="BB233">
            <v>2.86241461329791</v>
          </cell>
          <cell r="BC233">
            <v>2.85967854444787</v>
          </cell>
          <cell r="BD233">
            <v>2.69995732667717</v>
          </cell>
          <cell r="BE233">
            <v>2.30100878807762</v>
          </cell>
          <cell r="BF233">
            <v>1.5680493437504</v>
          </cell>
          <cell r="BG233">
            <v>1.42218008767019</v>
          </cell>
          <cell r="BH233">
            <v>1.40409086939025</v>
          </cell>
          <cell r="BI233">
            <v>1.508110223538</v>
          </cell>
          <cell r="BJ233">
            <v>1.71622415903045</v>
          </cell>
          <cell r="BK233">
            <v>1.61640006921476</v>
          </cell>
          <cell r="BL233">
            <v>1.50613944194882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CO2 emissions (metric tons per capita)</v>
          </cell>
          <cell r="D234" t="str">
            <v>EN.ATM.CO2E.PC</v>
          </cell>
        </row>
        <row r="235">
          <cell r="A235" t="str">
            <v>Chad</v>
          </cell>
          <cell r="B235" t="str">
            <v>TCD</v>
          </cell>
          <cell r="C235" t="str">
            <v>CO2 emissions (metric tons per capita)</v>
          </cell>
          <cell r="D235" t="str">
            <v>EN.ATM.CO2E.PC</v>
          </cell>
        </row>
        <row r="235">
          <cell r="AI235">
            <v>0.0654005785435794</v>
          </cell>
          <cell r="AJ235">
            <v>0.0649658076833437</v>
          </cell>
          <cell r="AK235">
            <v>0.0644984591947352</v>
          </cell>
          <cell r="AL235">
            <v>0.0624626271628637</v>
          </cell>
          <cell r="AM235">
            <v>0.0634119430053456</v>
          </cell>
          <cell r="AN235">
            <v>0.062766051383428</v>
          </cell>
          <cell r="AO235">
            <v>0.0620606279928738</v>
          </cell>
          <cell r="AP235">
            <v>0.0626374859498788</v>
          </cell>
          <cell r="AQ235">
            <v>0.0604886478895318</v>
          </cell>
          <cell r="AR235">
            <v>0.0608428699358244</v>
          </cell>
          <cell r="AS235">
            <v>0.034707037893144</v>
          </cell>
          <cell r="AT235">
            <v>0.0391793132304277</v>
          </cell>
          <cell r="AU235">
            <v>0.0443497042828802</v>
          </cell>
          <cell r="AV235">
            <v>0.0480055648136558</v>
          </cell>
          <cell r="AW235">
            <v>0.0462260951325945</v>
          </cell>
          <cell r="AX235">
            <v>0.0475406139742829</v>
          </cell>
          <cell r="AY235">
            <v>0.0487705881659655</v>
          </cell>
          <cell r="AZ235">
            <v>0.0462191317440299</v>
          </cell>
          <cell r="BA235">
            <v>0.0482850381445234</v>
          </cell>
          <cell r="BB235">
            <v>0.0683382627529724</v>
          </cell>
          <cell r="BC235">
            <v>0.103747164275161</v>
          </cell>
          <cell r="BD235">
            <v>0.0889896666691363</v>
          </cell>
          <cell r="BE235">
            <v>0.145485856608602</v>
          </cell>
          <cell r="BF235">
            <v>0.165652672436709</v>
          </cell>
          <cell r="BG235">
            <v>0.165403427778442</v>
          </cell>
          <cell r="BH235">
            <v>0.169371767889266</v>
          </cell>
          <cell r="BI235">
            <v>0.151768434483695</v>
          </cell>
          <cell r="BJ235">
            <v>0.143173357781177</v>
          </cell>
          <cell r="BK235">
            <v>0.141493648080268</v>
          </cell>
          <cell r="BL235">
            <v>0.1410934124928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CO2 emissions (metric tons per capita)</v>
          </cell>
          <cell r="D236" t="str">
            <v>EN.ATM.CO2E.PC</v>
          </cell>
        </row>
        <row r="236">
          <cell r="AI236">
            <v>1.60821372904047</v>
          </cell>
          <cell r="AJ236">
            <v>1.68598059652215</v>
          </cell>
          <cell r="AK236">
            <v>1.74843303046916</v>
          </cell>
          <cell r="AL236">
            <v>1.88773017648922</v>
          </cell>
          <cell r="AM236">
            <v>1.96064078585839</v>
          </cell>
          <cell r="AN236">
            <v>2.16444300844275</v>
          </cell>
          <cell r="AO236">
            <v>2.15826795459682</v>
          </cell>
          <cell r="AP236">
            <v>2.19724059668467</v>
          </cell>
          <cell r="AQ236">
            <v>2.22223983129311</v>
          </cell>
          <cell r="AR236">
            <v>2.17025472493947</v>
          </cell>
          <cell r="AS236">
            <v>2.26684357550932</v>
          </cell>
          <cell r="AT236">
            <v>2.36828177048794</v>
          </cell>
          <cell r="AU236">
            <v>2.51965418349185</v>
          </cell>
          <cell r="AV236">
            <v>2.85662070343502</v>
          </cell>
          <cell r="AW236">
            <v>3.2459059728574</v>
          </cell>
          <cell r="AX236">
            <v>3.60949634414882</v>
          </cell>
          <cell r="AY236">
            <v>3.92141438975421</v>
          </cell>
          <cell r="AZ236">
            <v>4.21241612273049</v>
          </cell>
          <cell r="BA236">
            <v>4.30219038676003</v>
          </cell>
          <cell r="BB236">
            <v>4.54301660257628</v>
          </cell>
          <cell r="BC236">
            <v>4.94319141369172</v>
          </cell>
          <cell r="BD236">
            <v>5.35389616809099</v>
          </cell>
          <cell r="BE236">
            <v>5.45712238464125</v>
          </cell>
          <cell r="BF236">
            <v>5.64212317950509</v>
          </cell>
          <cell r="BG236">
            <v>5.64395023475206</v>
          </cell>
          <cell r="BH236">
            <v>5.5625529764656</v>
          </cell>
          <cell r="BI236">
            <v>5.53720667751246</v>
          </cell>
          <cell r="BJ236">
            <v>5.63173297138754</v>
          </cell>
          <cell r="BK236">
            <v>5.85912449988089</v>
          </cell>
          <cell r="BL236">
            <v>5.98439158602936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CO2 emissions (metric tons per capita)</v>
          </cell>
          <cell r="D237" t="str">
            <v>EN.ATM.CO2E.PC</v>
          </cell>
        </row>
        <row r="237">
          <cell r="AI237">
            <v>10.2711095113275</v>
          </cell>
          <cell r="AJ237">
            <v>9.89174036062393</v>
          </cell>
          <cell r="AK237">
            <v>9.2739066629413</v>
          </cell>
          <cell r="AL237">
            <v>8.51184217282193</v>
          </cell>
          <cell r="AM237">
            <v>7.64642883256291</v>
          </cell>
          <cell r="AN237">
            <v>7.44091695008961</v>
          </cell>
          <cell r="AO237">
            <v>7.26608884085997</v>
          </cell>
          <cell r="AP237">
            <v>6.89875955993453</v>
          </cell>
          <cell r="AQ237">
            <v>6.8019509112665</v>
          </cell>
          <cell r="AR237">
            <v>6.73614216715408</v>
          </cell>
          <cell r="AS237">
            <v>6.87398570434173</v>
          </cell>
          <cell r="AT237">
            <v>6.86456165060738</v>
          </cell>
          <cell r="AU237">
            <v>6.93234974279401</v>
          </cell>
          <cell r="AV237">
            <v>7.21810021661854</v>
          </cell>
          <cell r="AW237">
            <v>7.21286051765411</v>
          </cell>
          <cell r="AX237">
            <v>7.2419207519792</v>
          </cell>
          <cell r="AY237">
            <v>7.53007964046133</v>
          </cell>
          <cell r="AZ237">
            <v>7.64485964133291</v>
          </cell>
          <cell r="BA237">
            <v>7.69698645346335</v>
          </cell>
          <cell r="BB237">
            <v>7.08656528136405</v>
          </cell>
          <cell r="BC237">
            <v>7.39437669420373</v>
          </cell>
          <cell r="BD237">
            <v>7.71873335070412</v>
          </cell>
          <cell r="BE237">
            <v>7.57436597914554</v>
          </cell>
          <cell r="BF237">
            <v>7.38409757212059</v>
          </cell>
          <cell r="BG237">
            <v>7.10957379704626</v>
          </cell>
          <cell r="BH237">
            <v>6.92332182122068</v>
          </cell>
          <cell r="BI237">
            <v>6.97784749435726</v>
          </cell>
          <cell r="BJ237">
            <v>7.11178820831488</v>
          </cell>
          <cell r="BK237">
            <v>7.25510471474517</v>
          </cell>
          <cell r="BL237">
            <v>7.22204231673474</v>
          </cell>
        </row>
        <row r="238">
          <cell r="A238" t="str">
            <v>Togo</v>
          </cell>
          <cell r="B238" t="str">
            <v>TGO</v>
          </cell>
          <cell r="C238" t="str">
            <v>CO2 emissions (metric tons per capita)</v>
          </cell>
          <cell r="D238" t="str">
            <v>EN.ATM.CO2E.PC</v>
          </cell>
        </row>
        <row r="238">
          <cell r="AI238">
            <v>0.259650108231703</v>
          </cell>
          <cell r="AJ238">
            <v>0.240745659200445</v>
          </cell>
          <cell r="AK238">
            <v>0.190070609964464</v>
          </cell>
          <cell r="AL238">
            <v>0.156364636375279</v>
          </cell>
          <cell r="AM238">
            <v>0.220840821091026</v>
          </cell>
          <cell r="AN238">
            <v>0.231881698689608</v>
          </cell>
          <cell r="AO238">
            <v>0.312729373198357</v>
          </cell>
          <cell r="AP238">
            <v>0.169418037893911</v>
          </cell>
          <cell r="AQ238">
            <v>0.259042135577905</v>
          </cell>
          <cell r="AR238">
            <v>0.357706536302507</v>
          </cell>
          <cell r="AS238">
            <v>0.257899125295518</v>
          </cell>
          <cell r="AT238">
            <v>0.233083150833835</v>
          </cell>
          <cell r="AU238">
            <v>0.257839084051422</v>
          </cell>
          <cell r="AV238">
            <v>0.343299082137463</v>
          </cell>
          <cell r="AW238">
            <v>0.325544046547271</v>
          </cell>
          <cell r="AX238">
            <v>0.311851627054679</v>
          </cell>
          <cell r="AY238">
            <v>0.272433189658452</v>
          </cell>
          <cell r="AZ238">
            <v>0.253362971170672</v>
          </cell>
          <cell r="BA238">
            <v>0.258078650937802</v>
          </cell>
          <cell r="BB238">
            <v>0.451139356189376</v>
          </cell>
          <cell r="BC238">
            <v>0.409550549349114</v>
          </cell>
          <cell r="BD238">
            <v>0.382053257455308</v>
          </cell>
          <cell r="BE238">
            <v>0.330685537621125</v>
          </cell>
          <cell r="BF238">
            <v>0.251627635386092</v>
          </cell>
          <cell r="BG238">
            <v>0.222751569295784</v>
          </cell>
          <cell r="BH238">
            <v>0.249892060685717</v>
          </cell>
          <cell r="BI238">
            <v>0.306260273343462</v>
          </cell>
          <cell r="BJ238">
            <v>0.26888437831628</v>
          </cell>
          <cell r="BK238">
            <v>0.292809243998144</v>
          </cell>
          <cell r="BL238">
            <v>0.29323120707198</v>
          </cell>
        </row>
        <row r="239">
          <cell r="A239" t="str">
            <v>Thailand</v>
          </cell>
          <cell r="B239" t="str">
            <v>THA</v>
          </cell>
          <cell r="C239" t="str">
            <v>CO2 emissions (metric tons per capita)</v>
          </cell>
          <cell r="D239" t="str">
            <v>EN.ATM.CO2E.PC</v>
          </cell>
        </row>
        <row r="239">
          <cell r="AI239">
            <v>1.57749020142014</v>
          </cell>
          <cell r="AJ239">
            <v>1.7135377572637</v>
          </cell>
          <cell r="AK239">
            <v>1.86729088439446</v>
          </cell>
          <cell r="AL239">
            <v>2.10361132571859</v>
          </cell>
          <cell r="AM239">
            <v>2.32797214110677</v>
          </cell>
          <cell r="AN239">
            <v>2.61959216827703</v>
          </cell>
          <cell r="AO239">
            <v>2.90552882004863</v>
          </cell>
          <cell r="AP239">
            <v>2.92440391234427</v>
          </cell>
          <cell r="AQ239">
            <v>2.54590789594035</v>
          </cell>
          <cell r="AR239">
            <v>2.62911335892804</v>
          </cell>
          <cell r="AS239">
            <v>2.61291667216683</v>
          </cell>
          <cell r="AT239">
            <v>2.72524720570092</v>
          </cell>
          <cell r="AU239">
            <v>2.87564560174379</v>
          </cell>
          <cell r="AV239">
            <v>2.97336000205517</v>
          </cell>
          <cell r="AW239">
            <v>3.23392603372287</v>
          </cell>
          <cell r="AX239">
            <v>3.32899252618432</v>
          </cell>
          <cell r="AY239">
            <v>3.34100469124597</v>
          </cell>
          <cell r="AZ239">
            <v>3.39351755995236</v>
          </cell>
          <cell r="BA239">
            <v>3.42066210104007</v>
          </cell>
          <cell r="BB239">
            <v>3.29400962077606</v>
          </cell>
          <cell r="BC239">
            <v>3.48805555867304</v>
          </cell>
          <cell r="BD239">
            <v>3.45979879202248</v>
          </cell>
          <cell r="BE239">
            <v>3.69538456325111</v>
          </cell>
          <cell r="BF239">
            <v>3.82569304226846</v>
          </cell>
          <cell r="BG239">
            <v>3.75226016397858</v>
          </cell>
          <cell r="BH239">
            <v>3.8419827984243</v>
          </cell>
          <cell r="BI239">
            <v>3.79288134044245</v>
          </cell>
          <cell r="BJ239">
            <v>3.73964299492685</v>
          </cell>
          <cell r="BK239">
            <v>3.70237234135977</v>
          </cell>
          <cell r="BL239">
            <v>3.83609001895282</v>
          </cell>
        </row>
        <row r="240">
          <cell r="A240" t="str">
            <v>Tajikistan</v>
          </cell>
          <cell r="B240" t="str">
            <v>TJK</v>
          </cell>
          <cell r="C240" t="str">
            <v>CO2 emissions (metric tons per capita)</v>
          </cell>
          <cell r="D240" t="str">
            <v>EN.ATM.CO2E.PC</v>
          </cell>
        </row>
        <row r="240">
          <cell r="AI240">
            <v>2.0856158556769</v>
          </cell>
          <cell r="AJ240">
            <v>1.8831115446403</v>
          </cell>
          <cell r="AK240">
            <v>1.39754910958493</v>
          </cell>
          <cell r="AL240">
            <v>0.924317359448785</v>
          </cell>
          <cell r="AM240">
            <v>0.535289581979335</v>
          </cell>
          <cell r="AN240">
            <v>0.435400601512002</v>
          </cell>
          <cell r="AO240">
            <v>0.382817378678508</v>
          </cell>
          <cell r="AP240">
            <v>0.422672489106501</v>
          </cell>
          <cell r="AQ240">
            <v>0.459568354156315</v>
          </cell>
          <cell r="AR240">
            <v>0.41505546709754</v>
          </cell>
          <cell r="AS240">
            <v>0.353906622381151</v>
          </cell>
          <cell r="AT240">
            <v>0.340270095323106</v>
          </cell>
          <cell r="AU240">
            <v>0.331421531357364</v>
          </cell>
          <cell r="AV240">
            <v>0.333254361238116</v>
          </cell>
          <cell r="AW240">
            <v>0.390250272707286</v>
          </cell>
          <cell r="AX240">
            <v>0.363806796000751</v>
          </cell>
          <cell r="AY240">
            <v>0.388582894150955</v>
          </cell>
          <cell r="AZ240">
            <v>0.462997898800341</v>
          </cell>
          <cell r="BA240">
            <v>0.421641055003219</v>
          </cell>
          <cell r="BB240">
            <v>0.327234384244125</v>
          </cell>
          <cell r="BC240">
            <v>0.325477724595065</v>
          </cell>
          <cell r="BD240">
            <v>0.332575201656788</v>
          </cell>
          <cell r="BE240">
            <v>0.383499950211866</v>
          </cell>
          <cell r="BF240">
            <v>0.397033077034059</v>
          </cell>
          <cell r="BG240">
            <v>0.554961271906557</v>
          </cell>
          <cell r="BH240">
            <v>0.579605995132898</v>
          </cell>
          <cell r="BI240">
            <v>0.702943086726656</v>
          </cell>
          <cell r="BJ240">
            <v>0.829929707718243</v>
          </cell>
          <cell r="BK240">
            <v>0.953757414576443</v>
          </cell>
          <cell r="BL240">
            <v>1.01061869242185</v>
          </cell>
        </row>
        <row r="241">
          <cell r="A241" t="str">
            <v>Turkmenistan</v>
          </cell>
          <cell r="B241" t="str">
            <v>TKM</v>
          </cell>
          <cell r="C241" t="str">
            <v>CO2 emissions (metric tons per capita)</v>
          </cell>
          <cell r="D241" t="str">
            <v>EN.ATM.CO2E.PC</v>
          </cell>
        </row>
        <row r="241">
          <cell r="AI241">
            <v>12.1200506626261</v>
          </cell>
          <cell r="AJ241">
            <v>9.97311297301691</v>
          </cell>
          <cell r="AK241">
            <v>7.20541826940213</v>
          </cell>
          <cell r="AL241">
            <v>6.72436271267324</v>
          </cell>
          <cell r="AM241">
            <v>8.15289038797309</v>
          </cell>
          <cell r="AN241">
            <v>8.07777670306459</v>
          </cell>
          <cell r="AO241">
            <v>7.13963003141577</v>
          </cell>
          <cell r="AP241">
            <v>7.00324330530123</v>
          </cell>
          <cell r="AQ241">
            <v>7.21426666548846</v>
          </cell>
          <cell r="AR241">
            <v>8.43906798118193</v>
          </cell>
          <cell r="AS241">
            <v>8.52721623479228</v>
          </cell>
          <cell r="AT241">
            <v>8.57126518403352</v>
          </cell>
          <cell r="AU241">
            <v>8.98261131462222</v>
          </cell>
          <cell r="AV241">
            <v>9.95542685137033</v>
          </cell>
          <cell r="AW241">
            <v>10.496670688984</v>
          </cell>
          <cell r="AX241">
            <v>10.640105764331</v>
          </cell>
          <cell r="AY241">
            <v>10.7939225908046</v>
          </cell>
          <cell r="AZ241">
            <v>12.0078633317542</v>
          </cell>
          <cell r="BA241">
            <v>12.0102960289432</v>
          </cell>
          <cell r="BB241">
            <v>10.4613600386522</v>
          </cell>
          <cell r="BC241">
            <v>11.6330933207166</v>
          </cell>
          <cell r="BD241">
            <v>12.6496010008825</v>
          </cell>
          <cell r="BE241">
            <v>13.1000822976398</v>
          </cell>
          <cell r="BF241">
            <v>13.0851809900579</v>
          </cell>
          <cell r="BG241">
            <v>13.061794640398</v>
          </cell>
          <cell r="BH241">
            <v>13.188907289329</v>
          </cell>
          <cell r="BI241">
            <v>12.9521708022824</v>
          </cell>
          <cell r="BJ241">
            <v>12.6995886956613</v>
          </cell>
          <cell r="BK241">
            <v>12.4852549319332</v>
          </cell>
          <cell r="BL241">
            <v>12.2633540880676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CO2 emissions (metric tons per capita)</v>
          </cell>
          <cell r="D242" t="str">
            <v>EN.ATM.CO2E.PC</v>
          </cell>
        </row>
        <row r="242">
          <cell r="AI242">
            <v>1.99419890752588</v>
          </cell>
          <cell r="AJ242">
            <v>2.03589589258809</v>
          </cell>
          <cell r="AK242">
            <v>2.04898460208817</v>
          </cell>
          <cell r="AL242">
            <v>2.07248404101754</v>
          </cell>
          <cell r="AM242">
            <v>2.12907283329623</v>
          </cell>
          <cell r="AN242">
            <v>2.14209238701159</v>
          </cell>
          <cell r="AO242">
            <v>2.24757054842012</v>
          </cell>
          <cell r="AP242">
            <v>2.35005368768888</v>
          </cell>
          <cell r="AQ242">
            <v>2.41005049279533</v>
          </cell>
          <cell r="AR242">
            <v>2.35766341395223</v>
          </cell>
          <cell r="AS242">
            <v>2.4017803377227</v>
          </cell>
          <cell r="AT242">
            <v>2.37896744925889</v>
          </cell>
          <cell r="AU242">
            <v>2.35726007402707</v>
          </cell>
          <cell r="AV242">
            <v>2.36653115723944</v>
          </cell>
          <cell r="AW242">
            <v>2.44265611130451</v>
          </cell>
          <cell r="AX242">
            <v>2.49214268119265</v>
          </cell>
          <cell r="AY242">
            <v>2.53757981341815</v>
          </cell>
          <cell r="AZ242">
            <v>2.58843493458741</v>
          </cell>
          <cell r="BA242">
            <v>2.63680870174681</v>
          </cell>
          <cell r="BB242">
            <v>2.54289872477641</v>
          </cell>
          <cell r="BC242">
            <v>2.68256943793913</v>
          </cell>
          <cell r="BD242">
            <v>2.76256270536507</v>
          </cell>
          <cell r="BE242">
            <v>2.85429502009225</v>
          </cell>
          <cell r="BF242">
            <v>2.89551788652049</v>
          </cell>
          <cell r="BG242">
            <v>2.88381071997879</v>
          </cell>
          <cell r="BH242">
            <v>2.83277175464789</v>
          </cell>
          <cell r="BI242">
            <v>2.73694434049918</v>
          </cell>
          <cell r="BJ242">
            <v>2.67678105263762</v>
          </cell>
          <cell r="BK242">
            <v>2.58513681182151</v>
          </cell>
          <cell r="BL242">
            <v>2.53389872910303</v>
          </cell>
        </row>
        <row r="243">
          <cell r="A243" t="str">
            <v>Timor-Leste</v>
          </cell>
          <cell r="B243" t="str">
            <v>TLS</v>
          </cell>
          <cell r="C243" t="str">
            <v>CO2 emissions (metric tons per capita)</v>
          </cell>
          <cell r="D243" t="str">
            <v>EN.ATM.CO2E.PC</v>
          </cell>
        </row>
        <row r="243">
          <cell r="AU243">
            <v>0.184242100390419</v>
          </cell>
          <cell r="AV243">
            <v>0.179493408144924</v>
          </cell>
          <cell r="AW243">
            <v>0.20578482005685</v>
          </cell>
          <cell r="AX243">
            <v>0.211027698334377</v>
          </cell>
          <cell r="AY243">
            <v>0.196765764115466</v>
          </cell>
          <cell r="AZ243">
            <v>0.19297792234205</v>
          </cell>
          <cell r="BA243">
            <v>0.19897140633325</v>
          </cell>
          <cell r="BB243">
            <v>0.214095691624321</v>
          </cell>
          <cell r="BC243">
            <v>0.219475321038065</v>
          </cell>
          <cell r="BD243">
            <v>0.224587074205366</v>
          </cell>
          <cell r="BE243">
            <v>0.264783303048829</v>
          </cell>
          <cell r="BF243">
            <v>0.398859615590078</v>
          </cell>
          <cell r="BG243">
            <v>0.451320001558136</v>
          </cell>
          <cell r="BH243">
            <v>0.434675741018942</v>
          </cell>
          <cell r="BI243">
            <v>0.492090081877109</v>
          </cell>
          <cell r="BJ243">
            <v>0.490645572370313</v>
          </cell>
          <cell r="BK243">
            <v>0.481082051542905</v>
          </cell>
          <cell r="BL243">
            <v>0.479460533259382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CO2 emissions (metric tons per capita)</v>
          </cell>
          <cell r="D244" t="str">
            <v>EN.ATM.CO2E.PC</v>
          </cell>
        </row>
        <row r="244">
          <cell r="AI244">
            <v>2.37586122851653</v>
          </cell>
          <cell r="AJ244">
            <v>2.3857491344443</v>
          </cell>
          <cell r="AK244">
            <v>2.50181300714049</v>
          </cell>
          <cell r="AL244">
            <v>2.6164481015432</v>
          </cell>
          <cell r="AM244">
            <v>2.77620281231998</v>
          </cell>
          <cell r="AN244">
            <v>2.81035004180233</v>
          </cell>
          <cell r="AO244">
            <v>2.82697329103402</v>
          </cell>
          <cell r="AP244">
            <v>2.9271463256888</v>
          </cell>
          <cell r="AQ244">
            <v>2.80483943347066</v>
          </cell>
          <cell r="AR244">
            <v>2.85519513895431</v>
          </cell>
          <cell r="AS244">
            <v>2.94104598102383</v>
          </cell>
          <cell r="AT244">
            <v>3.03493793543389</v>
          </cell>
          <cell r="AU244">
            <v>3.04732212577551</v>
          </cell>
          <cell r="AV244">
            <v>3.08439175236035</v>
          </cell>
          <cell r="AW244">
            <v>3.22190063886805</v>
          </cell>
          <cell r="AX244">
            <v>3.40962268254163</v>
          </cell>
          <cell r="AY244">
            <v>3.51636483766179</v>
          </cell>
          <cell r="AZ244">
            <v>3.59172031658172</v>
          </cell>
          <cell r="BA244">
            <v>3.66733370566149</v>
          </cell>
          <cell r="BB244">
            <v>3.73457815882286</v>
          </cell>
          <cell r="BC244">
            <v>3.74216144284215</v>
          </cell>
          <cell r="BD244">
            <v>3.6968014789079</v>
          </cell>
          <cell r="BE244">
            <v>3.80530750425551</v>
          </cell>
          <cell r="BF244">
            <v>3.81857062521061</v>
          </cell>
          <cell r="BG244">
            <v>3.84214238294583</v>
          </cell>
          <cell r="BH244">
            <v>3.74951211602628</v>
          </cell>
          <cell r="BI244">
            <v>3.73489871755153</v>
          </cell>
          <cell r="BJ244">
            <v>3.83182216446794</v>
          </cell>
          <cell r="BK244">
            <v>3.84681165383072</v>
          </cell>
          <cell r="BL244">
            <v>3.82873724880618</v>
          </cell>
        </row>
        <row r="245">
          <cell r="A245" t="str">
            <v>Tonga</v>
          </cell>
          <cell r="B245" t="str">
            <v>TON</v>
          </cell>
          <cell r="C245" t="str">
            <v>CO2 emissions (metric tons per capita)</v>
          </cell>
          <cell r="D245" t="str">
            <v>EN.ATM.CO2E.PC</v>
          </cell>
        </row>
        <row r="245">
          <cell r="AI245">
            <v>0.841494072726125</v>
          </cell>
          <cell r="AJ245">
            <v>0.944951335006247</v>
          </cell>
          <cell r="AK245">
            <v>0.838592004025242</v>
          </cell>
          <cell r="AL245">
            <v>0.941856084390305</v>
          </cell>
          <cell r="AM245">
            <v>0.940055776642748</v>
          </cell>
          <cell r="AN245">
            <v>1.04197057475097</v>
          </cell>
          <cell r="AO245">
            <v>0.831022053247738</v>
          </cell>
          <cell r="AP245">
            <v>0.931474524171764</v>
          </cell>
          <cell r="AQ245">
            <v>0.927490828146255</v>
          </cell>
          <cell r="AR245">
            <v>1.12849448576558</v>
          </cell>
          <cell r="AS245">
            <v>1.02080398521876</v>
          </cell>
          <cell r="AT245">
            <v>0.913872585853252</v>
          </cell>
          <cell r="AU245">
            <v>1.00986640972416</v>
          </cell>
          <cell r="AV245">
            <v>1.20492812922645</v>
          </cell>
          <cell r="AW245">
            <v>1.29722389318486</v>
          </cell>
          <cell r="AX245">
            <v>1.28830216862516</v>
          </cell>
          <cell r="AY245">
            <v>1.47472330220485</v>
          </cell>
          <cell r="AZ245">
            <v>1.26734058542976</v>
          </cell>
          <cell r="BA245">
            <v>1.25744791487685</v>
          </cell>
          <cell r="BB245">
            <v>1.34748838364963</v>
          </cell>
          <cell r="BC245">
            <v>1.1540569653859</v>
          </cell>
          <cell r="BD245">
            <v>1.06220668035259</v>
          </cell>
          <cell r="BE245">
            <v>1.07070549178432</v>
          </cell>
          <cell r="BF245">
            <v>1.17915255598804</v>
          </cell>
          <cell r="BG245">
            <v>1.08886094655627</v>
          </cell>
          <cell r="BH245">
            <v>1.19071241633053</v>
          </cell>
          <cell r="BI245">
            <v>1.48304881168706</v>
          </cell>
          <cell r="BJ245">
            <v>1.76467135107701</v>
          </cell>
          <cell r="BK245">
            <v>1.55040258552623</v>
          </cell>
          <cell r="BL245">
            <v>1.53114440054471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CO2 emissions (metric tons per capita)</v>
          </cell>
          <cell r="D246" t="str">
            <v>EN.ATM.CO2E.PC</v>
          </cell>
        </row>
        <row r="246">
          <cell r="AI246">
            <v>0.565975050794966</v>
          </cell>
          <cell r="AJ246">
            <v>0.592117269813501</v>
          </cell>
          <cell r="AK246">
            <v>0.602389930174587</v>
          </cell>
          <cell r="AL246">
            <v>0.616474250751483</v>
          </cell>
          <cell r="AM246">
            <v>0.63513303971541</v>
          </cell>
          <cell r="AN246">
            <v>0.671003645897712</v>
          </cell>
          <cell r="AO246">
            <v>0.690265185429606</v>
          </cell>
          <cell r="AP246">
            <v>0.715546193973391</v>
          </cell>
          <cell r="AQ246">
            <v>0.715492882444159</v>
          </cell>
          <cell r="AR246">
            <v>0.75766924110041</v>
          </cell>
          <cell r="AS246">
            <v>0.771748112318072</v>
          </cell>
          <cell r="AT246">
            <v>0.772792369875391</v>
          </cell>
          <cell r="AU246">
            <v>0.784171271717551</v>
          </cell>
          <cell r="AV246">
            <v>0.792399829320913</v>
          </cell>
          <cell r="AW246">
            <v>0.838556295656249</v>
          </cell>
          <cell r="AX246">
            <v>0.86288968930798</v>
          </cell>
          <cell r="AY246">
            <v>0.907975029192747</v>
          </cell>
          <cell r="AZ246">
            <v>0.982287543268548</v>
          </cell>
          <cell r="BA246">
            <v>1.02301441385911</v>
          </cell>
          <cell r="BB246">
            <v>1.09992498115034</v>
          </cell>
          <cell r="BC246">
            <v>1.14557485949921</v>
          </cell>
          <cell r="BD246">
            <v>1.19408461398346</v>
          </cell>
          <cell r="BE246">
            <v>1.27332567105175</v>
          </cell>
          <cell r="BF246">
            <v>1.29411408979883</v>
          </cell>
          <cell r="BG246">
            <v>1.38736726619281</v>
          </cell>
          <cell r="BH246">
            <v>1.38902270542328</v>
          </cell>
          <cell r="BI246">
            <v>1.40644065198141</v>
          </cell>
          <cell r="BJ246">
            <v>1.47362079344264</v>
          </cell>
          <cell r="BK246">
            <v>1.52596228554756</v>
          </cell>
          <cell r="BL246">
            <v>1.51656786451204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CO2 emissions (metric tons per capita)</v>
          </cell>
          <cell r="D247" t="str">
            <v>EN.ATM.CO2E.PC</v>
          </cell>
        </row>
        <row r="247">
          <cell r="AI247">
            <v>0.789815963460542</v>
          </cell>
          <cell r="AJ247">
            <v>0.783337937617305</v>
          </cell>
          <cell r="AK247">
            <v>0.776213825322368</v>
          </cell>
          <cell r="AL247">
            <v>0.758977026635389</v>
          </cell>
          <cell r="AM247">
            <v>0.738461088528315</v>
          </cell>
          <cell r="AN247">
            <v>0.762444567679841</v>
          </cell>
          <cell r="AO247">
            <v>0.793879229382118</v>
          </cell>
          <cell r="AP247">
            <v>0.800229270226974</v>
          </cell>
          <cell r="AQ247">
            <v>0.785896984523715</v>
          </cell>
          <cell r="AR247">
            <v>0.746945787478789</v>
          </cell>
          <cell r="AS247">
            <v>0.747992431060892</v>
          </cell>
          <cell r="AT247">
            <v>0.79450210808083</v>
          </cell>
          <cell r="AU247">
            <v>0.778628334232531</v>
          </cell>
          <cell r="AV247">
            <v>0.802219020401151</v>
          </cell>
          <cell r="AW247">
            <v>0.823550461261476</v>
          </cell>
          <cell r="AX247">
            <v>0.808696863749302</v>
          </cell>
          <cell r="AY247">
            <v>0.788027362277239</v>
          </cell>
          <cell r="AZ247">
            <v>0.785095859045058</v>
          </cell>
          <cell r="BA247">
            <v>0.814938532372744</v>
          </cell>
          <cell r="BB247">
            <v>0.767050213973939</v>
          </cell>
          <cell r="BC247">
            <v>0.79989632423892</v>
          </cell>
          <cell r="BD247">
            <v>0.776600663653235</v>
          </cell>
          <cell r="BE247">
            <v>0.786051707570344</v>
          </cell>
          <cell r="BF247">
            <v>0.804558060869032</v>
          </cell>
          <cell r="BG247">
            <v>0.81466865183741</v>
          </cell>
          <cell r="BH247">
            <v>0.77596403972511</v>
          </cell>
          <cell r="BI247">
            <v>0.767253605289574</v>
          </cell>
          <cell r="BJ247">
            <v>0.754406826502206</v>
          </cell>
          <cell r="BK247">
            <v>0.743527308610939</v>
          </cell>
          <cell r="BL247">
            <v>0.744174677739533</v>
          </cell>
        </row>
        <row r="248">
          <cell r="A248" t="str">
            <v>Trinidad and Tobago</v>
          </cell>
          <cell r="B248" t="str">
            <v>TTO</v>
          </cell>
          <cell r="C248" t="str">
            <v>CO2 emissions (metric tons per capita)</v>
          </cell>
          <cell r="D248" t="str">
            <v>EN.ATM.CO2E.PC</v>
          </cell>
        </row>
        <row r="248">
          <cell r="AI248">
            <v>10.7687935921174</v>
          </cell>
          <cell r="AJ248">
            <v>10.617455911116</v>
          </cell>
          <cell r="AK248">
            <v>10.6332655445809</v>
          </cell>
          <cell r="AL248">
            <v>8.62010043381942</v>
          </cell>
          <cell r="AM248">
            <v>7.03466191606904</v>
          </cell>
          <cell r="AN248">
            <v>6.87290703237123</v>
          </cell>
          <cell r="AO248">
            <v>7.30787795605254</v>
          </cell>
          <cell r="AP248">
            <v>7.69146509313102</v>
          </cell>
          <cell r="AQ248">
            <v>7.86241409401133</v>
          </cell>
          <cell r="AR248">
            <v>7.83273084600614</v>
          </cell>
          <cell r="AS248">
            <v>8.04950286428144</v>
          </cell>
          <cell r="AT248">
            <v>9.13789971430302</v>
          </cell>
          <cell r="AU248">
            <v>9.9278899360135</v>
          </cell>
          <cell r="AV248">
            <v>12.0367973932465</v>
          </cell>
          <cell r="AW248">
            <v>12.4795079364783</v>
          </cell>
          <cell r="AX248">
            <v>13.5673280791146</v>
          </cell>
          <cell r="AY248">
            <v>15.4005363823804</v>
          </cell>
          <cell r="AZ248">
            <v>15.667392716573</v>
          </cell>
          <cell r="BA248">
            <v>15.2307167929404</v>
          </cell>
          <cell r="BB248">
            <v>14.4141859471742</v>
          </cell>
          <cell r="BC248">
            <v>16.1578858049072</v>
          </cell>
          <cell r="BD248">
            <v>16.6594322837356</v>
          </cell>
          <cell r="BE248">
            <v>16.0022132858252</v>
          </cell>
          <cell r="BF248">
            <v>16.4067871981791</v>
          </cell>
          <cell r="BG248">
            <v>16.1780828939736</v>
          </cell>
          <cell r="BH248">
            <v>15.5655709154468</v>
          </cell>
          <cell r="BI248">
            <v>13.2915877284323</v>
          </cell>
          <cell r="BJ248">
            <v>13.1858445443117</v>
          </cell>
          <cell r="BK248">
            <v>12.7928307530469</v>
          </cell>
          <cell r="BL248">
            <v>12.3228548692176</v>
          </cell>
        </row>
        <row r="249">
          <cell r="A249" t="str">
            <v>Tunisia</v>
          </cell>
          <cell r="B249" t="str">
            <v>TUN</v>
          </cell>
          <cell r="C249" t="str">
            <v>CO2 emissions (metric tons per capita)</v>
          </cell>
          <cell r="D249" t="str">
            <v>EN.ATM.CO2E.PC</v>
          </cell>
        </row>
        <row r="249">
          <cell r="AI249">
            <v>1.76402597801228</v>
          </cell>
          <cell r="AJ249">
            <v>1.78337277201507</v>
          </cell>
          <cell r="AK249">
            <v>1.87024276586964</v>
          </cell>
          <cell r="AL249">
            <v>1.86563473532203</v>
          </cell>
          <cell r="AM249">
            <v>1.83097165495306</v>
          </cell>
          <cell r="AN249">
            <v>1.83882350362724</v>
          </cell>
          <cell r="AO249">
            <v>1.86892995667039</v>
          </cell>
          <cell r="AP249">
            <v>1.90311586260908</v>
          </cell>
          <cell r="AQ249">
            <v>1.96217358359143</v>
          </cell>
          <cell r="AR249">
            <v>2.04502232101296</v>
          </cell>
          <cell r="AS249">
            <v>2.13218583966972</v>
          </cell>
          <cell r="AT249">
            <v>2.2023879112694</v>
          </cell>
          <cell r="AU249">
            <v>2.19931365247791</v>
          </cell>
          <cell r="AV249">
            <v>2.16182909644995</v>
          </cell>
          <cell r="AW249">
            <v>2.2430029921577</v>
          </cell>
          <cell r="AX249">
            <v>2.27273215196322</v>
          </cell>
          <cell r="AY249">
            <v>2.34285906041256</v>
          </cell>
          <cell r="AZ249">
            <v>2.40180988747982</v>
          </cell>
          <cell r="BA249">
            <v>2.42452175708212</v>
          </cell>
          <cell r="BB249">
            <v>2.40269269880023</v>
          </cell>
          <cell r="BC249">
            <v>2.58762261309107</v>
          </cell>
          <cell r="BD249">
            <v>2.45208657788772</v>
          </cell>
          <cell r="BE249">
            <v>2.56200044708495</v>
          </cell>
          <cell r="BF249">
            <v>2.54269424439662</v>
          </cell>
          <cell r="BG249">
            <v>2.70717462387127</v>
          </cell>
          <cell r="BH249">
            <v>2.72630886684891</v>
          </cell>
          <cell r="BI249">
            <v>2.61944024574362</v>
          </cell>
          <cell r="BJ249">
            <v>2.62038409483418</v>
          </cell>
          <cell r="BK249">
            <v>2.58447684745771</v>
          </cell>
          <cell r="BL249">
            <v>2.55756420759521</v>
          </cell>
        </row>
        <row r="250">
          <cell r="A250" t="str">
            <v>Turkiye</v>
          </cell>
          <cell r="B250" t="str">
            <v>TUR</v>
          </cell>
          <cell r="C250" t="str">
            <v>CO2 emissions (metric tons per capita)</v>
          </cell>
          <cell r="D250" t="str">
            <v>EN.ATM.CO2E.PC</v>
          </cell>
        </row>
        <row r="250">
          <cell r="AI250">
            <v>2.58151820643533</v>
          </cell>
          <cell r="AJ250">
            <v>2.62214514630996</v>
          </cell>
          <cell r="AK250">
            <v>2.68704631653485</v>
          </cell>
          <cell r="AL250">
            <v>2.74615256224259</v>
          </cell>
          <cell r="AM250">
            <v>2.67214650686853</v>
          </cell>
          <cell r="AN250">
            <v>2.87502475145826</v>
          </cell>
          <cell r="AO250">
            <v>3.11897973719996</v>
          </cell>
          <cell r="AP250">
            <v>3.20393842428874</v>
          </cell>
          <cell r="AQ250">
            <v>3.15817802037562</v>
          </cell>
          <cell r="AR250">
            <v>3.09292132656511</v>
          </cell>
          <cell r="AS250">
            <v>3.421874277556</v>
          </cell>
          <cell r="AT250">
            <v>3.08090184666082</v>
          </cell>
          <cell r="AU250">
            <v>3.19454847120344</v>
          </cell>
          <cell r="AV250">
            <v>3.31611418820387</v>
          </cell>
          <cell r="AW250">
            <v>3.35169212102438</v>
          </cell>
          <cell r="AX250">
            <v>3.46079561393785</v>
          </cell>
          <cell r="AY250">
            <v>3.79715100757899</v>
          </cell>
          <cell r="AZ250">
            <v>4.1529505842242</v>
          </cell>
          <cell r="BA250">
            <v>4.07832523653556</v>
          </cell>
          <cell r="BB250">
            <v>4.03567459918367</v>
          </cell>
          <cell r="BC250">
            <v>4.1078714479314</v>
          </cell>
          <cell r="BD250">
            <v>4.32606105961349</v>
          </cell>
          <cell r="BE250">
            <v>4.40556459025119</v>
          </cell>
          <cell r="BF250">
            <v>4.19055793104291</v>
          </cell>
          <cell r="BG250">
            <v>4.41076356068815</v>
          </cell>
          <cell r="BH250">
            <v>4.47717591290146</v>
          </cell>
          <cell r="BI250">
            <v>4.69247151054931</v>
          </cell>
          <cell r="BJ250">
            <v>5.12719662619959</v>
          </cell>
          <cell r="BK250">
            <v>5.00035901085763</v>
          </cell>
          <cell r="BL250">
            <v>4.75658474979861</v>
          </cell>
        </row>
        <row r="251">
          <cell r="A251" t="str">
            <v>Tuvalu</v>
          </cell>
          <cell r="B251" t="str">
            <v>TUV</v>
          </cell>
          <cell r="C251" t="str">
            <v>CO2 emissions (metric tons per capita)</v>
          </cell>
          <cell r="D251" t="str">
            <v>EN.ATM.CO2E.PC</v>
          </cell>
        </row>
        <row r="251">
          <cell r="AI251">
            <v>1.12233445566779</v>
          </cell>
          <cell r="AJ251">
            <v>1.10938540048813</v>
          </cell>
          <cell r="AK251">
            <v>1.09769484083425</v>
          </cell>
          <cell r="AL251">
            <v>1.08766586904503</v>
          </cell>
          <cell r="AM251">
            <v>1.08003024084674</v>
          </cell>
          <cell r="AN251">
            <v>1.07550010755001</v>
          </cell>
          <cell r="AO251">
            <v>1.07330685843083</v>
          </cell>
          <cell r="AP251">
            <v>1.07204116638079</v>
          </cell>
          <cell r="AQ251">
            <v>1.07158165452207</v>
          </cell>
          <cell r="AR251">
            <v>1.07020547945205</v>
          </cell>
          <cell r="AS251">
            <v>1.06473594548552</v>
          </cell>
          <cell r="AT251">
            <v>1.05507491031863</v>
          </cell>
          <cell r="AU251">
            <v>1.04242674621939</v>
          </cell>
          <cell r="AV251">
            <v>1.0283833583384</v>
          </cell>
          <cell r="AW251">
            <v>1.01306856209934</v>
          </cell>
          <cell r="AX251">
            <v>1.00030006766856</v>
          </cell>
          <cell r="AY251">
            <v>0.988337594038603</v>
          </cell>
          <cell r="AZ251">
            <v>0.978569309764417</v>
          </cell>
          <cell r="BA251">
            <v>0.969461926949353</v>
          </cell>
          <cell r="BB251">
            <v>0.960338017524496</v>
          </cell>
          <cell r="BC251">
            <v>0.950479971151277</v>
          </cell>
          <cell r="BD251">
            <v>0.941087876574683</v>
          </cell>
          <cell r="BE251">
            <v>0.930752026850575</v>
          </cell>
          <cell r="BF251">
            <v>0.921743918931015</v>
          </cell>
          <cell r="BG251">
            <v>0.911327784241555</v>
          </cell>
          <cell r="BH251">
            <v>0.900982050318279</v>
          </cell>
          <cell r="BI251">
            <v>0.890313370413335</v>
          </cell>
          <cell r="BJ251">
            <v>0.879894393003307</v>
          </cell>
          <cell r="BK251">
            <v>0.869187290437425</v>
          </cell>
          <cell r="BL251">
            <v>0.858000838823044</v>
          </cell>
        </row>
        <row r="252">
          <cell r="A252" t="str">
            <v>Tanzania</v>
          </cell>
          <cell r="B252" t="str">
            <v>TZA</v>
          </cell>
          <cell r="C252" t="str">
            <v>CO2 emissions (metric tons per capita)</v>
          </cell>
          <cell r="D252" t="str">
            <v>EN.ATM.CO2E.PC</v>
          </cell>
        </row>
        <row r="252">
          <cell r="AI252">
            <v>0.074988549367541</v>
          </cell>
          <cell r="AJ252">
            <v>0.0717668322484836</v>
          </cell>
          <cell r="AK252">
            <v>0.0689880170039884</v>
          </cell>
          <cell r="AL252">
            <v>0.0688487809677872</v>
          </cell>
          <cell r="AM252">
            <v>0.0663363763438369</v>
          </cell>
          <cell r="AN252">
            <v>0.0920769069498435</v>
          </cell>
          <cell r="AO252">
            <v>0.10083915586393</v>
          </cell>
          <cell r="AP252">
            <v>0.0926494283802767</v>
          </cell>
          <cell r="AQ252">
            <v>0.0842620932000773</v>
          </cell>
          <cell r="AR252">
            <v>0.0771060979908354</v>
          </cell>
          <cell r="AS252">
            <v>0.0880618649228308</v>
          </cell>
          <cell r="AT252">
            <v>0.0910258170446802</v>
          </cell>
          <cell r="AU252">
            <v>0.10103356870786</v>
          </cell>
          <cell r="AV252">
            <v>0.103473580318072</v>
          </cell>
          <cell r="AW252">
            <v>0.135902400344241</v>
          </cell>
          <cell r="AX252">
            <v>0.147202920698796</v>
          </cell>
          <cell r="AY252">
            <v>0.152976087505325</v>
          </cell>
          <cell r="AZ252">
            <v>0.14527517546125</v>
          </cell>
          <cell r="BA252">
            <v>0.14526707264926</v>
          </cell>
          <cell r="BB252">
            <v>0.137670595541159</v>
          </cell>
          <cell r="BC252">
            <v>0.15581826888768</v>
          </cell>
          <cell r="BD252">
            <v>0.179316145994075</v>
          </cell>
          <cell r="BE252">
            <v>0.20976330868106</v>
          </cell>
          <cell r="BF252">
            <v>0.222964152142991</v>
          </cell>
          <cell r="BG252">
            <v>0.21436908223286</v>
          </cell>
          <cell r="BH252">
            <v>0.22706683329598</v>
          </cell>
          <cell r="BI252">
            <v>0.21112464022834</v>
          </cell>
          <cell r="BJ252">
            <v>0.216427465353651</v>
          </cell>
          <cell r="BK252">
            <v>0.21309298717372</v>
          </cell>
          <cell r="BL252">
            <v>0.214634960133583</v>
          </cell>
        </row>
        <row r="253">
          <cell r="A253" t="str">
            <v>Uganda</v>
          </cell>
          <cell r="B253" t="str">
            <v>UGA</v>
          </cell>
          <cell r="C253" t="str">
            <v>CO2 emissions (metric tons per capita)</v>
          </cell>
          <cell r="D253" t="str">
            <v>EN.ATM.CO2E.PC</v>
          </cell>
        </row>
        <row r="253">
          <cell r="AI253">
            <v>0.0455216099437635</v>
          </cell>
          <cell r="AJ253">
            <v>0.0451164656496041</v>
          </cell>
          <cell r="AK253">
            <v>0.0441770642595267</v>
          </cell>
          <cell r="AL253">
            <v>0.0422403312142593</v>
          </cell>
          <cell r="AM253">
            <v>0.0368807178058741</v>
          </cell>
          <cell r="AN253">
            <v>0.0465386123273338</v>
          </cell>
          <cell r="AO253">
            <v>0.0499219861989956</v>
          </cell>
          <cell r="AP253">
            <v>0.0512574420264477</v>
          </cell>
          <cell r="AQ253">
            <v>0.056525595081053</v>
          </cell>
          <cell r="AR253">
            <v>0.0562032581682286</v>
          </cell>
          <cell r="AS253">
            <v>0.0549679179746741</v>
          </cell>
          <cell r="AT253">
            <v>0.0533027752622968</v>
          </cell>
          <cell r="AU253">
            <v>0.0592039002391536</v>
          </cell>
          <cell r="AV253">
            <v>0.0604298305363659</v>
          </cell>
          <cell r="AW253">
            <v>0.0607725947374523</v>
          </cell>
          <cell r="AX253">
            <v>0.072964778634125</v>
          </cell>
          <cell r="AY253">
            <v>0.0839998668380764</v>
          </cell>
          <cell r="AZ253">
            <v>0.0973332184403074</v>
          </cell>
          <cell r="BA253">
            <v>0.0975954912266987</v>
          </cell>
          <cell r="BB253">
            <v>0.106968565983684</v>
          </cell>
          <cell r="BC253">
            <v>0.102688512482731</v>
          </cell>
          <cell r="BD253">
            <v>0.111719254459084</v>
          </cell>
          <cell r="BE253">
            <v>0.109379113548535</v>
          </cell>
          <cell r="BF253">
            <v>0.103377217584035</v>
          </cell>
          <cell r="BG253">
            <v>0.111347325172227</v>
          </cell>
          <cell r="BH253">
            <v>0.12347794886981</v>
          </cell>
          <cell r="BI253">
            <v>0.1248449698879</v>
          </cell>
          <cell r="BJ253">
            <v>0.125587286376368</v>
          </cell>
          <cell r="BK253">
            <v>0.137143292492898</v>
          </cell>
          <cell r="BL253">
            <v>0.132370788404111</v>
          </cell>
        </row>
        <row r="254">
          <cell r="A254" t="str">
            <v>Ukraine</v>
          </cell>
          <cell r="B254" t="str">
            <v>UKR</v>
          </cell>
          <cell r="C254" t="str">
            <v>CO2 emissions (metric tons per capita)</v>
          </cell>
          <cell r="D254" t="str">
            <v>EN.ATM.CO2E.PC</v>
          </cell>
        </row>
        <row r="254">
          <cell r="AI254">
            <v>13.2704070424001</v>
          </cell>
          <cell r="AJ254">
            <v>12.5369948365881</v>
          </cell>
          <cell r="AK254">
            <v>11.0188991838989</v>
          </cell>
          <cell r="AL254">
            <v>9.56913866061572</v>
          </cell>
          <cell r="AM254">
            <v>8.00575485252709</v>
          </cell>
          <cell r="AN254">
            <v>7.75050084639158</v>
          </cell>
          <cell r="AO254">
            <v>6.7787879618785</v>
          </cell>
          <cell r="AP254">
            <v>6.48764887952469</v>
          </cell>
          <cell r="AQ254">
            <v>6.16797455354027</v>
          </cell>
          <cell r="AR254">
            <v>6.15472883198454</v>
          </cell>
          <cell r="AS254">
            <v>6.04719734019298</v>
          </cell>
          <cell r="AT254">
            <v>6.17622640889064</v>
          </cell>
          <cell r="AU254">
            <v>6.30548605582672</v>
          </cell>
          <cell r="AV254">
            <v>6.90670661176595</v>
          </cell>
          <cell r="AW254">
            <v>6.47269736654415</v>
          </cell>
          <cell r="AX254">
            <v>6.27128609005812</v>
          </cell>
          <cell r="AY254">
            <v>6.49720827214126</v>
          </cell>
          <cell r="AZ254">
            <v>6.71133828126488</v>
          </cell>
          <cell r="BA254">
            <v>6.51127981268422</v>
          </cell>
          <cell r="BB254">
            <v>5.46366548637248</v>
          </cell>
          <cell r="BC254">
            <v>5.86256091715924</v>
          </cell>
          <cell r="BD254">
            <v>6.199174358047</v>
          </cell>
          <cell r="BE254">
            <v>6.0778607839619</v>
          </cell>
          <cell r="BF254">
            <v>5.94135151394603</v>
          </cell>
          <cell r="BG254">
            <v>5.25113053989895</v>
          </cell>
          <cell r="BH254">
            <v>4.23151559085923</v>
          </cell>
          <cell r="BI254">
            <v>4.48086810145491</v>
          </cell>
          <cell r="BJ254">
            <v>3.90219882769879</v>
          </cell>
          <cell r="BK254">
            <v>4.15978307448244</v>
          </cell>
          <cell r="BL254">
            <v>3.93658353086744</v>
          </cell>
        </row>
        <row r="255">
          <cell r="A255" t="str">
            <v>Upper middle income</v>
          </cell>
          <cell r="B255" t="str">
            <v>UMC</v>
          </cell>
          <cell r="C255" t="str">
            <v>CO2 emissions (metric tons per capita)</v>
          </cell>
          <cell r="D255" t="str">
            <v>EN.ATM.CO2E.PC</v>
          </cell>
        </row>
        <row r="255">
          <cell r="AI255">
            <v>3.31891818923265</v>
          </cell>
          <cell r="AJ255">
            <v>3.31557790081759</v>
          </cell>
          <cell r="AK255">
            <v>3.28683668200577</v>
          </cell>
          <cell r="AL255">
            <v>3.28610587455883</v>
          </cell>
          <cell r="AM255">
            <v>3.22300360413421</v>
          </cell>
          <cell r="AN255">
            <v>3.33911325129903</v>
          </cell>
          <cell r="AO255">
            <v>3.32111332987528</v>
          </cell>
          <cell r="AP255">
            <v>3.30486239416173</v>
          </cell>
          <cell r="AQ255">
            <v>3.32163297618797</v>
          </cell>
          <cell r="AR255">
            <v>3.24043903158924</v>
          </cell>
          <cell r="AS255">
            <v>3.36694926671242</v>
          </cell>
          <cell r="AT255">
            <v>3.44338765579335</v>
          </cell>
          <cell r="AU255">
            <v>3.56681746307428</v>
          </cell>
          <cell r="AV255">
            <v>3.8787597933738</v>
          </cell>
          <cell r="AW255">
            <v>4.22912397830354</v>
          </cell>
          <cell r="AX255">
            <v>4.54992911275963</v>
          </cell>
          <cell r="AY255">
            <v>4.85137164907552</v>
          </cell>
          <cell r="AZ255">
            <v>5.11639785325508</v>
          </cell>
          <cell r="BA255">
            <v>5.2300140390178</v>
          </cell>
          <cell r="BB255">
            <v>5.31440010576491</v>
          </cell>
          <cell r="BC255">
            <v>5.71664246660654</v>
          </cell>
          <cell r="BD255">
            <v>6.09204391740006</v>
          </cell>
          <cell r="BE255">
            <v>6.19555100929407</v>
          </cell>
          <cell r="BF255">
            <v>6.35057686496472</v>
          </cell>
          <cell r="BG255">
            <v>6.29959566250299</v>
          </cell>
          <cell r="BH255">
            <v>6.17142922217993</v>
          </cell>
          <cell r="BI255">
            <v>6.12514467431373</v>
          </cell>
          <cell r="BJ255">
            <v>6.20487837577717</v>
          </cell>
          <cell r="BK255">
            <v>6.35039303600069</v>
          </cell>
          <cell r="BL255">
            <v>6.41698490233365</v>
          </cell>
        </row>
        <row r="256">
          <cell r="A256" t="str">
            <v>Uruguay</v>
          </cell>
          <cell r="B256" t="str">
            <v>URY</v>
          </cell>
          <cell r="C256" t="str">
            <v>CO2 emissions (metric tons per capita)</v>
          </cell>
          <cell r="D256" t="str">
            <v>EN.ATM.CO2E.PC</v>
          </cell>
        </row>
        <row r="256">
          <cell r="AI256">
            <v>1.23810215982902</v>
          </cell>
          <cell r="AJ256">
            <v>1.39542740472536</v>
          </cell>
          <cell r="AK256">
            <v>1.51214518876295</v>
          </cell>
          <cell r="AL256">
            <v>1.41295652814238</v>
          </cell>
          <cell r="AM256">
            <v>1.33389604795028</v>
          </cell>
          <cell r="AN256">
            <v>1.45459056687162</v>
          </cell>
          <cell r="AO256">
            <v>1.6782744751697</v>
          </cell>
          <cell r="AP256">
            <v>1.70022365891801</v>
          </cell>
          <cell r="AQ256">
            <v>1.75627679043759</v>
          </cell>
          <cell r="AR256">
            <v>2.04957368565041</v>
          </cell>
          <cell r="AS256">
            <v>1.64471008821791</v>
          </cell>
          <cell r="AT256">
            <v>1.4885109507796</v>
          </cell>
          <cell r="AU256">
            <v>1.36197761841188</v>
          </cell>
          <cell r="AV256">
            <v>1.3509198955965</v>
          </cell>
          <cell r="AW256">
            <v>1.64384255665897</v>
          </cell>
          <cell r="AX256">
            <v>1.63164600756817</v>
          </cell>
          <cell r="AY256">
            <v>1.90352866215194</v>
          </cell>
          <cell r="AZ256">
            <v>1.75583241153608</v>
          </cell>
          <cell r="BA256">
            <v>2.32020575884051</v>
          </cell>
          <cell r="BB256">
            <v>2.28977372029234</v>
          </cell>
          <cell r="BC256">
            <v>1.86945217307684</v>
          </cell>
          <cell r="BD256">
            <v>2.2588801693817</v>
          </cell>
          <cell r="BE256">
            <v>2.52147484304077</v>
          </cell>
          <cell r="BF256">
            <v>2.17145275305815</v>
          </cell>
          <cell r="BG256">
            <v>1.91151789518942</v>
          </cell>
          <cell r="BH256">
            <v>1.94606523084338</v>
          </cell>
          <cell r="BI256">
            <v>1.90412830230505</v>
          </cell>
          <cell r="BJ256">
            <v>1.77498691445656</v>
          </cell>
          <cell r="BK256">
            <v>1.89604236287846</v>
          </cell>
          <cell r="BL256">
            <v>1.87478454308499</v>
          </cell>
        </row>
        <row r="257">
          <cell r="A257" t="str">
            <v>United States</v>
          </cell>
          <cell r="B257" t="str">
            <v>USA</v>
          </cell>
          <cell r="C257" t="str">
            <v>CO2 emissions (metric tons per capita)</v>
          </cell>
          <cell r="D257" t="str">
            <v>EN.ATM.CO2E.PC</v>
          </cell>
        </row>
        <row r="257">
          <cell r="AI257">
            <v>19.4073462781875</v>
          </cell>
          <cell r="AJ257">
            <v>19.003403417648</v>
          </cell>
          <cell r="AK257">
            <v>19.0228603507021</v>
          </cell>
          <cell r="AL257">
            <v>19.2183334038681</v>
          </cell>
          <cell r="AM257">
            <v>19.2562118528766</v>
          </cell>
          <cell r="AN257">
            <v>19.2169086443491</v>
          </cell>
          <cell r="AO257">
            <v>19.5753802980022</v>
          </cell>
          <cell r="AP257">
            <v>20.3308552503695</v>
          </cell>
          <cell r="AQ257">
            <v>20.2663002892835</v>
          </cell>
          <cell r="AR257">
            <v>20.1011324541284</v>
          </cell>
          <cell r="AS257">
            <v>20.4698066603918</v>
          </cell>
          <cell r="AT257">
            <v>20.1715306146243</v>
          </cell>
          <cell r="AU257">
            <v>19.4455490036168</v>
          </cell>
          <cell r="AV257">
            <v>19.5064994461044</v>
          </cell>
          <cell r="AW257">
            <v>19.5976305014211</v>
          </cell>
          <cell r="AX257">
            <v>19.46926248422</v>
          </cell>
          <cell r="AY257">
            <v>18.9459137521463</v>
          </cell>
          <cell r="AZ257">
            <v>19.0429135193113</v>
          </cell>
          <cell r="BA257">
            <v>18.2784944927598</v>
          </cell>
          <cell r="BB257">
            <v>16.8086986187732</v>
          </cell>
          <cell r="BC257">
            <v>17.4317384856241</v>
          </cell>
          <cell r="BD257">
            <v>16.6042181730945</v>
          </cell>
          <cell r="BE257">
            <v>15.7897826401987</v>
          </cell>
          <cell r="BF257">
            <v>16.1111844319086</v>
          </cell>
          <cell r="BG257">
            <v>16.0409210313094</v>
          </cell>
          <cell r="BH257">
            <v>15.5600349639355</v>
          </cell>
          <cell r="BI257">
            <v>15.1498852011993</v>
          </cell>
          <cell r="BJ257">
            <v>14.8232608676439</v>
          </cell>
          <cell r="BK257">
            <v>15.2225476514566</v>
          </cell>
          <cell r="BL257">
            <v>14.6734106066885</v>
          </cell>
        </row>
        <row r="258">
          <cell r="A258" t="str">
            <v>Uzbekistan</v>
          </cell>
          <cell r="B258" t="str">
            <v>UZB</v>
          </cell>
          <cell r="C258" t="str">
            <v>CO2 emissions (metric tons per capita)</v>
          </cell>
          <cell r="D258" t="str">
            <v>EN.ATM.CO2E.PC</v>
          </cell>
        </row>
        <row r="258">
          <cell r="AI258">
            <v>5.74207703559239</v>
          </cell>
          <cell r="AJ258">
            <v>5.65960290187094</v>
          </cell>
          <cell r="AK258">
            <v>5.27204065457597</v>
          </cell>
          <cell r="AL258">
            <v>5.22240452100994</v>
          </cell>
          <cell r="AM258">
            <v>4.86571032756849</v>
          </cell>
          <cell r="AN258">
            <v>4.30765854728988</v>
          </cell>
          <cell r="AO258">
            <v>4.28848223896663</v>
          </cell>
          <cell r="AP258">
            <v>4.2561372375037</v>
          </cell>
          <cell r="AQ258">
            <v>4.83389464055549</v>
          </cell>
          <cell r="AR258">
            <v>4.79152998665249</v>
          </cell>
          <cell r="AS258">
            <v>5.02263654950832</v>
          </cell>
          <cell r="AT258">
            <v>5.03515999751647</v>
          </cell>
          <cell r="AU258">
            <v>5.13971076077327</v>
          </cell>
          <cell r="AV258">
            <v>4.76813487599013</v>
          </cell>
          <cell r="AW258">
            <v>4.82672080828983</v>
          </cell>
          <cell r="AX258">
            <v>4.55497391529048</v>
          </cell>
          <cell r="AY258">
            <v>4.80816968317469</v>
          </cell>
          <cell r="AZ258">
            <v>4.56230466841801</v>
          </cell>
          <cell r="BA258">
            <v>4.72039515664375</v>
          </cell>
          <cell r="BB258">
            <v>4.19664782368162</v>
          </cell>
          <cell r="BC258">
            <v>4.41979658095153</v>
          </cell>
          <cell r="BD258">
            <v>4.38420706908843</v>
          </cell>
          <cell r="BE258">
            <v>3.79989586356271</v>
          </cell>
          <cell r="BF258">
            <v>3.69868269926304</v>
          </cell>
          <cell r="BG258">
            <v>3.4095528191829</v>
          </cell>
          <cell r="BH258">
            <v>3.16848190092768</v>
          </cell>
          <cell r="BI258">
            <v>3.30414260773659</v>
          </cell>
          <cell r="BJ258">
            <v>3.38174539125794</v>
          </cell>
          <cell r="BK258">
            <v>3.41272180933736</v>
          </cell>
          <cell r="BL258">
            <v>3.47554445038462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CO2 emissions (metric tons per capita)</v>
          </cell>
          <cell r="D259" t="str">
            <v>EN.ATM.CO2E.PC</v>
          </cell>
        </row>
        <row r="259">
          <cell r="AI259">
            <v>0.744262203574319</v>
          </cell>
          <cell r="AJ259">
            <v>0.835096314441599</v>
          </cell>
          <cell r="AK259">
            <v>1.11171843877674</v>
          </cell>
          <cell r="AL259">
            <v>1.20330260283609</v>
          </cell>
          <cell r="AM259">
            <v>1.2955885210857</v>
          </cell>
          <cell r="AN259">
            <v>1.38833612543154</v>
          </cell>
          <cell r="AO259">
            <v>1.38910754470611</v>
          </cell>
          <cell r="AP259">
            <v>1.48292321238241</v>
          </cell>
          <cell r="AQ259">
            <v>1.76240874896806</v>
          </cell>
          <cell r="AR259">
            <v>1.763128346464</v>
          </cell>
          <cell r="AS259">
            <v>1.48440906602837</v>
          </cell>
          <cell r="AT259">
            <v>1.85368837644704</v>
          </cell>
          <cell r="AU259">
            <v>2.12775802925505</v>
          </cell>
          <cell r="AV259">
            <v>2.12329909134179</v>
          </cell>
          <cell r="AW259">
            <v>2.30372281607077</v>
          </cell>
          <cell r="AX259">
            <v>2.30166548514505</v>
          </cell>
          <cell r="AY259">
            <v>2.30198338888787</v>
          </cell>
          <cell r="AZ259">
            <v>2.48811245096424</v>
          </cell>
          <cell r="BA259">
            <v>2.30625178734514</v>
          </cell>
          <cell r="BB259">
            <v>8.21844427335917</v>
          </cell>
          <cell r="BC259">
            <v>2.30925549602808</v>
          </cell>
          <cell r="BD259">
            <v>2.49272963789721</v>
          </cell>
          <cell r="BE259">
            <v>3.31996139904196</v>
          </cell>
          <cell r="BF259">
            <v>2.1173958257137</v>
          </cell>
          <cell r="BG259">
            <v>2.48006770335485</v>
          </cell>
          <cell r="BH259">
            <v>2.29074082558299</v>
          </cell>
          <cell r="BI259">
            <v>2.37514493375407</v>
          </cell>
          <cell r="BJ259">
            <v>2.09422180697034</v>
          </cell>
          <cell r="BK259">
            <v>2.26839669721441</v>
          </cell>
          <cell r="BL259">
            <v>2.35096245208338</v>
          </cell>
        </row>
        <row r="260">
          <cell r="A260" t="str">
            <v>Venezuela, RB</v>
          </cell>
          <cell r="B260" t="str">
            <v>VEN</v>
          </cell>
          <cell r="C260" t="str">
            <v>CO2 emissions (metric tons per capita)</v>
          </cell>
          <cell r="D260" t="str">
            <v>EN.ATM.CO2E.PC</v>
          </cell>
        </row>
        <row r="260">
          <cell r="AI260">
            <v>5.17657689366166</v>
          </cell>
          <cell r="AJ260">
            <v>5.02529966440612</v>
          </cell>
          <cell r="AK260">
            <v>5.01564037289396</v>
          </cell>
          <cell r="AL260">
            <v>5.10969743396981</v>
          </cell>
          <cell r="AM260">
            <v>4.96075517846635</v>
          </cell>
          <cell r="AN260">
            <v>5.19992465489741</v>
          </cell>
          <cell r="AO260">
            <v>5.44277249041238</v>
          </cell>
          <cell r="AP260">
            <v>5.58680426520256</v>
          </cell>
          <cell r="AQ260">
            <v>5.55208055523554</v>
          </cell>
          <cell r="AR260">
            <v>5.28478820514127</v>
          </cell>
          <cell r="AS260">
            <v>5.43640703758433</v>
          </cell>
          <cell r="AT260">
            <v>5.50991661240264</v>
          </cell>
          <cell r="AU260">
            <v>5.60747879506496</v>
          </cell>
          <cell r="AV260">
            <v>5.31355675367096</v>
          </cell>
          <cell r="AW260">
            <v>5.37031891986896</v>
          </cell>
          <cell r="AX260">
            <v>5.57572350506406</v>
          </cell>
          <cell r="AY260">
            <v>5.4945607006616</v>
          </cell>
          <cell r="AZ260">
            <v>5.22578113903121</v>
          </cell>
          <cell r="BA260">
            <v>5.46790224914753</v>
          </cell>
          <cell r="BB260">
            <v>5.44361392393249</v>
          </cell>
          <cell r="BC260">
            <v>5.77005417604283</v>
          </cell>
          <cell r="BD260">
            <v>5.54004073910644</v>
          </cell>
          <cell r="BE260">
            <v>6.16910432675527</v>
          </cell>
          <cell r="BF260">
            <v>6.05855122334457</v>
          </cell>
          <cell r="BG260">
            <v>5.96612077949689</v>
          </cell>
          <cell r="BH260">
            <v>5.42287557477187</v>
          </cell>
          <cell r="BI260">
            <v>5.06076001457155</v>
          </cell>
          <cell r="BJ260">
            <v>4.78939216434189</v>
          </cell>
          <cell r="BK260">
            <v>4.57401148348632</v>
          </cell>
          <cell r="BL260">
            <v>3.93956620857458</v>
          </cell>
        </row>
        <row r="261">
          <cell r="A261" t="str">
            <v>British Virgin Islands</v>
          </cell>
          <cell r="B261" t="str">
            <v>VGB</v>
          </cell>
          <cell r="C261" t="str">
            <v>CO2 emissions (metric tons per capita)</v>
          </cell>
          <cell r="D261" t="str">
            <v>EN.ATM.CO2E.PC</v>
          </cell>
        </row>
        <row r="262">
          <cell r="A262" t="str">
            <v>Virgin Islands (U.S.)</v>
          </cell>
          <cell r="B262" t="str">
            <v>VIR</v>
          </cell>
          <cell r="C262" t="str">
            <v>CO2 emissions (metric tons per capita)</v>
          </cell>
          <cell r="D262" t="str">
            <v>EN.ATM.CO2E.PC</v>
          </cell>
        </row>
        <row r="263">
          <cell r="A263" t="str">
            <v>Vietnam</v>
          </cell>
          <cell r="B263" t="str">
            <v>VNM</v>
          </cell>
          <cell r="C263" t="str">
            <v>CO2 emissions (metric tons per capita)</v>
          </cell>
          <cell r="D263" t="str">
            <v>EN.ATM.CO2E.PC</v>
          </cell>
        </row>
        <row r="263">
          <cell r="AI263">
            <v>0.284311303668815</v>
          </cell>
          <cell r="AJ263">
            <v>0.285150748831789</v>
          </cell>
          <cell r="AK263">
            <v>0.293580361056725</v>
          </cell>
          <cell r="AL263">
            <v>0.335268281291416</v>
          </cell>
          <cell r="AM263">
            <v>0.362247903021837</v>
          </cell>
          <cell r="AN263">
            <v>0.419167085099542</v>
          </cell>
          <cell r="AO263">
            <v>0.460504544448936</v>
          </cell>
          <cell r="AP263">
            <v>0.529473607296426</v>
          </cell>
          <cell r="AQ263">
            <v>0.582085202014161</v>
          </cell>
          <cell r="AR263">
            <v>0.587201727681346</v>
          </cell>
          <cell r="AS263">
            <v>0.640842655658472</v>
          </cell>
          <cell r="AT263">
            <v>0.702480106511441</v>
          </cell>
          <cell r="AU263">
            <v>0.815606604161684</v>
          </cell>
          <cell r="AV263">
            <v>0.861465128899347</v>
          </cell>
          <cell r="AW263">
            <v>1.02392386961678</v>
          </cell>
          <cell r="AX263">
            <v>1.10183788207253</v>
          </cell>
          <cell r="AY263">
            <v>1.1211623162381</v>
          </cell>
          <cell r="AZ263">
            <v>1.23086521313645</v>
          </cell>
          <cell r="BA263">
            <v>1.36346623178935</v>
          </cell>
          <cell r="BB263">
            <v>1.51896400984167</v>
          </cell>
          <cell r="BC263">
            <v>1.72120086254555</v>
          </cell>
          <cell r="BD263">
            <v>1.75500812748345</v>
          </cell>
          <cell r="BE263">
            <v>1.7318114566102</v>
          </cell>
          <cell r="BF263">
            <v>1.81041662414823</v>
          </cell>
          <cell r="BG263">
            <v>1.97211211956742</v>
          </cell>
          <cell r="BH263">
            <v>2.3808474450726</v>
          </cell>
          <cell r="BI263">
            <v>2.38913885033429</v>
          </cell>
          <cell r="BJ263">
            <v>2.43602992157508</v>
          </cell>
          <cell r="BK263">
            <v>2.9891374694718</v>
          </cell>
          <cell r="BL263">
            <v>3.4883126360288</v>
          </cell>
        </row>
        <row r="264">
          <cell r="A264" t="str">
            <v>Vanuatu</v>
          </cell>
          <cell r="B264" t="str">
            <v>VUT</v>
          </cell>
          <cell r="C264" t="str">
            <v>CO2 emissions (metric tons per capita)</v>
          </cell>
          <cell r="D264" t="str">
            <v>EN.ATM.CO2E.PC</v>
          </cell>
        </row>
        <row r="264">
          <cell r="AI264">
            <v>0.477571209278526</v>
          </cell>
          <cell r="AJ264">
            <v>0.464443530301623</v>
          </cell>
          <cell r="AK264">
            <v>0.386657730576893</v>
          </cell>
          <cell r="AL264">
            <v>0.375603312821219</v>
          </cell>
          <cell r="AM264">
            <v>0.365568336907779</v>
          </cell>
          <cell r="AN264">
            <v>0.416267743412563</v>
          </cell>
          <cell r="AO264">
            <v>0.524105962578834</v>
          </cell>
          <cell r="AP264">
            <v>0.514529748394953</v>
          </cell>
          <cell r="AQ264">
            <v>0.449471028783001</v>
          </cell>
          <cell r="AR264">
            <v>0.496527069000712</v>
          </cell>
          <cell r="AS264">
            <v>0.486581172552497</v>
          </cell>
          <cell r="AT264">
            <v>0.475664476848353</v>
          </cell>
          <cell r="AU264">
            <v>0.412526353792204</v>
          </cell>
          <cell r="AV264">
            <v>0.452352249579205</v>
          </cell>
          <cell r="AW264">
            <v>0.342930489450102</v>
          </cell>
          <cell r="AX264">
            <v>0.334476927294384</v>
          </cell>
          <cell r="AY264">
            <v>0.326524521049278</v>
          </cell>
          <cell r="AZ264">
            <v>0.501221154284776</v>
          </cell>
          <cell r="BA264">
            <v>0.445037834846978</v>
          </cell>
          <cell r="BB264">
            <v>0.564618384112628</v>
          </cell>
          <cell r="BC264">
            <v>0.55034373298857</v>
          </cell>
          <cell r="BD264">
            <v>0.535733399400094</v>
          </cell>
          <cell r="BE264">
            <v>0.480952274775219</v>
          </cell>
          <cell r="BF264">
            <v>0.428620968153283</v>
          </cell>
          <cell r="BG264">
            <v>0.606317818255173</v>
          </cell>
          <cell r="BH264">
            <v>0.51636127805334</v>
          </cell>
          <cell r="BI264">
            <v>0.646723651949717</v>
          </cell>
          <cell r="BJ264">
            <v>0.595448676836483</v>
          </cell>
          <cell r="BK264">
            <v>0.717519410415953</v>
          </cell>
          <cell r="BL264">
            <v>0.700275419810089</v>
          </cell>
        </row>
        <row r="265">
          <cell r="A265" t="str">
            <v>World</v>
          </cell>
          <cell r="B265" t="str">
            <v>WLD</v>
          </cell>
          <cell r="C265" t="str">
            <v>CO2 emissions (metric tons per capita)</v>
          </cell>
          <cell r="D265" t="str">
            <v>EN.ATM.CO2E.PC</v>
          </cell>
        </row>
        <row r="265">
          <cell r="AI265">
            <v>3.90625535429718</v>
          </cell>
          <cell r="AJ265">
            <v>3.8685469451642</v>
          </cell>
          <cell r="AK265">
            <v>3.81415219983201</v>
          </cell>
          <cell r="AL265">
            <v>3.78070721297815</v>
          </cell>
          <cell r="AM265">
            <v>3.74468689188644</v>
          </cell>
          <cell r="AN265">
            <v>3.79424808536209</v>
          </cell>
          <cell r="AO265">
            <v>3.81898521245235</v>
          </cell>
          <cell r="AP265">
            <v>3.83020522201716</v>
          </cell>
          <cell r="AQ265">
            <v>3.79806727437264</v>
          </cell>
          <cell r="AR265">
            <v>3.76504705347803</v>
          </cell>
          <cell r="AS265">
            <v>3.83450944123007</v>
          </cell>
          <cell r="AT265">
            <v>3.85002681401305</v>
          </cell>
          <cell r="AU265">
            <v>3.85243481906106</v>
          </cell>
          <cell r="AV265">
            <v>3.98078141432267</v>
          </cell>
          <cell r="AW265">
            <v>4.11012102600586</v>
          </cell>
          <cell r="AX265">
            <v>4.20999484203858</v>
          </cell>
          <cell r="AY265">
            <v>4.29306378580653</v>
          </cell>
          <cell r="AZ265">
            <v>4.40035645879244</v>
          </cell>
          <cell r="BA265">
            <v>4.38001340592428</v>
          </cell>
          <cell r="BB265">
            <v>4.27913523353914</v>
          </cell>
          <cell r="BC265">
            <v>4.48484962720329</v>
          </cell>
          <cell r="BD265">
            <v>4.57198793863879</v>
          </cell>
          <cell r="BE265">
            <v>4.57880537934447</v>
          </cell>
          <cell r="BF265">
            <v>4.61561999103078</v>
          </cell>
          <cell r="BG265">
            <v>4.57166501989415</v>
          </cell>
          <cell r="BH265">
            <v>4.4906066252534</v>
          </cell>
          <cell r="BI265">
            <v>4.44176854726159</v>
          </cell>
          <cell r="BJ265">
            <v>4.45709321385659</v>
          </cell>
          <cell r="BK265">
            <v>4.51014474490566</v>
          </cell>
          <cell r="BL265">
            <v>4.46966048954994</v>
          </cell>
        </row>
        <row r="266">
          <cell r="A266" t="str">
            <v>Samoa</v>
          </cell>
          <cell r="B266" t="str">
            <v>WSM</v>
          </cell>
          <cell r="C266" t="str">
            <v>CO2 emissions (metric tons per capita)</v>
          </cell>
          <cell r="D266" t="str">
            <v>EN.ATM.CO2E.PC</v>
          </cell>
        </row>
        <row r="266">
          <cell r="AI266">
            <v>0.552835740216343</v>
          </cell>
          <cell r="AJ266">
            <v>0.609756097560976</v>
          </cell>
          <cell r="AK266">
            <v>0.604266118798719</v>
          </cell>
          <cell r="AL266">
            <v>0.658221485546055</v>
          </cell>
          <cell r="AM266">
            <v>0.592806881302278</v>
          </cell>
          <cell r="AN266">
            <v>0.705674801528962</v>
          </cell>
          <cell r="AO266">
            <v>0.759501066222651</v>
          </cell>
          <cell r="AP266">
            <v>0.755528434022027</v>
          </cell>
          <cell r="AQ266">
            <v>0.867859684446219</v>
          </cell>
          <cell r="AR266">
            <v>0.864025436908863</v>
          </cell>
          <cell r="AS266">
            <v>0.859825512742614</v>
          </cell>
          <cell r="AT266">
            <v>0.912231889346272</v>
          </cell>
          <cell r="AU266">
            <v>0.963664201508639</v>
          </cell>
          <cell r="AV266">
            <v>0.957849019264817</v>
          </cell>
          <cell r="AW266">
            <v>1.06384764366599</v>
          </cell>
          <cell r="AX266">
            <v>1.16847126920182</v>
          </cell>
          <cell r="AY266">
            <v>1.10574213529989</v>
          </cell>
          <cell r="AZ266">
            <v>1.09862947611982</v>
          </cell>
          <cell r="BA266">
            <v>0.927593178305991</v>
          </cell>
          <cell r="BB266">
            <v>0.975329618876729</v>
          </cell>
          <cell r="BC266">
            <v>1.02181300615139</v>
          </cell>
          <cell r="BD266">
            <v>1.06684306728169</v>
          </cell>
          <cell r="BE266">
            <v>1.05770300218538</v>
          </cell>
          <cell r="BF266">
            <v>1.04870172291325</v>
          </cell>
          <cell r="BG266">
            <v>1.09249814506029</v>
          </cell>
          <cell r="BH266">
            <v>1.24024595439813</v>
          </cell>
          <cell r="BI266">
            <v>1.54209937247316</v>
          </cell>
          <cell r="BJ266">
            <v>1.58683034421005</v>
          </cell>
          <cell r="BK266">
            <v>1.47862616074885</v>
          </cell>
          <cell r="BL266">
            <v>1.52212413389075</v>
          </cell>
        </row>
        <row r="267">
          <cell r="A267" t="str">
            <v>Kosovo</v>
          </cell>
          <cell r="B267" t="str">
            <v>XKX</v>
          </cell>
          <cell r="C267" t="str">
            <v>CO2 emissions (metric tons per capita)</v>
          </cell>
          <cell r="D267" t="str">
            <v>EN.ATM.CO2E.PC</v>
          </cell>
        </row>
        <row r="268">
          <cell r="A268" t="str">
            <v>Yemen, Rep.</v>
          </cell>
          <cell r="B268" t="str">
            <v>YEM</v>
          </cell>
          <cell r="C268" t="str">
            <v>CO2 emissions (metric tons per capita)</v>
          </cell>
          <cell r="D268" t="str">
            <v>EN.ATM.CO2E.PC</v>
          </cell>
        </row>
        <row r="268">
          <cell r="AI268">
            <v>0.567037350254958</v>
          </cell>
          <cell r="AJ268">
            <v>0.690937428950295</v>
          </cell>
          <cell r="AK268">
            <v>0.704793063724641</v>
          </cell>
          <cell r="AL268">
            <v>0.627104927196418</v>
          </cell>
          <cell r="AM268">
            <v>0.653255713871759</v>
          </cell>
          <cell r="AN268">
            <v>0.706080533547442</v>
          </cell>
          <cell r="AO268">
            <v>0.698158168250171</v>
          </cell>
          <cell r="AP268">
            <v>0.728607665803938</v>
          </cell>
          <cell r="AQ268">
            <v>0.757432718880731</v>
          </cell>
          <cell r="AR268">
            <v>0.830912448835502</v>
          </cell>
          <cell r="AS268">
            <v>0.863343023875312</v>
          </cell>
          <cell r="AT268">
            <v>0.896845019767145</v>
          </cell>
          <cell r="AU268">
            <v>0.872385373366183</v>
          </cell>
          <cell r="AV268">
            <v>0.984988136842316</v>
          </cell>
          <cell r="AW268">
            <v>1.00460095798744</v>
          </cell>
          <cell r="AX268">
            <v>1.04986143472396</v>
          </cell>
          <cell r="AY268">
            <v>1.05956946271968</v>
          </cell>
          <cell r="AZ268">
            <v>1.0933858874832</v>
          </cell>
          <cell r="BA268">
            <v>1.10633265438466</v>
          </cell>
          <cell r="BB268">
            <v>1.18002541139782</v>
          </cell>
          <cell r="BC268">
            <v>1.09825785579023</v>
          </cell>
          <cell r="BD268">
            <v>0.963978488324667</v>
          </cell>
          <cell r="BE268">
            <v>0.858490954704114</v>
          </cell>
          <cell r="BF268">
            <v>1.10668771522178</v>
          </cell>
          <cell r="BG268">
            <v>1.06221128242536</v>
          </cell>
          <cell r="BH268">
            <v>0.511361651549982</v>
          </cell>
          <cell r="BI268">
            <v>0.399363829323673</v>
          </cell>
          <cell r="BJ268">
            <v>0.359621634538198</v>
          </cell>
          <cell r="BK268">
            <v>0.341068401898741</v>
          </cell>
          <cell r="BL268">
            <v>0.380633360910495</v>
          </cell>
        </row>
        <row r="269">
          <cell r="A269" t="str">
            <v>South Africa</v>
          </cell>
          <cell r="B269" t="str">
            <v>ZAF</v>
          </cell>
          <cell r="C269" t="str">
            <v>CO2 emissions (metric tons per capita)</v>
          </cell>
          <cell r="D269" t="str">
            <v>EN.ATM.CO2E.PC</v>
          </cell>
        </row>
        <row r="269">
          <cell r="AI269">
            <v>6.7297985867423</v>
          </cell>
          <cell r="AJ269">
            <v>6.42462176573729</v>
          </cell>
          <cell r="AK269">
            <v>6.1754299444638</v>
          </cell>
          <cell r="AL269">
            <v>6.21919387197085</v>
          </cell>
          <cell r="AM269">
            <v>6.21584707704685</v>
          </cell>
          <cell r="AN269">
            <v>6.37878956778421</v>
          </cell>
          <cell r="AO269">
            <v>6.48919188882026</v>
          </cell>
          <cell r="AP269">
            <v>6.7235893187073</v>
          </cell>
          <cell r="AQ269">
            <v>6.78742369985948</v>
          </cell>
          <cell r="AR269">
            <v>6.27918580379408</v>
          </cell>
          <cell r="AS269">
            <v>6.33031971183413</v>
          </cell>
          <cell r="AT269">
            <v>7.03381726979225</v>
          </cell>
          <cell r="AU269">
            <v>7.17905639969071</v>
          </cell>
          <cell r="AV269">
            <v>7.55770590388477</v>
          </cell>
          <cell r="AW269">
            <v>8.03504025839626</v>
          </cell>
          <cell r="AX269">
            <v>7.88732875805917</v>
          </cell>
          <cell r="AY269">
            <v>7.83242331870119</v>
          </cell>
          <cell r="AZ269">
            <v>8.08350751423763</v>
          </cell>
          <cell r="BA269">
            <v>8.57260981463152</v>
          </cell>
          <cell r="BB269">
            <v>8.00760560469438</v>
          </cell>
          <cell r="BC269">
            <v>8.30408402665847</v>
          </cell>
          <cell r="BD269">
            <v>7.86981590630064</v>
          </cell>
          <cell r="BE269">
            <v>8.07795796874992</v>
          </cell>
          <cell r="BF269">
            <v>8.13826431249083</v>
          </cell>
          <cell r="BG269">
            <v>8.21224115619332</v>
          </cell>
          <cell r="BH269">
            <v>7.66993766207339</v>
          </cell>
          <cell r="BI269">
            <v>7.56373949475165</v>
          </cell>
          <cell r="BJ269">
            <v>7.64167508636345</v>
          </cell>
          <cell r="BK269">
            <v>7.51567860518136</v>
          </cell>
          <cell r="BL269">
            <v>7.5077360921292</v>
          </cell>
        </row>
        <row r="270">
          <cell r="A270" t="str">
            <v>Zambia</v>
          </cell>
          <cell r="B270" t="str">
            <v>ZMB</v>
          </cell>
          <cell r="C270" t="str">
            <v>CO2 emissions (metric tons per capita)</v>
          </cell>
          <cell r="D270" t="str">
            <v>EN.ATM.CO2E.PC</v>
          </cell>
        </row>
        <row r="270">
          <cell r="AI270">
            <v>0.340929635482762</v>
          </cell>
          <cell r="AJ270">
            <v>0.34923221055986</v>
          </cell>
          <cell r="AK270">
            <v>0.337224390055738</v>
          </cell>
          <cell r="AL270">
            <v>0.289956060682374</v>
          </cell>
          <cell r="AM270">
            <v>0.241269619363353</v>
          </cell>
          <cell r="AN270">
            <v>0.234153214033187</v>
          </cell>
          <cell r="AO270">
            <v>0.188442076546028</v>
          </cell>
          <cell r="AP270">
            <v>0.238601068390985</v>
          </cell>
          <cell r="AQ270">
            <v>0.219936727142848</v>
          </cell>
          <cell r="AR270">
            <v>0.173560366070368</v>
          </cell>
          <cell r="AS270">
            <v>0.173772088976686</v>
          </cell>
          <cell r="AT270">
            <v>0.172088112480531</v>
          </cell>
          <cell r="AU270">
            <v>0.174995602969663</v>
          </cell>
          <cell r="AV270">
            <v>0.184778179446807</v>
          </cell>
          <cell r="AW270">
            <v>0.182673835598893</v>
          </cell>
          <cell r="AX270">
            <v>0.193147168854911</v>
          </cell>
          <cell r="AY270">
            <v>0.17907724511166</v>
          </cell>
          <cell r="AZ270">
            <v>0.15836252661758</v>
          </cell>
          <cell r="BA270">
            <v>0.170447505416803</v>
          </cell>
          <cell r="BB270">
            <v>0.188420223523647</v>
          </cell>
          <cell r="BC270">
            <v>0.195502191890444</v>
          </cell>
          <cell r="BD270">
            <v>0.217496731831038</v>
          </cell>
          <cell r="BE270">
            <v>0.278600689727361</v>
          </cell>
          <cell r="BF270">
            <v>0.284057567693847</v>
          </cell>
          <cell r="BG270">
            <v>0.304549551881669</v>
          </cell>
          <cell r="BH270">
            <v>0.312354963587785</v>
          </cell>
          <cell r="BI270">
            <v>0.325114844166494</v>
          </cell>
          <cell r="BJ270">
            <v>0.404067778411575</v>
          </cell>
          <cell r="BK270">
            <v>0.445489132605199</v>
          </cell>
          <cell r="BL270">
            <v>0.38071705091289</v>
          </cell>
        </row>
        <row r="271">
          <cell r="A271" t="str">
            <v>Zimbabwe</v>
          </cell>
          <cell r="B271" t="str">
            <v>ZWE</v>
          </cell>
          <cell r="C271" t="str">
            <v>CO2 emissions (metric tons per capita)</v>
          </cell>
          <cell r="D271" t="str">
            <v>EN.ATM.CO2E.PC</v>
          </cell>
        </row>
        <row r="271">
          <cell r="AI271">
            <v>1.58544397559567</v>
          </cell>
          <cell r="AJ271">
            <v>1.71332143932483</v>
          </cell>
          <cell r="AK271">
            <v>1.69441597737941</v>
          </cell>
          <cell r="AL271">
            <v>1.53974095751514</v>
          </cell>
          <cell r="AM271">
            <v>1.4171862424248</v>
          </cell>
          <cell r="AN271">
            <v>1.35661892004896</v>
          </cell>
          <cell r="AO271">
            <v>1.2875594120723</v>
          </cell>
          <cell r="AP271">
            <v>1.18679297645104</v>
          </cell>
          <cell r="AQ271">
            <v>1.19774456271214</v>
          </cell>
          <cell r="AR271">
            <v>1.3381013272578</v>
          </cell>
          <cell r="AS271">
            <v>1.15305481252255</v>
          </cell>
          <cell r="AT271">
            <v>1.16572539233369</v>
          </cell>
          <cell r="AU271">
            <v>1.04481291960287</v>
          </cell>
          <cell r="AV271">
            <v>0.849592242069336</v>
          </cell>
          <cell r="AW271">
            <v>0.812818036486599</v>
          </cell>
          <cell r="AX271">
            <v>0.870271087275089</v>
          </cell>
          <cell r="AY271">
            <v>0.808687685282941</v>
          </cell>
          <cell r="AZ271">
            <v>0.796349864300831</v>
          </cell>
          <cell r="BA271">
            <v>0.613915535127364</v>
          </cell>
          <cell r="BB271">
            <v>0.618665464353534</v>
          </cell>
          <cell r="BC271">
            <v>0.756040795760449</v>
          </cell>
          <cell r="BD271">
            <v>0.884885530431656</v>
          </cell>
          <cell r="BE271">
            <v>0.915734943528419</v>
          </cell>
          <cell r="BF271">
            <v>0.919824122805452</v>
          </cell>
          <cell r="BG271">
            <v>0.889104126290036</v>
          </cell>
          <cell r="BH271">
            <v>0.89976999079497</v>
          </cell>
          <cell r="BI271">
            <v>0.785440839540979</v>
          </cell>
          <cell r="BJ271">
            <v>0.726297070851536</v>
          </cell>
          <cell r="BK271">
            <v>0.85741126863075</v>
          </cell>
          <cell r="BL271">
            <v>0.802978519634142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PI_EN.ATM.NOXE.KT.CE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Nitrous oxide emissions (thousand metric tons of CO2 equivalent)</v>
          </cell>
          <cell r="D6" t="str">
            <v>EN.ATM.NOXE.KT.CE</v>
          </cell>
        </row>
        <row r="7">
          <cell r="A7" t="str">
            <v>Africa Eastern and Southern</v>
          </cell>
          <cell r="B7" t="str">
            <v>AFE</v>
          </cell>
          <cell r="C7" t="str">
            <v>Nitrous oxide emissions (thousand metric tons of CO2 equivalent)</v>
          </cell>
          <cell r="D7" t="str">
            <v>EN.ATM.NOXE.KT.CE</v>
          </cell>
        </row>
        <row r="7">
          <cell r="AI7">
            <v>189480</v>
          </cell>
          <cell r="AJ7">
            <v>189120</v>
          </cell>
          <cell r="AK7">
            <v>191600</v>
          </cell>
          <cell r="AL7">
            <v>191220</v>
          </cell>
          <cell r="AM7">
            <v>194000</v>
          </cell>
          <cell r="AN7">
            <v>196150</v>
          </cell>
          <cell r="AO7">
            <v>195960</v>
          </cell>
          <cell r="AP7">
            <v>196340</v>
          </cell>
          <cell r="AQ7">
            <v>207440</v>
          </cell>
          <cell r="AR7">
            <v>205100</v>
          </cell>
          <cell r="AS7">
            <v>203230</v>
          </cell>
          <cell r="AT7">
            <v>202400</v>
          </cell>
          <cell r="AU7">
            <v>216190</v>
          </cell>
          <cell r="AV7">
            <v>220890</v>
          </cell>
          <cell r="AW7">
            <v>223010</v>
          </cell>
          <cell r="AX7">
            <v>231240</v>
          </cell>
          <cell r="AY7">
            <v>224390</v>
          </cell>
          <cell r="AZ7">
            <v>239430</v>
          </cell>
          <cell r="BA7">
            <v>246590</v>
          </cell>
          <cell r="BB7">
            <v>244840</v>
          </cell>
          <cell r="BC7">
            <v>255340</v>
          </cell>
          <cell r="BD7">
            <v>259730</v>
          </cell>
          <cell r="BE7">
            <v>261270</v>
          </cell>
          <cell r="BF7">
            <v>259480</v>
          </cell>
          <cell r="BG7">
            <v>259870</v>
          </cell>
          <cell r="BH7">
            <v>262460</v>
          </cell>
          <cell r="BI7">
            <v>266510</v>
          </cell>
          <cell r="BJ7">
            <v>268100</v>
          </cell>
          <cell r="BK7">
            <v>268290</v>
          </cell>
          <cell r="BL7">
            <v>267460</v>
          </cell>
        </row>
        <row r="8">
          <cell r="A8" t="str">
            <v>Afghanistan</v>
          </cell>
          <cell r="B8" t="str">
            <v>AFG</v>
          </cell>
          <cell r="C8" t="str">
            <v>Nitrous oxide emissions (thousand metric tons of CO2 equivalent)</v>
          </cell>
          <cell r="D8" t="str">
            <v>EN.ATM.NOXE.KT.CE</v>
          </cell>
        </row>
        <row r="8">
          <cell r="AI8">
            <v>2840</v>
          </cell>
          <cell r="AJ8">
            <v>2930</v>
          </cell>
          <cell r="AK8">
            <v>2890</v>
          </cell>
          <cell r="AL8">
            <v>2930</v>
          </cell>
          <cell r="AM8">
            <v>2760</v>
          </cell>
          <cell r="AN8">
            <v>2880</v>
          </cell>
          <cell r="AO8">
            <v>3120</v>
          </cell>
          <cell r="AP8">
            <v>3430</v>
          </cell>
          <cell r="AQ8">
            <v>3720</v>
          </cell>
          <cell r="AR8">
            <v>4000</v>
          </cell>
          <cell r="AS8">
            <v>3480</v>
          </cell>
          <cell r="AT8">
            <v>3070</v>
          </cell>
          <cell r="AU8">
            <v>3560</v>
          </cell>
          <cell r="AV8">
            <v>3690</v>
          </cell>
          <cell r="AW8">
            <v>3670</v>
          </cell>
          <cell r="AX8">
            <v>3820</v>
          </cell>
          <cell r="AY8">
            <v>3660</v>
          </cell>
          <cell r="AZ8">
            <v>3600</v>
          </cell>
          <cell r="BA8">
            <v>3880</v>
          </cell>
          <cell r="BB8">
            <v>4160</v>
          </cell>
          <cell r="BC8">
            <v>4580</v>
          </cell>
          <cell r="BD8">
            <v>4680</v>
          </cell>
          <cell r="BE8">
            <v>4720</v>
          </cell>
          <cell r="BF8">
            <v>4770</v>
          </cell>
          <cell r="BG8">
            <v>5090</v>
          </cell>
          <cell r="BH8">
            <v>4620</v>
          </cell>
          <cell r="BI8">
            <v>5050</v>
          </cell>
          <cell r="BJ8">
            <v>5270</v>
          </cell>
          <cell r="BK8">
            <v>4690</v>
          </cell>
          <cell r="BL8">
            <v>5010</v>
          </cell>
        </row>
        <row r="9">
          <cell r="A9" t="str">
            <v>Africa Western and Central</v>
          </cell>
          <cell r="B9" t="str">
            <v>AFW</v>
          </cell>
          <cell r="C9" t="str">
            <v>Nitrous oxide emissions (thousand metric tons of CO2 equivalent)</v>
          </cell>
          <cell r="D9" t="str">
            <v>EN.ATM.NOXE.KT.CE</v>
          </cell>
        </row>
        <row r="9">
          <cell r="AI9">
            <v>75050</v>
          </cell>
          <cell r="AJ9">
            <v>78450</v>
          </cell>
          <cell r="AK9">
            <v>79640</v>
          </cell>
          <cell r="AL9">
            <v>81410</v>
          </cell>
          <cell r="AM9">
            <v>141120</v>
          </cell>
          <cell r="AN9">
            <v>142200</v>
          </cell>
          <cell r="AO9">
            <v>145410</v>
          </cell>
          <cell r="AP9">
            <v>147450</v>
          </cell>
          <cell r="AQ9">
            <v>152980</v>
          </cell>
          <cell r="AR9">
            <v>153230</v>
          </cell>
          <cell r="AS9">
            <v>159600</v>
          </cell>
          <cell r="AT9">
            <v>154350</v>
          </cell>
          <cell r="AU9">
            <v>156270</v>
          </cell>
          <cell r="AV9">
            <v>163820</v>
          </cell>
          <cell r="AW9">
            <v>163230</v>
          </cell>
          <cell r="AX9">
            <v>171590</v>
          </cell>
          <cell r="AY9">
            <v>171770</v>
          </cell>
          <cell r="AZ9">
            <v>172020</v>
          </cell>
          <cell r="BA9">
            <v>174180</v>
          </cell>
          <cell r="BB9">
            <v>171830</v>
          </cell>
          <cell r="BC9">
            <v>178570</v>
          </cell>
          <cell r="BD9">
            <v>182810</v>
          </cell>
          <cell r="BE9">
            <v>184650</v>
          </cell>
          <cell r="BF9">
            <v>189490</v>
          </cell>
          <cell r="BG9">
            <v>190400</v>
          </cell>
          <cell r="BH9">
            <v>194090</v>
          </cell>
          <cell r="BI9">
            <v>204420</v>
          </cell>
          <cell r="BJ9">
            <v>205020</v>
          </cell>
          <cell r="BK9">
            <v>207550</v>
          </cell>
          <cell r="BL9">
            <v>209390</v>
          </cell>
        </row>
        <row r="10">
          <cell r="A10" t="str">
            <v>Angola</v>
          </cell>
          <cell r="B10" t="str">
            <v>AGO</v>
          </cell>
          <cell r="C10" t="str">
            <v>Nitrous oxide emissions (thousand metric tons of CO2 equivalent)</v>
          </cell>
          <cell r="D10" t="str">
            <v>EN.ATM.NOXE.KT.CE</v>
          </cell>
        </row>
        <row r="10">
          <cell r="AI10">
            <v>15370</v>
          </cell>
          <cell r="AJ10">
            <v>15410</v>
          </cell>
          <cell r="AK10">
            <v>15460</v>
          </cell>
          <cell r="AL10">
            <v>15410</v>
          </cell>
          <cell r="AM10">
            <v>15370</v>
          </cell>
          <cell r="AN10">
            <v>15350</v>
          </cell>
          <cell r="AO10">
            <v>13810</v>
          </cell>
          <cell r="AP10">
            <v>13580</v>
          </cell>
          <cell r="AQ10">
            <v>14990</v>
          </cell>
          <cell r="AR10">
            <v>13880</v>
          </cell>
          <cell r="AS10">
            <v>14290</v>
          </cell>
          <cell r="AT10">
            <v>14630</v>
          </cell>
          <cell r="AU10">
            <v>15840</v>
          </cell>
          <cell r="AV10">
            <v>18150</v>
          </cell>
          <cell r="AW10">
            <v>18270</v>
          </cell>
          <cell r="AX10">
            <v>17960</v>
          </cell>
          <cell r="AY10">
            <v>16610</v>
          </cell>
          <cell r="AZ10">
            <v>17780</v>
          </cell>
          <cell r="BA10">
            <v>16870</v>
          </cell>
          <cell r="BB10">
            <v>16970</v>
          </cell>
          <cell r="BC10">
            <v>17850</v>
          </cell>
          <cell r="BD10">
            <v>18440</v>
          </cell>
          <cell r="BE10">
            <v>17520</v>
          </cell>
          <cell r="BF10">
            <v>18100</v>
          </cell>
          <cell r="BG10">
            <v>17560</v>
          </cell>
          <cell r="BH10">
            <v>18270</v>
          </cell>
          <cell r="BI10">
            <v>18350</v>
          </cell>
          <cell r="BJ10">
            <v>18740</v>
          </cell>
          <cell r="BK10">
            <v>16840</v>
          </cell>
          <cell r="BL10">
            <v>18910</v>
          </cell>
        </row>
        <row r="11">
          <cell r="A11" t="str">
            <v>Albania</v>
          </cell>
          <cell r="B11" t="str">
            <v>ALB</v>
          </cell>
          <cell r="C11" t="str">
            <v>Nitrous oxide emissions (thousand metric tons of CO2 equivalent)</v>
          </cell>
          <cell r="D11" t="str">
            <v>EN.ATM.NOXE.KT.CE</v>
          </cell>
        </row>
        <row r="11">
          <cell r="AI11">
            <v>1560</v>
          </cell>
          <cell r="AJ11">
            <v>1190</v>
          </cell>
          <cell r="AK11">
            <v>1100</v>
          </cell>
          <cell r="AL11">
            <v>1150</v>
          </cell>
          <cell r="AM11">
            <v>1360</v>
          </cell>
          <cell r="AN11">
            <v>1340</v>
          </cell>
          <cell r="AO11">
            <v>1190</v>
          </cell>
          <cell r="AP11">
            <v>1120</v>
          </cell>
          <cell r="AQ11">
            <v>1160</v>
          </cell>
          <cell r="AR11">
            <v>1120</v>
          </cell>
          <cell r="AS11">
            <v>1180</v>
          </cell>
          <cell r="AT11">
            <v>1140</v>
          </cell>
          <cell r="AU11">
            <v>1290</v>
          </cell>
          <cell r="AV11">
            <v>1300</v>
          </cell>
          <cell r="AW11">
            <v>1260</v>
          </cell>
          <cell r="AX11">
            <v>1270</v>
          </cell>
          <cell r="AY11">
            <v>1210</v>
          </cell>
          <cell r="AZ11">
            <v>1200</v>
          </cell>
          <cell r="BA11">
            <v>1130</v>
          </cell>
          <cell r="BB11">
            <v>1120</v>
          </cell>
          <cell r="BC11">
            <v>1110</v>
          </cell>
          <cell r="BD11">
            <v>1150</v>
          </cell>
          <cell r="BE11">
            <v>1150</v>
          </cell>
          <cell r="BF11">
            <v>1120</v>
          </cell>
          <cell r="BG11">
            <v>1140</v>
          </cell>
          <cell r="BH11">
            <v>1190</v>
          </cell>
          <cell r="BI11">
            <v>1220</v>
          </cell>
          <cell r="BJ11">
            <v>1190</v>
          </cell>
          <cell r="BK11">
            <v>1080</v>
          </cell>
          <cell r="BL11">
            <v>1100</v>
          </cell>
        </row>
        <row r="12">
          <cell r="A12" t="str">
            <v>Andorra</v>
          </cell>
          <cell r="B12" t="str">
            <v>AND</v>
          </cell>
          <cell r="C12" t="str">
            <v>Nitrous oxide emissions (thousand metric tons of CO2 equivalent)</v>
          </cell>
          <cell r="D12" t="str">
            <v>EN.ATM.NOXE.KT.CE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A13" t="str">
            <v>Arab World</v>
          </cell>
          <cell r="B13" t="str">
            <v>ARB</v>
          </cell>
          <cell r="C13" t="str">
            <v>Nitrous oxide emissions (thousand metric tons of CO2 equivalent)</v>
          </cell>
          <cell r="D13" t="str">
            <v>EN.ATM.NOXE.KT.CE</v>
          </cell>
        </row>
        <row r="13">
          <cell r="AI13">
            <v>70460</v>
          </cell>
          <cell r="AJ13">
            <v>69510</v>
          </cell>
          <cell r="AK13">
            <v>70870</v>
          </cell>
          <cell r="AL13">
            <v>74330</v>
          </cell>
          <cell r="AM13">
            <v>75680</v>
          </cell>
          <cell r="AN13">
            <v>77500</v>
          </cell>
          <cell r="AO13">
            <v>80910</v>
          </cell>
          <cell r="AP13">
            <v>82300</v>
          </cell>
          <cell r="AQ13">
            <v>86120</v>
          </cell>
          <cell r="AR13">
            <v>87450</v>
          </cell>
          <cell r="AS13">
            <v>93260</v>
          </cell>
          <cell r="AT13">
            <v>93020</v>
          </cell>
          <cell r="AU13">
            <v>96310</v>
          </cell>
          <cell r="AV13">
            <v>95450</v>
          </cell>
          <cell r="AW13">
            <v>99350</v>
          </cell>
          <cell r="AX13">
            <v>101510</v>
          </cell>
          <cell r="AY13">
            <v>101830</v>
          </cell>
          <cell r="AZ13">
            <v>103880</v>
          </cell>
          <cell r="BA13">
            <v>103820</v>
          </cell>
          <cell r="BB13">
            <v>106440</v>
          </cell>
          <cell r="BC13">
            <v>105790</v>
          </cell>
          <cell r="BD13">
            <v>108280</v>
          </cell>
          <cell r="BE13">
            <v>109860</v>
          </cell>
          <cell r="BF13">
            <v>111490</v>
          </cell>
          <cell r="BG13">
            <v>111260</v>
          </cell>
          <cell r="BH13">
            <v>111780</v>
          </cell>
          <cell r="BI13">
            <v>113230</v>
          </cell>
          <cell r="BJ13">
            <v>114110</v>
          </cell>
          <cell r="BK13">
            <v>114150</v>
          </cell>
          <cell r="BL13">
            <v>116040</v>
          </cell>
        </row>
        <row r="14">
          <cell r="A14" t="str">
            <v>United Arab Emirates</v>
          </cell>
          <cell r="B14" t="str">
            <v>ARE</v>
          </cell>
          <cell r="C14" t="str">
            <v>Nitrous oxide emissions (thousand metric tons of CO2 equivalent)</v>
          </cell>
          <cell r="D14" t="str">
            <v>EN.ATM.NOXE.KT.CE</v>
          </cell>
        </row>
        <row r="14">
          <cell r="AI14">
            <v>510</v>
          </cell>
          <cell r="AJ14">
            <v>570</v>
          </cell>
          <cell r="AK14">
            <v>620</v>
          </cell>
          <cell r="AL14">
            <v>660</v>
          </cell>
          <cell r="AM14">
            <v>700</v>
          </cell>
          <cell r="AN14">
            <v>750</v>
          </cell>
          <cell r="AO14">
            <v>780</v>
          </cell>
          <cell r="AP14">
            <v>800</v>
          </cell>
          <cell r="AQ14">
            <v>820</v>
          </cell>
          <cell r="AR14">
            <v>860</v>
          </cell>
          <cell r="AS14">
            <v>900</v>
          </cell>
          <cell r="AT14">
            <v>960</v>
          </cell>
          <cell r="AU14">
            <v>1090</v>
          </cell>
          <cell r="AV14">
            <v>1160</v>
          </cell>
          <cell r="AW14">
            <v>1180</v>
          </cell>
          <cell r="AX14">
            <v>1250</v>
          </cell>
          <cell r="AY14">
            <v>1300</v>
          </cell>
          <cell r="AZ14">
            <v>1350</v>
          </cell>
          <cell r="BA14">
            <v>1460</v>
          </cell>
          <cell r="BB14">
            <v>1560</v>
          </cell>
          <cell r="BC14">
            <v>1600</v>
          </cell>
          <cell r="BD14">
            <v>1600</v>
          </cell>
          <cell r="BE14">
            <v>1620</v>
          </cell>
          <cell r="BF14">
            <v>1770</v>
          </cell>
          <cell r="BG14">
            <v>1810</v>
          </cell>
          <cell r="BH14">
            <v>1770</v>
          </cell>
          <cell r="BI14">
            <v>1870</v>
          </cell>
          <cell r="BJ14">
            <v>2030</v>
          </cell>
          <cell r="BK14">
            <v>1960</v>
          </cell>
          <cell r="BL14">
            <v>1940</v>
          </cell>
        </row>
        <row r="15">
          <cell r="A15" t="str">
            <v>Argentina</v>
          </cell>
          <cell r="B15" t="str">
            <v>ARG</v>
          </cell>
          <cell r="C15" t="str">
            <v>Nitrous oxide emissions (thousand metric tons of CO2 equivalent)</v>
          </cell>
          <cell r="D15" t="str">
            <v>EN.ATM.NOXE.KT.CE</v>
          </cell>
        </row>
        <row r="15">
          <cell r="AI15">
            <v>35570</v>
          </cell>
          <cell r="AJ15">
            <v>35450</v>
          </cell>
          <cell r="AK15">
            <v>36180</v>
          </cell>
          <cell r="AL15">
            <v>35700</v>
          </cell>
          <cell r="AM15">
            <v>36660</v>
          </cell>
          <cell r="AN15">
            <v>36710</v>
          </cell>
          <cell r="AO15">
            <v>37060</v>
          </cell>
          <cell r="AP15">
            <v>37380</v>
          </cell>
          <cell r="AQ15">
            <v>37040</v>
          </cell>
          <cell r="AR15">
            <v>37210</v>
          </cell>
          <cell r="AS15">
            <v>39280</v>
          </cell>
          <cell r="AT15">
            <v>39080</v>
          </cell>
          <cell r="AU15">
            <v>39620</v>
          </cell>
          <cell r="AV15">
            <v>43550</v>
          </cell>
          <cell r="AW15">
            <v>43770</v>
          </cell>
          <cell r="AX15">
            <v>43390</v>
          </cell>
          <cell r="AY15">
            <v>44750</v>
          </cell>
          <cell r="AZ15">
            <v>47170</v>
          </cell>
          <cell r="BA15">
            <v>45840</v>
          </cell>
          <cell r="BB15">
            <v>40250</v>
          </cell>
          <cell r="BC15">
            <v>41470</v>
          </cell>
          <cell r="BD15">
            <v>42600</v>
          </cell>
          <cell r="BE15">
            <v>42070</v>
          </cell>
          <cell r="BF15">
            <v>43510</v>
          </cell>
          <cell r="BG15">
            <v>43850</v>
          </cell>
          <cell r="BH15">
            <v>43500</v>
          </cell>
          <cell r="BI15">
            <v>46450</v>
          </cell>
          <cell r="BJ15">
            <v>49040</v>
          </cell>
          <cell r="BK15">
            <v>48210</v>
          </cell>
          <cell r="BL15">
            <v>48530</v>
          </cell>
        </row>
        <row r="16">
          <cell r="A16" t="str">
            <v>Armenia</v>
          </cell>
          <cell r="B16" t="str">
            <v>ARM</v>
          </cell>
          <cell r="C16" t="str">
            <v>Nitrous oxide emissions (thousand metric tons of CO2 equivalent)</v>
          </cell>
          <cell r="D16" t="str">
            <v>EN.ATM.NOXE.KT.CE</v>
          </cell>
        </row>
        <row r="16">
          <cell r="AI16">
            <v>910</v>
          </cell>
          <cell r="AJ16">
            <v>870</v>
          </cell>
          <cell r="AK16">
            <v>760</v>
          </cell>
          <cell r="AL16">
            <v>640</v>
          </cell>
          <cell r="AM16">
            <v>550</v>
          </cell>
          <cell r="AN16">
            <v>540</v>
          </cell>
          <cell r="AO16">
            <v>540</v>
          </cell>
          <cell r="AP16">
            <v>540</v>
          </cell>
          <cell r="AQ16">
            <v>520</v>
          </cell>
          <cell r="AR16">
            <v>510</v>
          </cell>
          <cell r="AS16">
            <v>530</v>
          </cell>
          <cell r="AT16">
            <v>540</v>
          </cell>
          <cell r="AU16">
            <v>630</v>
          </cell>
          <cell r="AV16">
            <v>610</v>
          </cell>
          <cell r="AW16">
            <v>660</v>
          </cell>
          <cell r="AX16">
            <v>640</v>
          </cell>
          <cell r="AY16">
            <v>950</v>
          </cell>
          <cell r="AZ16">
            <v>790</v>
          </cell>
          <cell r="BA16">
            <v>770</v>
          </cell>
          <cell r="BB16">
            <v>820</v>
          </cell>
          <cell r="BC16">
            <v>770</v>
          </cell>
          <cell r="BD16">
            <v>800</v>
          </cell>
          <cell r="BE16">
            <v>960</v>
          </cell>
          <cell r="BF16">
            <v>1020</v>
          </cell>
          <cell r="BG16">
            <v>980</v>
          </cell>
          <cell r="BH16">
            <v>1090</v>
          </cell>
          <cell r="BI16">
            <v>1620</v>
          </cell>
          <cell r="BJ16">
            <v>1220</v>
          </cell>
          <cell r="BK16">
            <v>1170</v>
          </cell>
          <cell r="BL16">
            <v>1270</v>
          </cell>
        </row>
        <row r="17">
          <cell r="A17" t="str">
            <v>American Samoa</v>
          </cell>
          <cell r="B17" t="str">
            <v>ASM</v>
          </cell>
          <cell r="C17" t="str">
            <v>Nitrous oxide emissions (thousand metric tons of CO2 equivalent)</v>
          </cell>
          <cell r="D17" t="str">
            <v>EN.ATM.NOXE.KT.CE</v>
          </cell>
        </row>
        <row r="18">
          <cell r="A18" t="str">
            <v>Antigua and Barbuda</v>
          </cell>
          <cell r="B18" t="str">
            <v>ATG</v>
          </cell>
          <cell r="C18" t="str">
            <v>Nitrous oxide emissions (thousand metric tons of CO2 equivalent)</v>
          </cell>
          <cell r="D18" t="str">
            <v>EN.ATM.NOXE.KT.CE</v>
          </cell>
        </row>
        <row r="18">
          <cell r="AI18">
            <v>10</v>
          </cell>
          <cell r="AJ18">
            <v>10</v>
          </cell>
          <cell r="AK18">
            <v>10</v>
          </cell>
          <cell r="AL18">
            <v>10</v>
          </cell>
          <cell r="AM18">
            <v>20</v>
          </cell>
          <cell r="AN18">
            <v>20</v>
          </cell>
          <cell r="AO18">
            <v>20</v>
          </cell>
          <cell r="AP18">
            <v>20</v>
          </cell>
          <cell r="AQ18">
            <v>20</v>
          </cell>
          <cell r="AR18">
            <v>20</v>
          </cell>
          <cell r="AS18">
            <v>20</v>
          </cell>
          <cell r="AT18">
            <v>20</v>
          </cell>
          <cell r="AU18">
            <v>20</v>
          </cell>
          <cell r="AV18">
            <v>20</v>
          </cell>
          <cell r="AW18">
            <v>20</v>
          </cell>
          <cell r="AX18">
            <v>20</v>
          </cell>
          <cell r="AY18">
            <v>20</v>
          </cell>
          <cell r="AZ18">
            <v>20</v>
          </cell>
          <cell r="BA18">
            <v>20</v>
          </cell>
          <cell r="BB18">
            <v>20</v>
          </cell>
          <cell r="BC18">
            <v>10</v>
          </cell>
          <cell r="BD18">
            <v>10</v>
          </cell>
          <cell r="BE18">
            <v>10</v>
          </cell>
          <cell r="BF18">
            <v>10</v>
          </cell>
          <cell r="BG18">
            <v>10</v>
          </cell>
          <cell r="BH18">
            <v>10</v>
          </cell>
          <cell r="BI18">
            <v>10</v>
          </cell>
          <cell r="BJ18">
            <v>10</v>
          </cell>
          <cell r="BK18">
            <v>10</v>
          </cell>
          <cell r="BL18">
            <v>10</v>
          </cell>
        </row>
        <row r="19">
          <cell r="A19" t="str">
            <v>Australia</v>
          </cell>
          <cell r="B19" t="str">
            <v>AUS</v>
          </cell>
          <cell r="C19" t="str">
            <v>Nitrous oxide emissions (thousand metric tons of CO2 equivalent)</v>
          </cell>
          <cell r="D19" t="str">
            <v>EN.ATM.NOXE.KT.CE</v>
          </cell>
        </row>
        <row r="19">
          <cell r="AI19">
            <v>78290</v>
          </cell>
          <cell r="AJ19">
            <v>77300</v>
          </cell>
          <cell r="AK19">
            <v>76410</v>
          </cell>
          <cell r="AL19">
            <v>76130</v>
          </cell>
          <cell r="AM19">
            <v>75920</v>
          </cell>
          <cell r="AN19">
            <v>75710</v>
          </cell>
          <cell r="AO19">
            <v>69970</v>
          </cell>
          <cell r="AP19">
            <v>68920</v>
          </cell>
          <cell r="AQ19">
            <v>73340</v>
          </cell>
          <cell r="AR19">
            <v>90300</v>
          </cell>
          <cell r="AS19">
            <v>98360</v>
          </cell>
          <cell r="AT19">
            <v>108700</v>
          </cell>
          <cell r="AU19">
            <v>101530</v>
          </cell>
          <cell r="AV19">
            <v>61260</v>
          </cell>
          <cell r="AW19">
            <v>85030</v>
          </cell>
          <cell r="AX19">
            <v>62220</v>
          </cell>
          <cell r="AY19">
            <v>81720</v>
          </cell>
          <cell r="AZ19">
            <v>76870</v>
          </cell>
          <cell r="BA19">
            <v>61400</v>
          </cell>
          <cell r="BB19">
            <v>65130</v>
          </cell>
          <cell r="BC19">
            <v>54100</v>
          </cell>
          <cell r="BD19">
            <v>107160</v>
          </cell>
          <cell r="BE19">
            <v>106510</v>
          </cell>
          <cell r="BF19">
            <v>62980</v>
          </cell>
          <cell r="BG19">
            <v>75330</v>
          </cell>
          <cell r="BH19">
            <v>71810</v>
          </cell>
          <cell r="BI19">
            <v>57330</v>
          </cell>
          <cell r="BJ19">
            <v>79460</v>
          </cell>
          <cell r="BK19">
            <v>76800</v>
          </cell>
          <cell r="BL19">
            <v>60870</v>
          </cell>
        </row>
        <row r="20">
          <cell r="A20" t="str">
            <v>Austria</v>
          </cell>
          <cell r="B20" t="str">
            <v>AUT</v>
          </cell>
          <cell r="C20" t="str">
            <v>Nitrous oxide emissions (thousand metric tons of CO2 equivalent)</v>
          </cell>
          <cell r="D20" t="str">
            <v>EN.ATM.NOXE.KT.CE</v>
          </cell>
        </row>
        <row r="20">
          <cell r="AI20">
            <v>4970</v>
          </cell>
          <cell r="AJ20">
            <v>4990</v>
          </cell>
          <cell r="AK20">
            <v>4780</v>
          </cell>
          <cell r="AL20">
            <v>4710</v>
          </cell>
          <cell r="AM20">
            <v>4670</v>
          </cell>
          <cell r="AN20">
            <v>4650</v>
          </cell>
          <cell r="AO20">
            <v>4760</v>
          </cell>
          <cell r="AP20">
            <v>4690</v>
          </cell>
          <cell r="AQ20">
            <v>4700</v>
          </cell>
          <cell r="AR20">
            <v>4700</v>
          </cell>
          <cell r="AS20">
            <v>4660</v>
          </cell>
          <cell r="AT20">
            <v>4550</v>
          </cell>
          <cell r="AU20">
            <v>4470</v>
          </cell>
          <cell r="AV20">
            <v>4480</v>
          </cell>
          <cell r="AW20">
            <v>3930</v>
          </cell>
          <cell r="AX20">
            <v>3970</v>
          </cell>
          <cell r="AY20">
            <v>3960</v>
          </cell>
          <cell r="AZ20">
            <v>3870</v>
          </cell>
          <cell r="BA20">
            <v>4000</v>
          </cell>
          <cell r="BB20">
            <v>3770</v>
          </cell>
          <cell r="BC20">
            <v>3780</v>
          </cell>
          <cell r="BD20">
            <v>3780</v>
          </cell>
          <cell r="BE20">
            <v>3830</v>
          </cell>
          <cell r="BF20">
            <v>3850</v>
          </cell>
          <cell r="BG20">
            <v>3930</v>
          </cell>
          <cell r="BH20">
            <v>3950</v>
          </cell>
          <cell r="BI20">
            <v>3960</v>
          </cell>
          <cell r="BJ20">
            <v>3890</v>
          </cell>
          <cell r="BK20">
            <v>3830</v>
          </cell>
          <cell r="BL20">
            <v>3850</v>
          </cell>
        </row>
        <row r="21">
          <cell r="A21" t="str">
            <v>Azerbaijan</v>
          </cell>
          <cell r="B21" t="str">
            <v>AZE</v>
          </cell>
          <cell r="C21" t="str">
            <v>Nitrous oxide emissions (thousand metric tons of CO2 equivalent)</v>
          </cell>
          <cell r="D21" t="str">
            <v>EN.ATM.NOXE.KT.CE</v>
          </cell>
        </row>
        <row r="21">
          <cell r="AI21">
            <v>2980</v>
          </cell>
          <cell r="AJ21">
            <v>3000</v>
          </cell>
          <cell r="AK21">
            <v>2640</v>
          </cell>
          <cell r="AL21">
            <v>2410</v>
          </cell>
          <cell r="AM21">
            <v>2270</v>
          </cell>
          <cell r="AN21">
            <v>2260</v>
          </cell>
          <cell r="AO21">
            <v>2170</v>
          </cell>
          <cell r="AP21">
            <v>2280</v>
          </cell>
          <cell r="AQ21">
            <v>2310</v>
          </cell>
          <cell r="AR21">
            <v>2360</v>
          </cell>
          <cell r="AS21">
            <v>2390</v>
          </cell>
          <cell r="AT21">
            <v>2580</v>
          </cell>
          <cell r="AU21">
            <v>2700</v>
          </cell>
          <cell r="AV21">
            <v>2790</v>
          </cell>
          <cell r="AW21">
            <v>2930</v>
          </cell>
          <cell r="AX21">
            <v>3000</v>
          </cell>
          <cell r="AY21">
            <v>3140</v>
          </cell>
          <cell r="AZ21">
            <v>3150</v>
          </cell>
          <cell r="BA21">
            <v>3350</v>
          </cell>
          <cell r="BB21">
            <v>3390</v>
          </cell>
          <cell r="BC21">
            <v>3360</v>
          </cell>
          <cell r="BD21">
            <v>3460</v>
          </cell>
          <cell r="BE21">
            <v>3570</v>
          </cell>
          <cell r="BF21">
            <v>3620</v>
          </cell>
          <cell r="BG21">
            <v>3710</v>
          </cell>
          <cell r="BH21">
            <v>4100</v>
          </cell>
          <cell r="BI21">
            <v>4050</v>
          </cell>
          <cell r="BJ21">
            <v>3960</v>
          </cell>
          <cell r="BK21">
            <v>4260</v>
          </cell>
          <cell r="BL21">
            <v>4130</v>
          </cell>
        </row>
        <row r="22">
          <cell r="A22" t="str">
            <v>Burundi</v>
          </cell>
          <cell r="B22" t="str">
            <v>BDI</v>
          </cell>
          <cell r="C22" t="str">
            <v>Nitrous oxide emissions (thousand metric tons of CO2 equivalent)</v>
          </cell>
          <cell r="D22" t="str">
            <v>EN.ATM.NOXE.KT.CE</v>
          </cell>
        </row>
        <row r="22">
          <cell r="AI22">
            <v>1030</v>
          </cell>
          <cell r="AJ22">
            <v>1040</v>
          </cell>
          <cell r="AK22">
            <v>1050</v>
          </cell>
          <cell r="AL22">
            <v>1040</v>
          </cell>
          <cell r="AM22">
            <v>990</v>
          </cell>
          <cell r="AN22">
            <v>1030</v>
          </cell>
          <cell r="AO22">
            <v>1020</v>
          </cell>
          <cell r="AP22">
            <v>1040</v>
          </cell>
          <cell r="AQ22">
            <v>1110</v>
          </cell>
          <cell r="AR22">
            <v>1140</v>
          </cell>
          <cell r="AS22">
            <v>1150</v>
          </cell>
          <cell r="AT22">
            <v>1160</v>
          </cell>
          <cell r="AU22">
            <v>1150</v>
          </cell>
          <cell r="AV22">
            <v>1160</v>
          </cell>
          <cell r="AW22">
            <v>1200</v>
          </cell>
          <cell r="AX22">
            <v>1220</v>
          </cell>
          <cell r="AY22">
            <v>1270</v>
          </cell>
          <cell r="AZ22">
            <v>1290</v>
          </cell>
          <cell r="BA22">
            <v>1340</v>
          </cell>
          <cell r="BB22">
            <v>1400</v>
          </cell>
          <cell r="BC22">
            <v>1490</v>
          </cell>
          <cell r="BD22">
            <v>1560</v>
          </cell>
          <cell r="BE22">
            <v>1600</v>
          </cell>
          <cell r="BF22">
            <v>1750</v>
          </cell>
          <cell r="BG22">
            <v>1760</v>
          </cell>
          <cell r="BH22">
            <v>1740</v>
          </cell>
          <cell r="BI22">
            <v>1880</v>
          </cell>
          <cell r="BJ22">
            <v>2100</v>
          </cell>
          <cell r="BK22">
            <v>2160</v>
          </cell>
          <cell r="BL22">
            <v>2030</v>
          </cell>
        </row>
        <row r="23">
          <cell r="A23" t="str">
            <v>Belgium</v>
          </cell>
          <cell r="B23" t="str">
            <v>BEL</v>
          </cell>
          <cell r="C23" t="str">
            <v>Nitrous oxide emissions (thousand metric tons of CO2 equivalent)</v>
          </cell>
          <cell r="D23" t="str">
            <v>EN.ATM.NOXE.KT.CE</v>
          </cell>
        </row>
        <row r="23">
          <cell r="AI23">
            <v>8170</v>
          </cell>
          <cell r="AJ23">
            <v>8100</v>
          </cell>
          <cell r="AK23">
            <v>7730</v>
          </cell>
          <cell r="AL23">
            <v>7950</v>
          </cell>
          <cell r="AM23">
            <v>8450</v>
          </cell>
          <cell r="AN23">
            <v>8830</v>
          </cell>
          <cell r="AO23">
            <v>9320</v>
          </cell>
          <cell r="AP23">
            <v>9020</v>
          </cell>
          <cell r="AQ23">
            <v>9110</v>
          </cell>
          <cell r="AR23">
            <v>9050</v>
          </cell>
          <cell r="AS23">
            <v>7680</v>
          </cell>
          <cell r="AT23">
            <v>7470</v>
          </cell>
          <cell r="AU23">
            <v>7960</v>
          </cell>
          <cell r="AV23">
            <v>7200</v>
          </cell>
          <cell r="AW23">
            <v>7280</v>
          </cell>
          <cell r="AX23">
            <v>7160</v>
          </cell>
          <cell r="AY23">
            <v>6150</v>
          </cell>
          <cell r="AZ23">
            <v>5520</v>
          </cell>
          <cell r="BA23">
            <v>5480</v>
          </cell>
          <cell r="BB23">
            <v>5680</v>
          </cell>
          <cell r="BC23">
            <v>6190</v>
          </cell>
          <cell r="BD23">
            <v>4940</v>
          </cell>
          <cell r="BE23">
            <v>4950</v>
          </cell>
          <cell r="BF23">
            <v>4840</v>
          </cell>
          <cell r="BG23">
            <v>4820</v>
          </cell>
          <cell r="BH23">
            <v>4780</v>
          </cell>
          <cell r="BI23">
            <v>4620</v>
          </cell>
          <cell r="BJ23">
            <v>4570</v>
          </cell>
          <cell r="BK23">
            <v>4590</v>
          </cell>
          <cell r="BL23">
            <v>4580</v>
          </cell>
        </row>
        <row r="24">
          <cell r="A24" t="str">
            <v>Benin</v>
          </cell>
          <cell r="B24" t="str">
            <v>BEN</v>
          </cell>
          <cell r="C24" t="str">
            <v>Nitrous oxide emissions (thousand metric tons of CO2 equivalent)</v>
          </cell>
          <cell r="D24" t="str">
            <v>EN.ATM.NOXE.KT.CE</v>
          </cell>
        </row>
        <row r="24">
          <cell r="AI24">
            <v>1630</v>
          </cell>
          <cell r="AJ24">
            <v>1690</v>
          </cell>
          <cell r="AK24">
            <v>1720</v>
          </cell>
          <cell r="AL24">
            <v>1740</v>
          </cell>
          <cell r="AM24">
            <v>1850</v>
          </cell>
          <cell r="AN24">
            <v>1790</v>
          </cell>
          <cell r="AO24">
            <v>2090</v>
          </cell>
          <cell r="AP24">
            <v>2180</v>
          </cell>
          <cell r="AQ24">
            <v>2280</v>
          </cell>
          <cell r="AR24">
            <v>2230</v>
          </cell>
          <cell r="AS24">
            <v>2380</v>
          </cell>
          <cell r="AT24">
            <v>1940</v>
          </cell>
          <cell r="AU24">
            <v>2260</v>
          </cell>
          <cell r="AV24">
            <v>2030</v>
          </cell>
          <cell r="AW24">
            <v>1950</v>
          </cell>
          <cell r="AX24">
            <v>2340</v>
          </cell>
          <cell r="AY24">
            <v>2140</v>
          </cell>
          <cell r="AZ24">
            <v>2220</v>
          </cell>
          <cell r="BA24">
            <v>2010</v>
          </cell>
          <cell r="BB24">
            <v>2120</v>
          </cell>
          <cell r="BC24">
            <v>2150</v>
          </cell>
          <cell r="BD24">
            <v>2210</v>
          </cell>
          <cell r="BE24">
            <v>2260</v>
          </cell>
          <cell r="BF24">
            <v>2380</v>
          </cell>
          <cell r="BG24">
            <v>2380</v>
          </cell>
          <cell r="BH24">
            <v>2340</v>
          </cell>
          <cell r="BI24">
            <v>2560</v>
          </cell>
          <cell r="BJ24">
            <v>2470</v>
          </cell>
          <cell r="BK24">
            <v>2840</v>
          </cell>
          <cell r="BL24">
            <v>2720</v>
          </cell>
        </row>
        <row r="25">
          <cell r="A25" t="str">
            <v>Burkina Faso</v>
          </cell>
          <cell r="B25" t="str">
            <v>BFA</v>
          </cell>
          <cell r="C25" t="str">
            <v>Nitrous oxide emissions (thousand metric tons of CO2 equivalent)</v>
          </cell>
          <cell r="D25" t="str">
            <v>EN.ATM.NOXE.KT.CE</v>
          </cell>
        </row>
        <row r="25">
          <cell r="AI25">
            <v>4730</v>
          </cell>
          <cell r="AJ25">
            <v>4940</v>
          </cell>
          <cell r="AK25">
            <v>5040</v>
          </cell>
          <cell r="AL25">
            <v>5120</v>
          </cell>
          <cell r="AM25">
            <v>5380</v>
          </cell>
          <cell r="AN25">
            <v>5500</v>
          </cell>
          <cell r="AO25">
            <v>5450</v>
          </cell>
          <cell r="AP25">
            <v>5700</v>
          </cell>
          <cell r="AQ25">
            <v>5770</v>
          </cell>
          <cell r="AR25">
            <v>5910</v>
          </cell>
          <cell r="AS25">
            <v>6390</v>
          </cell>
          <cell r="AT25">
            <v>5860</v>
          </cell>
          <cell r="AU25">
            <v>6220</v>
          </cell>
          <cell r="AV25">
            <v>7540</v>
          </cell>
          <cell r="AW25">
            <v>7740</v>
          </cell>
          <cell r="AX25">
            <v>8030</v>
          </cell>
          <cell r="AY25">
            <v>7850</v>
          </cell>
          <cell r="AZ25">
            <v>7990</v>
          </cell>
          <cell r="BA25">
            <v>8150</v>
          </cell>
          <cell r="BB25">
            <v>8340</v>
          </cell>
          <cell r="BC25">
            <v>8720</v>
          </cell>
          <cell r="BD25">
            <v>8710</v>
          </cell>
          <cell r="BE25">
            <v>8790</v>
          </cell>
          <cell r="BF25">
            <v>9080</v>
          </cell>
          <cell r="BG25">
            <v>9150</v>
          </cell>
          <cell r="BH25">
            <v>9240</v>
          </cell>
          <cell r="BI25">
            <v>9750</v>
          </cell>
          <cell r="BJ25">
            <v>9790</v>
          </cell>
          <cell r="BK25">
            <v>9910</v>
          </cell>
          <cell r="BL25">
            <v>10120</v>
          </cell>
        </row>
        <row r="26">
          <cell r="A26" t="str">
            <v>Bangladesh</v>
          </cell>
          <cell r="B26" t="str">
            <v>BGD</v>
          </cell>
          <cell r="C26" t="str">
            <v>Nitrous oxide emissions (thousand metric tons of CO2 equivalent)</v>
          </cell>
          <cell r="D26" t="str">
            <v>EN.ATM.NOXE.KT.CE</v>
          </cell>
        </row>
        <row r="26">
          <cell r="AI26">
            <v>16430</v>
          </cell>
          <cell r="AJ26">
            <v>17220</v>
          </cell>
          <cell r="AK26">
            <v>17530</v>
          </cell>
          <cell r="AL26">
            <v>17920</v>
          </cell>
          <cell r="AM26">
            <v>18570</v>
          </cell>
          <cell r="AN26">
            <v>19850</v>
          </cell>
          <cell r="AO26">
            <v>20380</v>
          </cell>
          <cell r="AP26">
            <v>19910</v>
          </cell>
          <cell r="AQ26">
            <v>19950</v>
          </cell>
          <cell r="AR26">
            <v>21190</v>
          </cell>
          <cell r="AS26">
            <v>21360</v>
          </cell>
          <cell r="AT26">
            <v>21840</v>
          </cell>
          <cell r="AU26">
            <v>22420</v>
          </cell>
          <cell r="AV26">
            <v>21960</v>
          </cell>
          <cell r="AW26">
            <v>22100</v>
          </cell>
          <cell r="AX26">
            <v>22880</v>
          </cell>
          <cell r="AY26">
            <v>23910</v>
          </cell>
          <cell r="AZ26">
            <v>24000</v>
          </cell>
          <cell r="BA26">
            <v>26090</v>
          </cell>
          <cell r="BB26">
            <v>25590</v>
          </cell>
          <cell r="BC26">
            <v>26150</v>
          </cell>
          <cell r="BD26">
            <v>27200</v>
          </cell>
          <cell r="BE26">
            <v>26600</v>
          </cell>
          <cell r="BF26">
            <v>26760</v>
          </cell>
          <cell r="BG26">
            <v>27680</v>
          </cell>
          <cell r="BH26">
            <v>28360</v>
          </cell>
          <cell r="BI26">
            <v>27420</v>
          </cell>
          <cell r="BJ26">
            <v>28580</v>
          </cell>
          <cell r="BK26">
            <v>29330</v>
          </cell>
          <cell r="BL26">
            <v>28920</v>
          </cell>
        </row>
        <row r="27">
          <cell r="A27" t="str">
            <v>Bulgaria</v>
          </cell>
          <cell r="B27" t="str">
            <v>BGR</v>
          </cell>
          <cell r="C27" t="str">
            <v>Nitrous oxide emissions (thousand metric tons of CO2 equivalent)</v>
          </cell>
          <cell r="D27" t="str">
            <v>EN.ATM.NOXE.KT.CE</v>
          </cell>
        </row>
        <row r="27">
          <cell r="AI27">
            <v>8240</v>
          </cell>
          <cell r="AJ27">
            <v>7050</v>
          </cell>
          <cell r="AK27">
            <v>5230</v>
          </cell>
          <cell r="AL27">
            <v>4530</v>
          </cell>
          <cell r="AM27">
            <v>4570</v>
          </cell>
          <cell r="AN27">
            <v>4340</v>
          </cell>
          <cell r="AO27">
            <v>4430</v>
          </cell>
          <cell r="AP27">
            <v>4140</v>
          </cell>
          <cell r="AQ27">
            <v>3570</v>
          </cell>
          <cell r="AR27">
            <v>3320</v>
          </cell>
          <cell r="AS27">
            <v>3710</v>
          </cell>
          <cell r="AT27">
            <v>3920</v>
          </cell>
          <cell r="AU27">
            <v>4330</v>
          </cell>
          <cell r="AV27">
            <v>4440</v>
          </cell>
          <cell r="AW27">
            <v>4340</v>
          </cell>
          <cell r="AX27">
            <v>3960</v>
          </cell>
          <cell r="AY27">
            <v>3230</v>
          </cell>
          <cell r="AZ27">
            <v>3590</v>
          </cell>
          <cell r="BA27">
            <v>3810</v>
          </cell>
          <cell r="BB27">
            <v>3790</v>
          </cell>
          <cell r="BC27">
            <v>3720</v>
          </cell>
          <cell r="BD27">
            <v>4360</v>
          </cell>
          <cell r="BE27">
            <v>3450</v>
          </cell>
          <cell r="BF27">
            <v>3780</v>
          </cell>
          <cell r="BG27">
            <v>3850</v>
          </cell>
          <cell r="BH27">
            <v>4030</v>
          </cell>
          <cell r="BI27">
            <v>4050</v>
          </cell>
          <cell r="BJ27">
            <v>4120</v>
          </cell>
          <cell r="BK27">
            <v>4130</v>
          </cell>
          <cell r="BL27">
            <v>4160</v>
          </cell>
        </row>
        <row r="28">
          <cell r="A28" t="str">
            <v>Bahrain</v>
          </cell>
          <cell r="B28" t="str">
            <v>BHR</v>
          </cell>
          <cell r="C28" t="str">
            <v>Nitrous oxide emissions (thousand metric tons of CO2 equivalent)</v>
          </cell>
          <cell r="D28" t="str">
            <v>EN.ATM.NOXE.KT.CE</v>
          </cell>
        </row>
        <row r="28">
          <cell r="AI28">
            <v>50</v>
          </cell>
          <cell r="AJ28">
            <v>50</v>
          </cell>
          <cell r="AK28">
            <v>50</v>
          </cell>
          <cell r="AL28">
            <v>50</v>
          </cell>
          <cell r="AM28">
            <v>60</v>
          </cell>
          <cell r="AN28">
            <v>60</v>
          </cell>
          <cell r="AO28">
            <v>60</v>
          </cell>
          <cell r="AP28">
            <v>60</v>
          </cell>
          <cell r="AQ28">
            <v>70</v>
          </cell>
          <cell r="AR28">
            <v>60</v>
          </cell>
          <cell r="AS28">
            <v>70</v>
          </cell>
          <cell r="AT28">
            <v>70</v>
          </cell>
          <cell r="AU28">
            <v>80</v>
          </cell>
          <cell r="AV28">
            <v>90</v>
          </cell>
          <cell r="AW28">
            <v>100</v>
          </cell>
          <cell r="AX28">
            <v>110</v>
          </cell>
          <cell r="AY28">
            <v>110</v>
          </cell>
          <cell r="AZ28">
            <v>110</v>
          </cell>
          <cell r="BA28">
            <v>120</v>
          </cell>
          <cell r="BB28">
            <v>110</v>
          </cell>
          <cell r="BC28">
            <v>130</v>
          </cell>
          <cell r="BD28">
            <v>130</v>
          </cell>
          <cell r="BE28">
            <v>130</v>
          </cell>
          <cell r="BF28">
            <v>140</v>
          </cell>
          <cell r="BG28">
            <v>140</v>
          </cell>
          <cell r="BH28">
            <v>150</v>
          </cell>
          <cell r="BI28">
            <v>150</v>
          </cell>
          <cell r="BJ28">
            <v>160</v>
          </cell>
          <cell r="BK28">
            <v>190</v>
          </cell>
          <cell r="BL28">
            <v>180</v>
          </cell>
        </row>
        <row r="29">
          <cell r="A29" t="str">
            <v>Bahamas, The</v>
          </cell>
          <cell r="B29" t="str">
            <v>BHS</v>
          </cell>
          <cell r="C29" t="str">
            <v>Nitrous oxide emissions (thousand metric tons of CO2 equivalent)</v>
          </cell>
          <cell r="D29" t="str">
            <v>EN.ATM.NOXE.KT.CE</v>
          </cell>
        </row>
        <row r="29">
          <cell r="AI29">
            <v>20</v>
          </cell>
          <cell r="AJ29">
            <v>20</v>
          </cell>
          <cell r="AK29">
            <v>20</v>
          </cell>
          <cell r="AL29">
            <v>20</v>
          </cell>
          <cell r="AM29">
            <v>20</v>
          </cell>
          <cell r="AN29">
            <v>20</v>
          </cell>
          <cell r="AO29">
            <v>30</v>
          </cell>
          <cell r="AP29">
            <v>20</v>
          </cell>
          <cell r="AQ29">
            <v>30</v>
          </cell>
          <cell r="AR29">
            <v>20</v>
          </cell>
          <cell r="AS29">
            <v>20</v>
          </cell>
          <cell r="AT29">
            <v>20</v>
          </cell>
          <cell r="AU29">
            <v>20</v>
          </cell>
          <cell r="AV29">
            <v>20</v>
          </cell>
          <cell r="AW29">
            <v>30</v>
          </cell>
          <cell r="AX29">
            <v>20</v>
          </cell>
          <cell r="AY29">
            <v>20</v>
          </cell>
          <cell r="AZ29">
            <v>20</v>
          </cell>
          <cell r="BA29">
            <v>30</v>
          </cell>
          <cell r="BB29">
            <v>20</v>
          </cell>
          <cell r="BC29">
            <v>20</v>
          </cell>
          <cell r="BD29">
            <v>30</v>
          </cell>
          <cell r="BE29">
            <v>30</v>
          </cell>
          <cell r="BF29">
            <v>30</v>
          </cell>
          <cell r="BG29">
            <v>30</v>
          </cell>
          <cell r="BH29">
            <v>30</v>
          </cell>
          <cell r="BI29">
            <v>30</v>
          </cell>
          <cell r="BJ29">
            <v>30</v>
          </cell>
          <cell r="BK29">
            <v>30</v>
          </cell>
          <cell r="BL29">
            <v>30</v>
          </cell>
        </row>
        <row r="30">
          <cell r="A30" t="str">
            <v>Bosnia and Herzegovina</v>
          </cell>
          <cell r="B30" t="str">
            <v>BIH</v>
          </cell>
          <cell r="C30" t="str">
            <v>Nitrous oxide emissions (thousand metric tons of CO2 equivalent)</v>
          </cell>
          <cell r="D30" t="str">
            <v>EN.ATM.NOXE.KT.CE</v>
          </cell>
        </row>
        <row r="30">
          <cell r="AI30">
            <v>1120</v>
          </cell>
          <cell r="AJ30">
            <v>990</v>
          </cell>
          <cell r="AK30">
            <v>890</v>
          </cell>
          <cell r="AL30">
            <v>800</v>
          </cell>
          <cell r="AM30">
            <v>670</v>
          </cell>
          <cell r="AN30">
            <v>570</v>
          </cell>
          <cell r="AO30">
            <v>500</v>
          </cell>
          <cell r="AP30">
            <v>630</v>
          </cell>
          <cell r="AQ30">
            <v>800</v>
          </cell>
          <cell r="AR30">
            <v>850</v>
          </cell>
          <cell r="AS30">
            <v>880</v>
          </cell>
          <cell r="AT30">
            <v>810</v>
          </cell>
          <cell r="AU30">
            <v>800</v>
          </cell>
          <cell r="AV30">
            <v>770</v>
          </cell>
          <cell r="AW30">
            <v>970</v>
          </cell>
          <cell r="AX30">
            <v>920</v>
          </cell>
          <cell r="AY30">
            <v>940</v>
          </cell>
          <cell r="AZ30">
            <v>940</v>
          </cell>
          <cell r="BA30">
            <v>890</v>
          </cell>
          <cell r="BB30">
            <v>1220</v>
          </cell>
          <cell r="BC30">
            <v>1200</v>
          </cell>
          <cell r="BD30">
            <v>1340</v>
          </cell>
          <cell r="BE30">
            <v>1420</v>
          </cell>
          <cell r="BF30">
            <v>1330</v>
          </cell>
          <cell r="BG30">
            <v>1430</v>
          </cell>
          <cell r="BH30">
            <v>1480</v>
          </cell>
          <cell r="BI30">
            <v>1360</v>
          </cell>
          <cell r="BJ30">
            <v>1350</v>
          </cell>
          <cell r="BK30">
            <v>1270</v>
          </cell>
          <cell r="BL30">
            <v>1340</v>
          </cell>
        </row>
        <row r="31">
          <cell r="A31" t="str">
            <v>Belarus</v>
          </cell>
          <cell r="B31" t="str">
            <v>BLR</v>
          </cell>
          <cell r="C31" t="str">
            <v>Nitrous oxide emissions (thousand metric tons of CO2 equivalent)</v>
          </cell>
          <cell r="D31" t="str">
            <v>EN.ATM.NOXE.KT.CE</v>
          </cell>
        </row>
        <row r="31">
          <cell r="AI31">
            <v>17490</v>
          </cell>
          <cell r="AJ31">
            <v>16480</v>
          </cell>
          <cell r="AK31">
            <v>13070</v>
          </cell>
          <cell r="AL31">
            <v>12760</v>
          </cell>
          <cell r="AM31">
            <v>12040</v>
          </cell>
          <cell r="AN31">
            <v>11900</v>
          </cell>
          <cell r="AO31">
            <v>11930</v>
          </cell>
          <cell r="AP31">
            <v>11970</v>
          </cell>
          <cell r="AQ31">
            <v>11880</v>
          </cell>
          <cell r="AR31">
            <v>11830</v>
          </cell>
          <cell r="AS31">
            <v>11610</v>
          </cell>
          <cell r="AT31">
            <v>11620</v>
          </cell>
          <cell r="AU31">
            <v>11280</v>
          </cell>
          <cell r="AV31">
            <v>11530</v>
          </cell>
          <cell r="AW31">
            <v>11750</v>
          </cell>
          <cell r="AX31">
            <v>12110</v>
          </cell>
          <cell r="AY31">
            <v>12600</v>
          </cell>
          <cell r="AZ31">
            <v>12450</v>
          </cell>
          <cell r="BA31">
            <v>12990</v>
          </cell>
          <cell r="BB31">
            <v>13130</v>
          </cell>
          <cell r="BC31">
            <v>13030</v>
          </cell>
          <cell r="BD31">
            <v>13530</v>
          </cell>
          <cell r="BE31">
            <v>13390</v>
          </cell>
          <cell r="BF31">
            <v>13150</v>
          </cell>
          <cell r="BG31">
            <v>12730</v>
          </cell>
          <cell r="BH31">
            <v>12610</v>
          </cell>
          <cell r="BI31">
            <v>11860</v>
          </cell>
          <cell r="BJ31">
            <v>12280</v>
          </cell>
          <cell r="BK31">
            <v>12150</v>
          </cell>
          <cell r="BL31">
            <v>12060</v>
          </cell>
        </row>
        <row r="32">
          <cell r="A32" t="str">
            <v>Belize</v>
          </cell>
          <cell r="B32" t="str">
            <v>BLZ</v>
          </cell>
          <cell r="C32" t="str">
            <v>Nitrous oxide emissions (thousand metric tons of CO2 equivalent)</v>
          </cell>
          <cell r="D32" t="str">
            <v>EN.ATM.NOXE.KT.CE</v>
          </cell>
        </row>
        <row r="32">
          <cell r="AI32">
            <v>100</v>
          </cell>
          <cell r="AJ32">
            <v>100</v>
          </cell>
          <cell r="AK32">
            <v>110</v>
          </cell>
          <cell r="AL32">
            <v>100</v>
          </cell>
          <cell r="AM32">
            <v>100</v>
          </cell>
          <cell r="AN32">
            <v>90</v>
          </cell>
          <cell r="AO32">
            <v>90</v>
          </cell>
          <cell r="AP32">
            <v>90</v>
          </cell>
          <cell r="AQ32">
            <v>100</v>
          </cell>
          <cell r="AR32">
            <v>100</v>
          </cell>
          <cell r="AS32">
            <v>100</v>
          </cell>
          <cell r="AT32">
            <v>100</v>
          </cell>
          <cell r="AU32">
            <v>160</v>
          </cell>
          <cell r="AV32">
            <v>230</v>
          </cell>
          <cell r="AW32">
            <v>100</v>
          </cell>
          <cell r="AX32">
            <v>120</v>
          </cell>
          <cell r="AY32">
            <v>110</v>
          </cell>
          <cell r="AZ32">
            <v>120</v>
          </cell>
          <cell r="BA32">
            <v>120</v>
          </cell>
          <cell r="BB32">
            <v>150</v>
          </cell>
          <cell r="BC32">
            <v>130</v>
          </cell>
          <cell r="BD32">
            <v>160</v>
          </cell>
          <cell r="BE32">
            <v>150</v>
          </cell>
          <cell r="BF32">
            <v>220</v>
          </cell>
          <cell r="BG32">
            <v>220</v>
          </cell>
          <cell r="BH32">
            <v>230</v>
          </cell>
          <cell r="BI32">
            <v>230</v>
          </cell>
          <cell r="BJ32">
            <v>220</v>
          </cell>
          <cell r="BK32">
            <v>200</v>
          </cell>
          <cell r="BL32">
            <v>220</v>
          </cell>
        </row>
        <row r="33">
          <cell r="A33" t="str">
            <v>Bermuda</v>
          </cell>
          <cell r="B33" t="str">
            <v>BMU</v>
          </cell>
          <cell r="C33" t="str">
            <v>Nitrous oxide emissions (thousand metric tons of CO2 equivalent)</v>
          </cell>
          <cell r="D33" t="str">
            <v>EN.ATM.NOXE.KT.CE</v>
          </cell>
        </row>
        <row r="34">
          <cell r="A34" t="str">
            <v>Bolivia</v>
          </cell>
          <cell r="B34" t="str">
            <v>BOL</v>
          </cell>
          <cell r="C34" t="str">
            <v>Nitrous oxide emissions (thousand metric tons of CO2 equivalent)</v>
          </cell>
          <cell r="D34" t="str">
            <v>EN.ATM.NOXE.KT.CE</v>
          </cell>
        </row>
        <row r="34">
          <cell r="AI34">
            <v>5010</v>
          </cell>
          <cell r="AJ34">
            <v>5140</v>
          </cell>
          <cell r="AK34">
            <v>5240</v>
          </cell>
          <cell r="AL34">
            <v>5380</v>
          </cell>
          <cell r="AM34">
            <v>5540</v>
          </cell>
          <cell r="AN34">
            <v>5680</v>
          </cell>
          <cell r="AO34">
            <v>5480</v>
          </cell>
          <cell r="AP34">
            <v>5670</v>
          </cell>
          <cell r="AQ34">
            <v>6010</v>
          </cell>
          <cell r="AR34">
            <v>6350</v>
          </cell>
          <cell r="AS34">
            <v>6040</v>
          </cell>
          <cell r="AT34">
            <v>6010</v>
          </cell>
          <cell r="AU34">
            <v>6890</v>
          </cell>
          <cell r="AV34">
            <v>6580</v>
          </cell>
          <cell r="AW34">
            <v>7440</v>
          </cell>
          <cell r="AX34">
            <v>7980</v>
          </cell>
          <cell r="AY34">
            <v>7660</v>
          </cell>
          <cell r="AZ34">
            <v>7650</v>
          </cell>
          <cell r="BA34">
            <v>7670</v>
          </cell>
          <cell r="BB34">
            <v>7660</v>
          </cell>
          <cell r="BC34">
            <v>9520</v>
          </cell>
          <cell r="BD34">
            <v>8460</v>
          </cell>
          <cell r="BE34">
            <v>8480</v>
          </cell>
          <cell r="BF34">
            <v>8470</v>
          </cell>
          <cell r="BG34">
            <v>8050</v>
          </cell>
          <cell r="BH34">
            <v>8580</v>
          </cell>
          <cell r="BI34">
            <v>9080</v>
          </cell>
          <cell r="BJ34">
            <v>8890</v>
          </cell>
          <cell r="BK34">
            <v>8800</v>
          </cell>
          <cell r="BL34">
            <v>9720</v>
          </cell>
        </row>
        <row r="35">
          <cell r="A35" t="str">
            <v>Brazil</v>
          </cell>
          <cell r="B35" t="str">
            <v>BRA</v>
          </cell>
          <cell r="C35" t="str">
            <v>Nitrous oxide emissions (thousand metric tons of CO2 equivalent)</v>
          </cell>
          <cell r="D35" t="str">
            <v>EN.ATM.NOXE.KT.CE</v>
          </cell>
        </row>
        <row r="35">
          <cell r="AI35">
            <v>106270</v>
          </cell>
          <cell r="AJ35">
            <v>110200</v>
          </cell>
          <cell r="AK35">
            <v>111860</v>
          </cell>
          <cell r="AL35">
            <v>114640</v>
          </cell>
          <cell r="AM35">
            <v>118100</v>
          </cell>
          <cell r="AN35">
            <v>120050</v>
          </cell>
          <cell r="AO35">
            <v>113010</v>
          </cell>
          <cell r="AP35">
            <v>116340</v>
          </cell>
          <cell r="AQ35">
            <v>123650</v>
          </cell>
          <cell r="AR35">
            <v>124030</v>
          </cell>
          <cell r="AS35">
            <v>123930</v>
          </cell>
          <cell r="AT35">
            <v>129860</v>
          </cell>
          <cell r="AU35">
            <v>140220</v>
          </cell>
          <cell r="AV35">
            <v>145710</v>
          </cell>
          <cell r="AW35">
            <v>156220</v>
          </cell>
          <cell r="AX35">
            <v>155130</v>
          </cell>
          <cell r="AY35">
            <v>152980</v>
          </cell>
          <cell r="AZ35">
            <v>158620</v>
          </cell>
          <cell r="BA35">
            <v>152420</v>
          </cell>
          <cell r="BB35">
            <v>148640</v>
          </cell>
          <cell r="BC35">
            <v>166180</v>
          </cell>
          <cell r="BD35">
            <v>165610</v>
          </cell>
          <cell r="BE35">
            <v>166610</v>
          </cell>
          <cell r="BF35">
            <v>167210</v>
          </cell>
          <cell r="BG35">
            <v>174020</v>
          </cell>
          <cell r="BH35">
            <v>171370</v>
          </cell>
          <cell r="BI35">
            <v>175480</v>
          </cell>
          <cell r="BJ35">
            <v>183640</v>
          </cell>
          <cell r="BK35">
            <v>178490</v>
          </cell>
          <cell r="BL35">
            <v>182050</v>
          </cell>
        </row>
        <row r="36">
          <cell r="A36" t="str">
            <v>Barbados</v>
          </cell>
          <cell r="B36" t="str">
            <v>BRB</v>
          </cell>
          <cell r="C36" t="str">
            <v>Nitrous oxide emissions (thousand metric tons of CO2 equivalent)</v>
          </cell>
          <cell r="D36" t="str">
            <v>EN.ATM.NOXE.KT.CE</v>
          </cell>
        </row>
        <row r="36">
          <cell r="AI36">
            <v>50</v>
          </cell>
          <cell r="AJ36">
            <v>50</v>
          </cell>
          <cell r="AK36">
            <v>50</v>
          </cell>
          <cell r="AL36">
            <v>50</v>
          </cell>
          <cell r="AM36">
            <v>50</v>
          </cell>
          <cell r="AN36">
            <v>50</v>
          </cell>
          <cell r="AO36">
            <v>50</v>
          </cell>
          <cell r="AP36">
            <v>50</v>
          </cell>
          <cell r="AQ36">
            <v>50</v>
          </cell>
          <cell r="AR36">
            <v>50</v>
          </cell>
          <cell r="AS36">
            <v>50</v>
          </cell>
          <cell r="AT36">
            <v>40</v>
          </cell>
          <cell r="AU36">
            <v>40</v>
          </cell>
          <cell r="AV36">
            <v>40</v>
          </cell>
          <cell r="AW36">
            <v>50</v>
          </cell>
          <cell r="AX36">
            <v>40</v>
          </cell>
          <cell r="AY36">
            <v>40</v>
          </cell>
          <cell r="AZ36">
            <v>40</v>
          </cell>
          <cell r="BA36">
            <v>40</v>
          </cell>
          <cell r="BB36">
            <v>40</v>
          </cell>
          <cell r="BC36">
            <v>40</v>
          </cell>
          <cell r="BD36">
            <v>40</v>
          </cell>
          <cell r="BE36">
            <v>40</v>
          </cell>
          <cell r="BF36">
            <v>40</v>
          </cell>
          <cell r="BG36">
            <v>40</v>
          </cell>
          <cell r="BH36">
            <v>40</v>
          </cell>
          <cell r="BI36">
            <v>40</v>
          </cell>
          <cell r="BJ36">
            <v>40</v>
          </cell>
          <cell r="BK36">
            <v>40</v>
          </cell>
          <cell r="BL36">
            <v>40</v>
          </cell>
        </row>
        <row r="37">
          <cell r="A37" t="str">
            <v>Brunei Darussalam</v>
          </cell>
          <cell r="B37" t="str">
            <v>BRN</v>
          </cell>
          <cell r="C37" t="str">
            <v>Nitrous oxide emissions (thousand metric tons of CO2 equivalent)</v>
          </cell>
          <cell r="D37" t="str">
            <v>EN.ATM.NOXE.KT.CE</v>
          </cell>
        </row>
        <row r="37">
          <cell r="AI37">
            <v>80</v>
          </cell>
          <cell r="AJ37">
            <v>90</v>
          </cell>
          <cell r="AK37">
            <v>90</v>
          </cell>
          <cell r="AL37">
            <v>80</v>
          </cell>
          <cell r="AM37">
            <v>80</v>
          </cell>
          <cell r="AN37">
            <v>90</v>
          </cell>
          <cell r="AO37">
            <v>90</v>
          </cell>
          <cell r="AP37">
            <v>90</v>
          </cell>
          <cell r="AQ37">
            <v>100</v>
          </cell>
          <cell r="AR37">
            <v>110</v>
          </cell>
          <cell r="AS37">
            <v>110</v>
          </cell>
          <cell r="AT37">
            <v>120</v>
          </cell>
          <cell r="AU37">
            <v>110</v>
          </cell>
          <cell r="AV37">
            <v>120</v>
          </cell>
          <cell r="AW37">
            <v>120</v>
          </cell>
          <cell r="AX37">
            <v>120</v>
          </cell>
          <cell r="AY37">
            <v>130</v>
          </cell>
          <cell r="AZ37">
            <v>130</v>
          </cell>
          <cell r="BA37">
            <v>130</v>
          </cell>
          <cell r="BB37">
            <v>130</v>
          </cell>
          <cell r="BC37">
            <v>140</v>
          </cell>
          <cell r="BD37">
            <v>130</v>
          </cell>
          <cell r="BE37">
            <v>150</v>
          </cell>
          <cell r="BF37">
            <v>150</v>
          </cell>
          <cell r="BG37">
            <v>140</v>
          </cell>
          <cell r="BH37">
            <v>140</v>
          </cell>
          <cell r="BI37">
            <v>150</v>
          </cell>
          <cell r="BJ37">
            <v>140</v>
          </cell>
          <cell r="BK37">
            <v>150</v>
          </cell>
          <cell r="BL37">
            <v>150</v>
          </cell>
        </row>
        <row r="38">
          <cell r="A38" t="str">
            <v>Bhutan</v>
          </cell>
          <cell r="B38" t="str">
            <v>BTN</v>
          </cell>
          <cell r="C38" t="str">
            <v>Nitrous oxide emissions (thousand metric tons of CO2 equivalent)</v>
          </cell>
          <cell r="D38" t="str">
            <v>EN.ATM.NOXE.KT.CE</v>
          </cell>
        </row>
        <row r="38">
          <cell r="AI38">
            <v>110</v>
          </cell>
          <cell r="AJ38">
            <v>110</v>
          </cell>
          <cell r="AK38">
            <v>100</v>
          </cell>
          <cell r="AL38">
            <v>110</v>
          </cell>
          <cell r="AM38">
            <v>110</v>
          </cell>
          <cell r="AN38">
            <v>120</v>
          </cell>
          <cell r="AO38">
            <v>120</v>
          </cell>
          <cell r="AP38">
            <v>120</v>
          </cell>
          <cell r="AQ38">
            <v>110</v>
          </cell>
          <cell r="AR38">
            <v>120</v>
          </cell>
          <cell r="AS38">
            <v>110</v>
          </cell>
          <cell r="AT38">
            <v>100</v>
          </cell>
          <cell r="AU38">
            <v>110</v>
          </cell>
          <cell r="AV38">
            <v>100</v>
          </cell>
          <cell r="AW38">
            <v>110</v>
          </cell>
          <cell r="AX38">
            <v>120</v>
          </cell>
          <cell r="AY38">
            <v>110</v>
          </cell>
          <cell r="AZ38">
            <v>120</v>
          </cell>
          <cell r="BA38">
            <v>110</v>
          </cell>
          <cell r="BB38">
            <v>110</v>
          </cell>
          <cell r="BC38">
            <v>110</v>
          </cell>
          <cell r="BD38">
            <v>110</v>
          </cell>
          <cell r="BE38">
            <v>110</v>
          </cell>
          <cell r="BF38">
            <v>110</v>
          </cell>
          <cell r="BG38">
            <v>110</v>
          </cell>
          <cell r="BH38">
            <v>100</v>
          </cell>
          <cell r="BI38">
            <v>100</v>
          </cell>
          <cell r="BJ38">
            <v>110</v>
          </cell>
          <cell r="BK38">
            <v>110</v>
          </cell>
          <cell r="BL38">
            <v>110</v>
          </cell>
        </row>
        <row r="39">
          <cell r="A39" t="str">
            <v>Botswana</v>
          </cell>
          <cell r="B39" t="str">
            <v>BWA</v>
          </cell>
          <cell r="C39" t="str">
            <v>Nitrous oxide emissions (thousand metric tons of CO2 equivalent)</v>
          </cell>
          <cell r="D39" t="str">
            <v>EN.ATM.NOXE.KT.CE</v>
          </cell>
        </row>
        <row r="39">
          <cell r="AI39">
            <v>4600</v>
          </cell>
          <cell r="AJ39">
            <v>4410</v>
          </cell>
          <cell r="AK39">
            <v>4280</v>
          </cell>
          <cell r="AL39">
            <v>4170</v>
          </cell>
          <cell r="AM39">
            <v>4320</v>
          </cell>
          <cell r="AN39">
            <v>4630</v>
          </cell>
          <cell r="AO39">
            <v>5430</v>
          </cell>
          <cell r="AP39">
            <v>5140</v>
          </cell>
          <cell r="AQ39">
            <v>4620</v>
          </cell>
          <cell r="AR39">
            <v>4510</v>
          </cell>
          <cell r="AS39">
            <v>4320</v>
          </cell>
          <cell r="AT39">
            <v>5410</v>
          </cell>
          <cell r="AU39">
            <v>5590</v>
          </cell>
          <cell r="AV39">
            <v>1940</v>
          </cell>
          <cell r="AW39">
            <v>2210</v>
          </cell>
          <cell r="AX39">
            <v>2760</v>
          </cell>
          <cell r="AY39">
            <v>3800</v>
          </cell>
          <cell r="AZ39">
            <v>2760</v>
          </cell>
          <cell r="BA39">
            <v>7250</v>
          </cell>
          <cell r="BB39">
            <v>2620</v>
          </cell>
          <cell r="BC39">
            <v>8440</v>
          </cell>
          <cell r="BD39">
            <v>10690</v>
          </cell>
          <cell r="BE39">
            <v>4390</v>
          </cell>
          <cell r="BF39">
            <v>3890</v>
          </cell>
          <cell r="BG39">
            <v>2520</v>
          </cell>
          <cell r="BH39">
            <v>2210</v>
          </cell>
          <cell r="BI39">
            <v>1840</v>
          </cell>
          <cell r="BJ39">
            <v>3540</v>
          </cell>
          <cell r="BK39">
            <v>2390</v>
          </cell>
          <cell r="BL39">
            <v>1530</v>
          </cell>
        </row>
        <row r="40">
          <cell r="A40" t="str">
            <v>Central African Republic</v>
          </cell>
          <cell r="B40" t="str">
            <v>CAF</v>
          </cell>
          <cell r="C40" t="str">
            <v>Nitrous oxide emissions (thousand metric tons of CO2 equivalent)</v>
          </cell>
          <cell r="D40" t="str">
            <v>EN.ATM.NOXE.KT.CE</v>
          </cell>
        </row>
        <row r="40">
          <cell r="AI40">
            <v>8040</v>
          </cell>
          <cell r="AJ40">
            <v>8160</v>
          </cell>
          <cell r="AK40">
            <v>8170</v>
          </cell>
          <cell r="AL40">
            <v>8190</v>
          </cell>
          <cell r="AM40">
            <v>10620</v>
          </cell>
          <cell r="AN40">
            <v>10660</v>
          </cell>
          <cell r="AO40">
            <v>11690</v>
          </cell>
          <cell r="AP40">
            <v>11760</v>
          </cell>
          <cell r="AQ40">
            <v>12770</v>
          </cell>
          <cell r="AR40">
            <v>11530</v>
          </cell>
          <cell r="AS40">
            <v>13060</v>
          </cell>
          <cell r="AT40">
            <v>11040</v>
          </cell>
          <cell r="AU40">
            <v>9840</v>
          </cell>
          <cell r="AV40">
            <v>12500</v>
          </cell>
          <cell r="AW40">
            <v>11120</v>
          </cell>
          <cell r="AX40">
            <v>11630</v>
          </cell>
          <cell r="AY40">
            <v>11670</v>
          </cell>
          <cell r="AZ40">
            <v>11800</v>
          </cell>
          <cell r="BA40">
            <v>12450</v>
          </cell>
          <cell r="BB40">
            <v>10060</v>
          </cell>
          <cell r="BC40">
            <v>11170</v>
          </cell>
          <cell r="BD40">
            <v>11740</v>
          </cell>
          <cell r="BE40">
            <v>10230</v>
          </cell>
          <cell r="BF40">
            <v>10860</v>
          </cell>
          <cell r="BG40">
            <v>10610</v>
          </cell>
          <cell r="BH40">
            <v>10750</v>
          </cell>
          <cell r="BI40">
            <v>11660</v>
          </cell>
          <cell r="BJ40">
            <v>10850</v>
          </cell>
          <cell r="BK40">
            <v>11110</v>
          </cell>
          <cell r="BL40">
            <v>9940</v>
          </cell>
        </row>
        <row r="41">
          <cell r="A41" t="str">
            <v>Canada</v>
          </cell>
          <cell r="B41" t="str">
            <v>CAN</v>
          </cell>
          <cell r="C41" t="str">
            <v>Nitrous oxide emissions (thousand metric tons of CO2 equivalent)</v>
          </cell>
          <cell r="D41" t="str">
            <v>EN.ATM.NOXE.KT.CE</v>
          </cell>
        </row>
        <row r="41">
          <cell r="AI41">
            <v>40220</v>
          </cell>
          <cell r="AJ41">
            <v>39950</v>
          </cell>
          <cell r="AK41">
            <v>40460</v>
          </cell>
          <cell r="AL41">
            <v>40230</v>
          </cell>
          <cell r="AM41">
            <v>42280</v>
          </cell>
          <cell r="AN41">
            <v>43620</v>
          </cell>
          <cell r="AO41">
            <v>45930</v>
          </cell>
          <cell r="AP41">
            <v>43670</v>
          </cell>
          <cell r="AQ41">
            <v>40360</v>
          </cell>
          <cell r="AR41">
            <v>37140</v>
          </cell>
          <cell r="AS41">
            <v>35450</v>
          </cell>
          <cell r="AT41">
            <v>34780</v>
          </cell>
          <cell r="AU41">
            <v>36080</v>
          </cell>
          <cell r="AV41">
            <v>36650</v>
          </cell>
          <cell r="AW41">
            <v>38770</v>
          </cell>
          <cell r="AX41">
            <v>39860</v>
          </cell>
          <cell r="AY41">
            <v>35670</v>
          </cell>
          <cell r="AZ41">
            <v>39900</v>
          </cell>
          <cell r="BA41">
            <v>40190</v>
          </cell>
          <cell r="BB41">
            <v>37020</v>
          </cell>
          <cell r="BC41">
            <v>37420</v>
          </cell>
          <cell r="BD41">
            <v>40040</v>
          </cell>
          <cell r="BE41">
            <v>42150</v>
          </cell>
          <cell r="BF41">
            <v>41750</v>
          </cell>
          <cell r="BG41">
            <v>41190</v>
          </cell>
          <cell r="BH41">
            <v>41150</v>
          </cell>
          <cell r="BI41">
            <v>40240</v>
          </cell>
          <cell r="BJ41">
            <v>40940</v>
          </cell>
          <cell r="BK41">
            <v>42760</v>
          </cell>
          <cell r="BL41">
            <v>41500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Nitrous oxide emissions (thousand metric tons of CO2 equivalent)</v>
          </cell>
          <cell r="D42" t="str">
            <v>EN.ATM.NOXE.KT.CE</v>
          </cell>
        </row>
        <row r="42">
          <cell r="AI42">
            <v>86850</v>
          </cell>
          <cell r="AJ42">
            <v>73820</v>
          </cell>
          <cell r="AK42">
            <v>67850</v>
          </cell>
          <cell r="AL42">
            <v>65740</v>
          </cell>
          <cell r="AM42">
            <v>64990</v>
          </cell>
          <cell r="AN42">
            <v>64130</v>
          </cell>
          <cell r="AO42">
            <v>66100</v>
          </cell>
          <cell r="AP42">
            <v>65790</v>
          </cell>
          <cell r="AQ42">
            <v>61980</v>
          </cell>
          <cell r="AR42">
            <v>59940</v>
          </cell>
          <cell r="AS42">
            <v>62830</v>
          </cell>
          <cell r="AT42">
            <v>63600</v>
          </cell>
          <cell r="AU42">
            <v>60900</v>
          </cell>
          <cell r="AV42">
            <v>62300</v>
          </cell>
          <cell r="AW42">
            <v>65410</v>
          </cell>
          <cell r="AX42">
            <v>65500</v>
          </cell>
          <cell r="AY42">
            <v>64480</v>
          </cell>
          <cell r="AZ42">
            <v>66200</v>
          </cell>
          <cell r="BA42">
            <v>63850</v>
          </cell>
          <cell r="BB42">
            <v>55660</v>
          </cell>
          <cell r="BC42">
            <v>56660</v>
          </cell>
          <cell r="BD42">
            <v>57550</v>
          </cell>
          <cell r="BE42">
            <v>56140</v>
          </cell>
          <cell r="BF42">
            <v>55100</v>
          </cell>
          <cell r="BG42">
            <v>54530</v>
          </cell>
          <cell r="BH42">
            <v>55760</v>
          </cell>
          <cell r="BI42">
            <v>56670</v>
          </cell>
          <cell r="BJ42">
            <v>56910</v>
          </cell>
          <cell r="BK42">
            <v>56940</v>
          </cell>
          <cell r="BL42">
            <v>57340</v>
          </cell>
        </row>
        <row r="43">
          <cell r="A43" t="str">
            <v>Switzerland</v>
          </cell>
          <cell r="B43" t="str">
            <v>CHE</v>
          </cell>
          <cell r="C43" t="str">
            <v>Nitrous oxide emissions (thousand metric tons of CO2 equivalent)</v>
          </cell>
          <cell r="D43" t="str">
            <v>EN.ATM.NOXE.KT.CE</v>
          </cell>
        </row>
        <row r="43">
          <cell r="AI43">
            <v>2840</v>
          </cell>
          <cell r="AJ43">
            <v>2820</v>
          </cell>
          <cell r="AK43">
            <v>2790</v>
          </cell>
          <cell r="AL43">
            <v>2740</v>
          </cell>
          <cell r="AM43">
            <v>2750</v>
          </cell>
          <cell r="AN43">
            <v>2730</v>
          </cell>
          <cell r="AO43">
            <v>2710</v>
          </cell>
          <cell r="AP43">
            <v>2630</v>
          </cell>
          <cell r="AQ43">
            <v>2630</v>
          </cell>
          <cell r="AR43">
            <v>2550</v>
          </cell>
          <cell r="AS43">
            <v>2550</v>
          </cell>
          <cell r="AT43">
            <v>2590</v>
          </cell>
          <cell r="AU43">
            <v>2480</v>
          </cell>
          <cell r="AV43">
            <v>2470</v>
          </cell>
          <cell r="AW43">
            <v>2490</v>
          </cell>
          <cell r="AX43">
            <v>2540</v>
          </cell>
          <cell r="AY43">
            <v>2560</v>
          </cell>
          <cell r="AZ43">
            <v>2520</v>
          </cell>
          <cell r="BA43">
            <v>2590</v>
          </cell>
          <cell r="BB43">
            <v>2550</v>
          </cell>
          <cell r="BC43">
            <v>2560</v>
          </cell>
          <cell r="BD43">
            <v>2510</v>
          </cell>
          <cell r="BE43">
            <v>2460</v>
          </cell>
          <cell r="BF43">
            <v>2480</v>
          </cell>
          <cell r="BG43">
            <v>2450</v>
          </cell>
          <cell r="BH43">
            <v>2440</v>
          </cell>
          <cell r="BI43">
            <v>2450</v>
          </cell>
          <cell r="BJ43">
            <v>2440</v>
          </cell>
          <cell r="BK43">
            <v>2410</v>
          </cell>
          <cell r="BL43">
            <v>2420</v>
          </cell>
        </row>
        <row r="44">
          <cell r="A44" t="str">
            <v>Channel Islands</v>
          </cell>
          <cell r="B44" t="str">
            <v>CHI</v>
          </cell>
          <cell r="C44" t="str">
            <v>Nitrous oxide emissions (thousand metric tons of CO2 equivalent)</v>
          </cell>
          <cell r="D44" t="str">
            <v>EN.ATM.NOXE.KT.CE</v>
          </cell>
        </row>
        <row r="45">
          <cell r="A45" t="str">
            <v>Chile</v>
          </cell>
          <cell r="B45" t="str">
            <v>CHL</v>
          </cell>
          <cell r="C45" t="str">
            <v>Nitrous oxide emissions (thousand metric tons of CO2 equivalent)</v>
          </cell>
          <cell r="D45" t="str">
            <v>EN.ATM.NOXE.KT.CE</v>
          </cell>
        </row>
        <row r="45">
          <cell r="AI45">
            <v>4650</v>
          </cell>
          <cell r="AJ45">
            <v>4640</v>
          </cell>
          <cell r="AK45">
            <v>4840</v>
          </cell>
          <cell r="AL45">
            <v>5050</v>
          </cell>
          <cell r="AM45">
            <v>5350</v>
          </cell>
          <cell r="AN45">
            <v>5660</v>
          </cell>
          <cell r="AO45">
            <v>5940</v>
          </cell>
          <cell r="AP45">
            <v>6150</v>
          </cell>
          <cell r="AQ45">
            <v>6220</v>
          </cell>
          <cell r="AR45">
            <v>6480</v>
          </cell>
          <cell r="AS45">
            <v>6570</v>
          </cell>
          <cell r="AT45">
            <v>6510</v>
          </cell>
          <cell r="AU45">
            <v>6580</v>
          </cell>
          <cell r="AV45">
            <v>6330</v>
          </cell>
          <cell r="AW45">
            <v>6870</v>
          </cell>
          <cell r="AX45">
            <v>6550</v>
          </cell>
          <cell r="AY45">
            <v>6760</v>
          </cell>
          <cell r="AZ45">
            <v>7270</v>
          </cell>
          <cell r="BA45">
            <v>8040</v>
          </cell>
          <cell r="BB45">
            <v>7960</v>
          </cell>
          <cell r="BC45">
            <v>8210</v>
          </cell>
          <cell r="BD45">
            <v>7660</v>
          </cell>
          <cell r="BE45">
            <v>7670</v>
          </cell>
          <cell r="BF45">
            <v>7200</v>
          </cell>
          <cell r="BG45">
            <v>6800</v>
          </cell>
          <cell r="BH45">
            <v>6840</v>
          </cell>
          <cell r="BI45">
            <v>6510</v>
          </cell>
          <cell r="BJ45">
            <v>6540</v>
          </cell>
          <cell r="BK45">
            <v>6590</v>
          </cell>
          <cell r="BL45">
            <v>6770</v>
          </cell>
        </row>
        <row r="46">
          <cell r="A46" t="str">
            <v>China</v>
          </cell>
          <cell r="B46" t="str">
            <v>CHN</v>
          </cell>
          <cell r="C46" t="str">
            <v>Nitrous oxide emissions (thousand metric tons of CO2 equivalent)</v>
          </cell>
          <cell r="D46" t="str">
            <v>EN.ATM.NOXE.KT.CE</v>
          </cell>
        </row>
        <row r="46">
          <cell r="AI46">
            <v>295770</v>
          </cell>
          <cell r="AJ46">
            <v>303320</v>
          </cell>
          <cell r="AK46">
            <v>309200</v>
          </cell>
          <cell r="AL46">
            <v>301010</v>
          </cell>
          <cell r="AM46">
            <v>314550</v>
          </cell>
          <cell r="AN46">
            <v>358190</v>
          </cell>
          <cell r="AO46">
            <v>384120</v>
          </cell>
          <cell r="AP46">
            <v>356010</v>
          </cell>
          <cell r="AQ46">
            <v>364990</v>
          </cell>
          <cell r="AR46">
            <v>380660</v>
          </cell>
          <cell r="AS46">
            <v>375420</v>
          </cell>
          <cell r="AT46">
            <v>377910</v>
          </cell>
          <cell r="AU46">
            <v>396770</v>
          </cell>
          <cell r="AV46">
            <v>400790</v>
          </cell>
          <cell r="AW46">
            <v>416780</v>
          </cell>
          <cell r="AX46">
            <v>427310</v>
          </cell>
          <cell r="AY46">
            <v>440230</v>
          </cell>
          <cell r="AZ46">
            <v>449070</v>
          </cell>
          <cell r="BA46">
            <v>464320</v>
          </cell>
          <cell r="BB46">
            <v>475730</v>
          </cell>
          <cell r="BC46">
            <v>488160</v>
          </cell>
          <cell r="BD46">
            <v>497300</v>
          </cell>
          <cell r="BE46">
            <v>509380</v>
          </cell>
          <cell r="BF46">
            <v>522600</v>
          </cell>
          <cell r="BG46">
            <v>534100</v>
          </cell>
          <cell r="BH46">
            <v>549330</v>
          </cell>
          <cell r="BI46">
            <v>552360</v>
          </cell>
          <cell r="BJ46">
            <v>548720</v>
          </cell>
          <cell r="BK46">
            <v>544840</v>
          </cell>
          <cell r="BL46">
            <v>552060</v>
          </cell>
        </row>
        <row r="47">
          <cell r="A47" t="str">
            <v>Cote d'Ivoire</v>
          </cell>
          <cell r="B47" t="str">
            <v>CIV</v>
          </cell>
          <cell r="C47" t="str">
            <v>Nitrous oxide emissions (thousand metric tons of CO2 equivalent)</v>
          </cell>
          <cell r="D47" t="str">
            <v>EN.ATM.NOXE.KT.CE</v>
          </cell>
        </row>
        <row r="47">
          <cell r="AI47">
            <v>2590</v>
          </cell>
          <cell r="AJ47">
            <v>2650</v>
          </cell>
          <cell r="AK47">
            <v>2700</v>
          </cell>
          <cell r="AL47">
            <v>2790</v>
          </cell>
          <cell r="AM47">
            <v>2860</v>
          </cell>
          <cell r="AN47">
            <v>2930</v>
          </cell>
          <cell r="AO47">
            <v>2780</v>
          </cell>
          <cell r="AP47">
            <v>2950</v>
          </cell>
          <cell r="AQ47">
            <v>2990</v>
          </cell>
          <cell r="AR47">
            <v>2930</v>
          </cell>
          <cell r="AS47">
            <v>3030</v>
          </cell>
          <cell r="AT47">
            <v>3250</v>
          </cell>
          <cell r="AU47">
            <v>3580</v>
          </cell>
          <cell r="AV47">
            <v>3440</v>
          </cell>
          <cell r="AW47">
            <v>2870</v>
          </cell>
          <cell r="AX47">
            <v>3570</v>
          </cell>
          <cell r="AY47">
            <v>3350</v>
          </cell>
          <cell r="AZ47">
            <v>3480</v>
          </cell>
          <cell r="BA47">
            <v>3210</v>
          </cell>
          <cell r="BB47">
            <v>3100</v>
          </cell>
          <cell r="BC47">
            <v>3110</v>
          </cell>
          <cell r="BD47">
            <v>3270</v>
          </cell>
          <cell r="BE47">
            <v>3330</v>
          </cell>
          <cell r="BF47">
            <v>3560</v>
          </cell>
          <cell r="BG47">
            <v>3170</v>
          </cell>
          <cell r="BH47">
            <v>3230</v>
          </cell>
          <cell r="BI47">
            <v>3830</v>
          </cell>
          <cell r="BJ47">
            <v>3250</v>
          </cell>
          <cell r="BK47">
            <v>3210</v>
          </cell>
          <cell r="BL47">
            <v>3090</v>
          </cell>
        </row>
        <row r="48">
          <cell r="A48" t="str">
            <v>Cameroon</v>
          </cell>
          <cell r="B48" t="str">
            <v>CMR</v>
          </cell>
          <cell r="C48" t="str">
            <v>Nitrous oxide emissions (thousand metric tons of CO2 equivalent)</v>
          </cell>
          <cell r="D48" t="str">
            <v>EN.ATM.NOXE.KT.CE</v>
          </cell>
        </row>
        <row r="48">
          <cell r="AI48">
            <v>5360</v>
          </cell>
          <cell r="AJ48">
            <v>5320</v>
          </cell>
          <cell r="AK48">
            <v>5350</v>
          </cell>
          <cell r="AL48">
            <v>5370</v>
          </cell>
          <cell r="AM48">
            <v>61150</v>
          </cell>
          <cell r="AN48">
            <v>61130</v>
          </cell>
          <cell r="AO48">
            <v>61260</v>
          </cell>
          <cell r="AP48">
            <v>61420</v>
          </cell>
          <cell r="AQ48">
            <v>61950</v>
          </cell>
          <cell r="AR48">
            <v>61890</v>
          </cell>
          <cell r="AS48">
            <v>62580</v>
          </cell>
          <cell r="AT48">
            <v>62180</v>
          </cell>
          <cell r="AU48">
            <v>62130</v>
          </cell>
          <cell r="AV48">
            <v>62810</v>
          </cell>
          <cell r="AW48">
            <v>62080</v>
          </cell>
          <cell r="AX48">
            <v>62850</v>
          </cell>
          <cell r="AY48">
            <v>62280</v>
          </cell>
          <cell r="AZ48">
            <v>62130</v>
          </cell>
          <cell r="BA48">
            <v>61960</v>
          </cell>
          <cell r="BB48">
            <v>61820</v>
          </cell>
          <cell r="BC48">
            <v>62100</v>
          </cell>
          <cell r="BD48">
            <v>62030</v>
          </cell>
          <cell r="BE48">
            <v>61970</v>
          </cell>
          <cell r="BF48">
            <v>62150</v>
          </cell>
          <cell r="BG48">
            <v>62060</v>
          </cell>
          <cell r="BH48">
            <v>62140</v>
          </cell>
          <cell r="BI48">
            <v>62240</v>
          </cell>
          <cell r="BJ48">
            <v>62200</v>
          </cell>
          <cell r="BK48">
            <v>62230</v>
          </cell>
          <cell r="BL48">
            <v>62160</v>
          </cell>
        </row>
        <row r="49">
          <cell r="A49" t="str">
            <v>Congo, Dem. Rep.</v>
          </cell>
          <cell r="B49" t="str">
            <v>COD</v>
          </cell>
          <cell r="C49" t="str">
            <v>Nitrous oxide emissions (thousand metric tons of CO2 equivalent)</v>
          </cell>
          <cell r="D49" t="str">
            <v>EN.ATM.NOXE.KT.CE</v>
          </cell>
        </row>
        <row r="49">
          <cell r="AI49">
            <v>13390</v>
          </cell>
          <cell r="AJ49">
            <v>13320</v>
          </cell>
          <cell r="AK49">
            <v>13380</v>
          </cell>
          <cell r="AL49">
            <v>13370</v>
          </cell>
          <cell r="AM49">
            <v>13390</v>
          </cell>
          <cell r="AN49">
            <v>13340</v>
          </cell>
          <cell r="AO49">
            <v>10650</v>
          </cell>
          <cell r="AP49">
            <v>10430</v>
          </cell>
          <cell r="AQ49">
            <v>10950</v>
          </cell>
          <cell r="AR49">
            <v>10050</v>
          </cell>
          <cell r="AS49">
            <v>9870</v>
          </cell>
          <cell r="AT49">
            <v>10770</v>
          </cell>
          <cell r="AU49">
            <v>13390</v>
          </cell>
          <cell r="AV49">
            <v>14610</v>
          </cell>
          <cell r="AW49">
            <v>15580</v>
          </cell>
          <cell r="AX49">
            <v>15360</v>
          </cell>
          <cell r="AY49">
            <v>15610</v>
          </cell>
          <cell r="AZ49">
            <v>13860</v>
          </cell>
          <cell r="BA49">
            <v>14670</v>
          </cell>
          <cell r="BB49">
            <v>14560</v>
          </cell>
          <cell r="BC49">
            <v>15070</v>
          </cell>
          <cell r="BD49">
            <v>14300</v>
          </cell>
          <cell r="BE49">
            <v>13860</v>
          </cell>
          <cell r="BF49">
            <v>14630</v>
          </cell>
          <cell r="BG49">
            <v>14370</v>
          </cell>
          <cell r="BH49">
            <v>14880</v>
          </cell>
          <cell r="BI49">
            <v>14810</v>
          </cell>
          <cell r="BJ49">
            <v>15410</v>
          </cell>
          <cell r="BK49">
            <v>14430</v>
          </cell>
          <cell r="BL49">
            <v>14600</v>
          </cell>
        </row>
        <row r="50">
          <cell r="A50" t="str">
            <v>Congo, Rep.</v>
          </cell>
          <cell r="B50" t="str">
            <v>COG</v>
          </cell>
          <cell r="C50" t="str">
            <v>Nitrous oxide emissions (thousand metric tons of CO2 equivalent)</v>
          </cell>
          <cell r="D50" t="str">
            <v>EN.ATM.NOXE.KT.CE</v>
          </cell>
        </row>
        <row r="50">
          <cell r="AI50">
            <v>1490</v>
          </cell>
          <cell r="AJ50">
            <v>1490</v>
          </cell>
          <cell r="AK50">
            <v>1490</v>
          </cell>
          <cell r="AL50">
            <v>1500</v>
          </cell>
          <cell r="AM50">
            <v>1510</v>
          </cell>
          <cell r="AN50">
            <v>1510</v>
          </cell>
          <cell r="AO50">
            <v>880</v>
          </cell>
          <cell r="AP50">
            <v>900</v>
          </cell>
          <cell r="AQ50">
            <v>930</v>
          </cell>
          <cell r="AR50">
            <v>940</v>
          </cell>
          <cell r="AS50">
            <v>830</v>
          </cell>
          <cell r="AT50">
            <v>880</v>
          </cell>
          <cell r="AU50">
            <v>1120</v>
          </cell>
          <cell r="AV50">
            <v>1570</v>
          </cell>
          <cell r="AW50">
            <v>1640</v>
          </cell>
          <cell r="AX50">
            <v>1870</v>
          </cell>
          <cell r="AY50">
            <v>1910</v>
          </cell>
          <cell r="AZ50">
            <v>1750</v>
          </cell>
          <cell r="BA50">
            <v>1770</v>
          </cell>
          <cell r="BB50">
            <v>1690</v>
          </cell>
          <cell r="BC50">
            <v>1920</v>
          </cell>
          <cell r="BD50">
            <v>1990</v>
          </cell>
          <cell r="BE50">
            <v>1970</v>
          </cell>
          <cell r="BF50">
            <v>2050</v>
          </cell>
          <cell r="BG50">
            <v>1840</v>
          </cell>
          <cell r="BH50">
            <v>2030</v>
          </cell>
          <cell r="BI50">
            <v>2050</v>
          </cell>
          <cell r="BJ50">
            <v>2010</v>
          </cell>
          <cell r="BK50">
            <v>2060</v>
          </cell>
          <cell r="BL50">
            <v>2030</v>
          </cell>
        </row>
        <row r="51">
          <cell r="A51" t="str">
            <v>Colombia</v>
          </cell>
          <cell r="B51" t="str">
            <v>COL</v>
          </cell>
          <cell r="C51" t="str">
            <v>Nitrous oxide emissions (thousand metric tons of CO2 equivalent)</v>
          </cell>
          <cell r="D51" t="str">
            <v>EN.ATM.NOXE.KT.CE</v>
          </cell>
        </row>
        <row r="51">
          <cell r="AI51">
            <v>18150</v>
          </cell>
          <cell r="AJ51">
            <v>18130</v>
          </cell>
          <cell r="AK51">
            <v>18090</v>
          </cell>
          <cell r="AL51">
            <v>18410</v>
          </cell>
          <cell r="AM51">
            <v>18660</v>
          </cell>
          <cell r="AN51">
            <v>18740</v>
          </cell>
          <cell r="AO51">
            <v>18500</v>
          </cell>
          <cell r="AP51">
            <v>18490</v>
          </cell>
          <cell r="AQ51">
            <v>18830</v>
          </cell>
          <cell r="AR51">
            <v>18150</v>
          </cell>
          <cell r="AS51">
            <v>18630</v>
          </cell>
          <cell r="AT51">
            <v>19140</v>
          </cell>
          <cell r="AU51">
            <v>19390</v>
          </cell>
          <cell r="AV51">
            <v>20110</v>
          </cell>
          <cell r="AW51">
            <v>20370</v>
          </cell>
          <cell r="AX51">
            <v>20760</v>
          </cell>
          <cell r="AY51">
            <v>21260</v>
          </cell>
          <cell r="AZ51">
            <v>22780</v>
          </cell>
          <cell r="BA51">
            <v>21970</v>
          </cell>
          <cell r="BB51">
            <v>22160</v>
          </cell>
          <cell r="BC51">
            <v>22710</v>
          </cell>
          <cell r="BD51">
            <v>22040</v>
          </cell>
          <cell r="BE51">
            <v>21580</v>
          </cell>
          <cell r="BF51">
            <v>20240</v>
          </cell>
          <cell r="BG51">
            <v>20920</v>
          </cell>
          <cell r="BH51">
            <v>20410</v>
          </cell>
          <cell r="BI51">
            <v>20550</v>
          </cell>
          <cell r="BJ51">
            <v>21550</v>
          </cell>
          <cell r="BK51">
            <v>22610</v>
          </cell>
          <cell r="BL51">
            <v>22860</v>
          </cell>
        </row>
        <row r="52">
          <cell r="A52" t="str">
            <v>Comoros</v>
          </cell>
          <cell r="B52" t="str">
            <v>COM</v>
          </cell>
          <cell r="C52" t="str">
            <v>Nitrous oxide emissions (thousand metric tons of CO2 equivalent)</v>
          </cell>
          <cell r="D52" t="str">
            <v>EN.ATM.NOXE.KT.CE</v>
          </cell>
        </row>
        <row r="52">
          <cell r="AI52">
            <v>40</v>
          </cell>
          <cell r="AJ52">
            <v>40</v>
          </cell>
          <cell r="AK52">
            <v>40</v>
          </cell>
          <cell r="AL52">
            <v>40</v>
          </cell>
          <cell r="AM52">
            <v>40</v>
          </cell>
          <cell r="AN52">
            <v>40</v>
          </cell>
          <cell r="AO52">
            <v>40</v>
          </cell>
          <cell r="AP52">
            <v>40</v>
          </cell>
          <cell r="AQ52">
            <v>50</v>
          </cell>
          <cell r="AR52">
            <v>50</v>
          </cell>
          <cell r="AS52">
            <v>40</v>
          </cell>
          <cell r="AT52">
            <v>40</v>
          </cell>
          <cell r="AU52">
            <v>50</v>
          </cell>
          <cell r="AV52">
            <v>40</v>
          </cell>
          <cell r="AW52">
            <v>40</v>
          </cell>
          <cell r="AX52">
            <v>40</v>
          </cell>
          <cell r="AY52">
            <v>40</v>
          </cell>
          <cell r="AZ52">
            <v>40</v>
          </cell>
          <cell r="BA52">
            <v>50</v>
          </cell>
          <cell r="BB52">
            <v>40</v>
          </cell>
          <cell r="BC52">
            <v>50</v>
          </cell>
          <cell r="BD52">
            <v>50</v>
          </cell>
          <cell r="BE52">
            <v>50</v>
          </cell>
          <cell r="BF52">
            <v>50</v>
          </cell>
          <cell r="BG52">
            <v>50</v>
          </cell>
          <cell r="BH52">
            <v>50</v>
          </cell>
          <cell r="BI52">
            <v>50</v>
          </cell>
          <cell r="BJ52">
            <v>50</v>
          </cell>
          <cell r="BK52">
            <v>50</v>
          </cell>
          <cell r="BL52">
            <v>50</v>
          </cell>
        </row>
        <row r="53">
          <cell r="A53" t="str">
            <v>Cabo Verde</v>
          </cell>
          <cell r="B53" t="str">
            <v>CPV</v>
          </cell>
          <cell r="C53" t="str">
            <v>Nitrous oxide emissions (thousand metric tons of CO2 equivalent)</v>
          </cell>
          <cell r="D53" t="str">
            <v>EN.ATM.NOXE.KT.CE</v>
          </cell>
        </row>
        <row r="53">
          <cell r="AI53">
            <v>50</v>
          </cell>
          <cell r="AJ53">
            <v>60</v>
          </cell>
          <cell r="AK53">
            <v>80</v>
          </cell>
          <cell r="AL53">
            <v>80</v>
          </cell>
          <cell r="AM53">
            <v>60</v>
          </cell>
          <cell r="AN53">
            <v>80</v>
          </cell>
          <cell r="AO53">
            <v>50</v>
          </cell>
          <cell r="AP53">
            <v>60</v>
          </cell>
          <cell r="AQ53">
            <v>80</v>
          </cell>
          <cell r="AR53">
            <v>80</v>
          </cell>
          <cell r="AS53">
            <v>80</v>
          </cell>
          <cell r="AT53">
            <v>80</v>
          </cell>
          <cell r="AU53">
            <v>80</v>
          </cell>
          <cell r="AV53">
            <v>80</v>
          </cell>
          <cell r="AW53">
            <v>80</v>
          </cell>
          <cell r="AX53">
            <v>80</v>
          </cell>
          <cell r="AY53">
            <v>80</v>
          </cell>
          <cell r="AZ53">
            <v>80</v>
          </cell>
          <cell r="BA53">
            <v>80</v>
          </cell>
          <cell r="BB53">
            <v>90</v>
          </cell>
          <cell r="BC53">
            <v>100</v>
          </cell>
          <cell r="BD53">
            <v>60</v>
          </cell>
          <cell r="BE53">
            <v>60</v>
          </cell>
          <cell r="BF53">
            <v>70</v>
          </cell>
          <cell r="BG53">
            <v>70</v>
          </cell>
          <cell r="BH53">
            <v>70</v>
          </cell>
          <cell r="BI53">
            <v>70</v>
          </cell>
          <cell r="BJ53">
            <v>60</v>
          </cell>
          <cell r="BK53">
            <v>60</v>
          </cell>
          <cell r="BL53">
            <v>60</v>
          </cell>
        </row>
        <row r="54">
          <cell r="A54" t="str">
            <v>Costa Rica</v>
          </cell>
          <cell r="B54" t="str">
            <v>CRI</v>
          </cell>
          <cell r="C54" t="str">
            <v>Nitrous oxide emissions (thousand metric tons of CO2 equivalent)</v>
          </cell>
          <cell r="D54" t="str">
            <v>EN.ATM.NOXE.KT.CE</v>
          </cell>
        </row>
        <row r="54">
          <cell r="AI54">
            <v>1640</v>
          </cell>
          <cell r="AJ54">
            <v>1690</v>
          </cell>
          <cell r="AK54">
            <v>1700</v>
          </cell>
          <cell r="AL54">
            <v>1670</v>
          </cell>
          <cell r="AM54">
            <v>1640</v>
          </cell>
          <cell r="AN54">
            <v>1540</v>
          </cell>
          <cell r="AO54">
            <v>1770</v>
          </cell>
          <cell r="AP54">
            <v>1820</v>
          </cell>
          <cell r="AQ54">
            <v>1860</v>
          </cell>
          <cell r="AR54">
            <v>1660</v>
          </cell>
          <cell r="AS54">
            <v>1560</v>
          </cell>
          <cell r="AT54">
            <v>1450</v>
          </cell>
          <cell r="AU54">
            <v>1440</v>
          </cell>
          <cell r="AV54">
            <v>1560</v>
          </cell>
          <cell r="AW54">
            <v>1460</v>
          </cell>
          <cell r="AX54">
            <v>1530</v>
          </cell>
          <cell r="AY54">
            <v>1550</v>
          </cell>
          <cell r="AZ54">
            <v>1650</v>
          </cell>
          <cell r="BA54">
            <v>1730</v>
          </cell>
          <cell r="BB54">
            <v>1520</v>
          </cell>
          <cell r="BC54">
            <v>1640</v>
          </cell>
          <cell r="BD54">
            <v>1860</v>
          </cell>
          <cell r="BE54">
            <v>1800</v>
          </cell>
          <cell r="BF54">
            <v>1830</v>
          </cell>
          <cell r="BG54">
            <v>1750</v>
          </cell>
          <cell r="BH54">
            <v>1810</v>
          </cell>
          <cell r="BI54">
            <v>1950</v>
          </cell>
          <cell r="BJ54">
            <v>1910</v>
          </cell>
          <cell r="BK54">
            <v>1960</v>
          </cell>
          <cell r="BL54">
            <v>1960</v>
          </cell>
        </row>
        <row r="55">
          <cell r="A55" t="str">
            <v>Caribbean small states</v>
          </cell>
          <cell r="B55" t="str">
            <v>CSS</v>
          </cell>
          <cell r="C55" t="str">
            <v>Nitrous oxide emissions (thousand metric tons of CO2 equivalent)</v>
          </cell>
          <cell r="D55" t="str">
            <v>EN.ATM.NOXE.KT.CE</v>
          </cell>
        </row>
        <row r="55">
          <cell r="AI55">
            <v>1820</v>
          </cell>
          <cell r="AJ55">
            <v>1870</v>
          </cell>
          <cell r="AK55">
            <v>1880</v>
          </cell>
          <cell r="AL55">
            <v>1870</v>
          </cell>
          <cell r="AM55">
            <v>1870</v>
          </cell>
          <cell r="AN55">
            <v>1990</v>
          </cell>
          <cell r="AO55">
            <v>2050</v>
          </cell>
          <cell r="AP55">
            <v>2070</v>
          </cell>
          <cell r="AQ55">
            <v>2060</v>
          </cell>
          <cell r="AR55">
            <v>2120</v>
          </cell>
          <cell r="AS55">
            <v>2110</v>
          </cell>
          <cell r="AT55">
            <v>2110</v>
          </cell>
          <cell r="AU55">
            <v>2200</v>
          </cell>
          <cell r="AV55">
            <v>2320</v>
          </cell>
          <cell r="AW55">
            <v>2360</v>
          </cell>
          <cell r="AX55">
            <v>2210</v>
          </cell>
          <cell r="AY55">
            <v>2170</v>
          </cell>
          <cell r="AZ55">
            <v>2150</v>
          </cell>
          <cell r="BA55">
            <v>2290</v>
          </cell>
          <cell r="BB55">
            <v>2250</v>
          </cell>
          <cell r="BC55">
            <v>2270</v>
          </cell>
          <cell r="BD55">
            <v>2270</v>
          </cell>
          <cell r="BE55">
            <v>2340</v>
          </cell>
          <cell r="BF55">
            <v>2410</v>
          </cell>
          <cell r="BG55">
            <v>2430</v>
          </cell>
          <cell r="BH55">
            <v>2470</v>
          </cell>
          <cell r="BI55">
            <v>2420</v>
          </cell>
          <cell r="BJ55">
            <v>2370</v>
          </cell>
          <cell r="BK55">
            <v>2440</v>
          </cell>
          <cell r="BL55">
            <v>2460</v>
          </cell>
        </row>
        <row r="56">
          <cell r="A56" t="str">
            <v>Cuba</v>
          </cell>
          <cell r="B56" t="str">
            <v>CUB</v>
          </cell>
          <cell r="C56" t="str">
            <v>Nitrous oxide emissions (thousand metric tons of CO2 equivalent)</v>
          </cell>
          <cell r="D56" t="str">
            <v>EN.ATM.NOXE.KT.CE</v>
          </cell>
        </row>
        <row r="56">
          <cell r="AI56">
            <v>6440</v>
          </cell>
          <cell r="AJ56">
            <v>5880</v>
          </cell>
          <cell r="AK56">
            <v>5410</v>
          </cell>
          <cell r="AL56">
            <v>4550</v>
          </cell>
          <cell r="AM56">
            <v>4070</v>
          </cell>
          <cell r="AN56">
            <v>3990</v>
          </cell>
          <cell r="AO56">
            <v>3970</v>
          </cell>
          <cell r="AP56">
            <v>4090</v>
          </cell>
          <cell r="AQ56">
            <v>3950</v>
          </cell>
          <cell r="AR56">
            <v>3750</v>
          </cell>
          <cell r="AS56">
            <v>3710</v>
          </cell>
          <cell r="AT56">
            <v>3870</v>
          </cell>
          <cell r="AU56">
            <v>3570</v>
          </cell>
          <cell r="AV56">
            <v>3330</v>
          </cell>
          <cell r="AW56">
            <v>3420</v>
          </cell>
          <cell r="AX56">
            <v>3190</v>
          </cell>
          <cell r="AY56">
            <v>3350</v>
          </cell>
          <cell r="AZ56">
            <v>3430</v>
          </cell>
          <cell r="BA56">
            <v>3480</v>
          </cell>
          <cell r="BB56">
            <v>3370</v>
          </cell>
          <cell r="BC56">
            <v>3410</v>
          </cell>
          <cell r="BD56">
            <v>3630</v>
          </cell>
          <cell r="BE56">
            <v>3560</v>
          </cell>
          <cell r="BF56">
            <v>3670</v>
          </cell>
          <cell r="BG56">
            <v>3860</v>
          </cell>
          <cell r="BH56">
            <v>3760</v>
          </cell>
          <cell r="BI56">
            <v>3630</v>
          </cell>
          <cell r="BJ56">
            <v>3620</v>
          </cell>
          <cell r="BK56">
            <v>3540</v>
          </cell>
          <cell r="BL56">
            <v>3560</v>
          </cell>
        </row>
        <row r="57">
          <cell r="A57" t="str">
            <v>Curacao</v>
          </cell>
          <cell r="B57" t="str">
            <v>CUW</v>
          </cell>
          <cell r="C57" t="str">
            <v>Nitrous oxide emissions (thousand metric tons of CO2 equivalent)</v>
          </cell>
          <cell r="D57" t="str">
            <v>EN.ATM.NOXE.KT.CE</v>
          </cell>
        </row>
        <row r="58">
          <cell r="A58" t="str">
            <v>Cayman Islands</v>
          </cell>
          <cell r="B58" t="str">
            <v>CYM</v>
          </cell>
          <cell r="C58" t="str">
            <v>Nitrous oxide emissions (thousand metric tons of CO2 equivalent)</v>
          </cell>
          <cell r="D58" t="str">
            <v>EN.ATM.NOXE.KT.CE</v>
          </cell>
        </row>
        <row r="59">
          <cell r="A59" t="str">
            <v>Cyprus</v>
          </cell>
          <cell r="B59" t="str">
            <v>CYP</v>
          </cell>
          <cell r="C59" t="str">
            <v>Nitrous oxide emissions (thousand metric tons of CO2 equivalent)</v>
          </cell>
          <cell r="D59" t="str">
            <v>EN.ATM.NOXE.KT.CE</v>
          </cell>
        </row>
        <row r="59">
          <cell r="AI59">
            <v>320</v>
          </cell>
          <cell r="AJ59">
            <v>320</v>
          </cell>
          <cell r="AK59">
            <v>370</v>
          </cell>
          <cell r="AL59">
            <v>370</v>
          </cell>
          <cell r="AM59">
            <v>370</v>
          </cell>
          <cell r="AN59">
            <v>370</v>
          </cell>
          <cell r="AO59">
            <v>380</v>
          </cell>
          <cell r="AP59">
            <v>360</v>
          </cell>
          <cell r="AQ59">
            <v>370</v>
          </cell>
          <cell r="AR59">
            <v>370</v>
          </cell>
          <cell r="AS59">
            <v>360</v>
          </cell>
          <cell r="AT59">
            <v>380</v>
          </cell>
          <cell r="AU59">
            <v>400</v>
          </cell>
          <cell r="AV59">
            <v>400</v>
          </cell>
          <cell r="AW59">
            <v>390</v>
          </cell>
          <cell r="AX59">
            <v>360</v>
          </cell>
          <cell r="AY59">
            <v>360</v>
          </cell>
          <cell r="AZ59">
            <v>370</v>
          </cell>
          <cell r="BA59">
            <v>360</v>
          </cell>
          <cell r="BB59">
            <v>380</v>
          </cell>
          <cell r="BC59">
            <v>390</v>
          </cell>
          <cell r="BD59">
            <v>380</v>
          </cell>
          <cell r="BE59">
            <v>380</v>
          </cell>
          <cell r="BF59">
            <v>340</v>
          </cell>
          <cell r="BG59">
            <v>340</v>
          </cell>
          <cell r="BH59">
            <v>350</v>
          </cell>
          <cell r="BI59">
            <v>350</v>
          </cell>
          <cell r="BJ59">
            <v>360</v>
          </cell>
          <cell r="BK59">
            <v>360</v>
          </cell>
          <cell r="BL59">
            <v>370</v>
          </cell>
        </row>
        <row r="60">
          <cell r="A60" t="str">
            <v>Czech Republic</v>
          </cell>
          <cell r="B60" t="str">
            <v>CZE</v>
          </cell>
          <cell r="C60" t="str">
            <v>Nitrous oxide emissions (thousand metric tons of CO2 equivalent)</v>
          </cell>
          <cell r="D60" t="str">
            <v>EN.ATM.NOXE.KT.CE</v>
          </cell>
        </row>
        <row r="60">
          <cell r="AI60">
            <v>8020</v>
          </cell>
          <cell r="AJ60">
            <v>6110</v>
          </cell>
          <cell r="AK60">
            <v>5950</v>
          </cell>
          <cell r="AL60">
            <v>5370</v>
          </cell>
          <cell r="AM60">
            <v>5550</v>
          </cell>
          <cell r="AN60">
            <v>5530</v>
          </cell>
          <cell r="AO60">
            <v>5750</v>
          </cell>
          <cell r="AP60">
            <v>5490</v>
          </cell>
          <cell r="AQ60">
            <v>5410</v>
          </cell>
          <cell r="AR60">
            <v>5130</v>
          </cell>
          <cell r="AS60">
            <v>5530</v>
          </cell>
          <cell r="AT60">
            <v>5870</v>
          </cell>
          <cell r="AU60">
            <v>4900</v>
          </cell>
          <cell r="AV60">
            <v>4980</v>
          </cell>
          <cell r="AW60">
            <v>5190</v>
          </cell>
          <cell r="AX60">
            <v>5090</v>
          </cell>
          <cell r="AY60">
            <v>4960</v>
          </cell>
          <cell r="AZ60">
            <v>4990</v>
          </cell>
          <cell r="BA60">
            <v>4920</v>
          </cell>
          <cell r="BB60">
            <v>4690</v>
          </cell>
          <cell r="BC60">
            <v>4550</v>
          </cell>
          <cell r="BD60">
            <v>4710</v>
          </cell>
          <cell r="BE60">
            <v>5140</v>
          </cell>
          <cell r="BF60">
            <v>4980</v>
          </cell>
          <cell r="BG60">
            <v>5100</v>
          </cell>
          <cell r="BH60">
            <v>5550</v>
          </cell>
          <cell r="BI60">
            <v>5580</v>
          </cell>
          <cell r="BJ60">
            <v>5280</v>
          </cell>
          <cell r="BK60">
            <v>5140</v>
          </cell>
          <cell r="BL60">
            <v>5320</v>
          </cell>
        </row>
        <row r="61">
          <cell r="A61" t="str">
            <v>Germany</v>
          </cell>
          <cell r="B61" t="str">
            <v>DEU</v>
          </cell>
          <cell r="C61" t="str">
            <v>Nitrous oxide emissions (thousand metric tons of CO2 equivalent)</v>
          </cell>
          <cell r="D61" t="str">
            <v>EN.ATM.NOXE.KT.CE</v>
          </cell>
        </row>
        <row r="61">
          <cell r="AI61">
            <v>65350</v>
          </cell>
          <cell r="AJ61">
            <v>64270</v>
          </cell>
          <cell r="AK61">
            <v>64290</v>
          </cell>
          <cell r="AL61">
            <v>61230</v>
          </cell>
          <cell r="AM61">
            <v>64690</v>
          </cell>
          <cell r="AN61">
            <v>62780</v>
          </cell>
          <cell r="AO61">
            <v>64000</v>
          </cell>
          <cell r="AP61">
            <v>61480</v>
          </cell>
          <cell r="AQ61">
            <v>48790</v>
          </cell>
          <cell r="AR61">
            <v>45320</v>
          </cell>
          <cell r="AS61">
            <v>43660</v>
          </cell>
          <cell r="AT61">
            <v>45320</v>
          </cell>
          <cell r="AU61">
            <v>45120</v>
          </cell>
          <cell r="AV61">
            <v>44900</v>
          </cell>
          <cell r="AW61">
            <v>46230</v>
          </cell>
          <cell r="AX61">
            <v>44480</v>
          </cell>
          <cell r="AY61">
            <v>43050</v>
          </cell>
          <cell r="AZ61">
            <v>46710</v>
          </cell>
          <cell r="BA61">
            <v>44390</v>
          </cell>
          <cell r="BB61">
            <v>44590</v>
          </cell>
          <cell r="BC61">
            <v>37560</v>
          </cell>
          <cell r="BD61">
            <v>36010</v>
          </cell>
          <cell r="BE61">
            <v>36100</v>
          </cell>
          <cell r="BF61">
            <v>36730</v>
          </cell>
          <cell r="BG61">
            <v>37620</v>
          </cell>
          <cell r="BH61">
            <v>36740</v>
          </cell>
          <cell r="BI61">
            <v>36070</v>
          </cell>
          <cell r="BJ61">
            <v>34980</v>
          </cell>
          <cell r="BK61">
            <v>33120</v>
          </cell>
          <cell r="BL61">
            <v>34120</v>
          </cell>
        </row>
        <row r="62">
          <cell r="A62" t="str">
            <v>Djibouti</v>
          </cell>
          <cell r="B62" t="str">
            <v>DJI</v>
          </cell>
          <cell r="C62" t="str">
            <v>Nitrous oxide emissions (thousand metric tons of CO2 equivalent)</v>
          </cell>
          <cell r="D62" t="str">
            <v>EN.ATM.NOXE.KT.CE</v>
          </cell>
        </row>
        <row r="62">
          <cell r="AI62">
            <v>200</v>
          </cell>
          <cell r="AJ62">
            <v>200</v>
          </cell>
          <cell r="AK62">
            <v>200</v>
          </cell>
          <cell r="AL62">
            <v>200</v>
          </cell>
          <cell r="AM62">
            <v>210</v>
          </cell>
          <cell r="AN62">
            <v>220</v>
          </cell>
          <cell r="AO62">
            <v>230</v>
          </cell>
          <cell r="AP62">
            <v>240</v>
          </cell>
          <cell r="AQ62">
            <v>240</v>
          </cell>
          <cell r="AR62">
            <v>250</v>
          </cell>
          <cell r="AS62">
            <v>250</v>
          </cell>
          <cell r="AT62">
            <v>250</v>
          </cell>
          <cell r="AU62">
            <v>250</v>
          </cell>
          <cell r="AV62">
            <v>250</v>
          </cell>
          <cell r="AW62">
            <v>250</v>
          </cell>
          <cell r="AX62">
            <v>260</v>
          </cell>
          <cell r="AY62">
            <v>250</v>
          </cell>
          <cell r="AZ62">
            <v>250</v>
          </cell>
          <cell r="BA62">
            <v>250</v>
          </cell>
          <cell r="BB62">
            <v>250</v>
          </cell>
          <cell r="BC62">
            <v>260</v>
          </cell>
          <cell r="BD62">
            <v>260</v>
          </cell>
          <cell r="BE62">
            <v>260</v>
          </cell>
          <cell r="BF62">
            <v>260</v>
          </cell>
          <cell r="BG62">
            <v>260</v>
          </cell>
          <cell r="BH62">
            <v>260</v>
          </cell>
          <cell r="BI62">
            <v>260</v>
          </cell>
          <cell r="BJ62">
            <v>260</v>
          </cell>
          <cell r="BK62">
            <v>260</v>
          </cell>
          <cell r="BL62">
            <v>260</v>
          </cell>
        </row>
        <row r="63">
          <cell r="A63" t="str">
            <v>Dominica</v>
          </cell>
          <cell r="B63" t="str">
            <v>DMA</v>
          </cell>
          <cell r="C63" t="str">
            <v>Nitrous oxide emissions (thousand metric tons of CO2 equivalent)</v>
          </cell>
          <cell r="D63" t="str">
            <v>EN.ATM.NOXE.KT.CE</v>
          </cell>
        </row>
        <row r="63">
          <cell r="AI63">
            <v>30</v>
          </cell>
          <cell r="AJ63">
            <v>30</v>
          </cell>
          <cell r="AK63">
            <v>30</v>
          </cell>
          <cell r="AL63">
            <v>30</v>
          </cell>
          <cell r="AM63">
            <v>30</v>
          </cell>
          <cell r="AN63">
            <v>30</v>
          </cell>
          <cell r="AO63">
            <v>20</v>
          </cell>
          <cell r="AP63">
            <v>20</v>
          </cell>
          <cell r="AQ63">
            <v>20</v>
          </cell>
          <cell r="AR63">
            <v>30</v>
          </cell>
          <cell r="AS63">
            <v>30</v>
          </cell>
          <cell r="AT63">
            <v>30</v>
          </cell>
          <cell r="AU63">
            <v>20</v>
          </cell>
          <cell r="AV63">
            <v>20</v>
          </cell>
          <cell r="AW63">
            <v>20</v>
          </cell>
          <cell r="AX63">
            <v>20</v>
          </cell>
          <cell r="AY63">
            <v>20</v>
          </cell>
          <cell r="AZ63">
            <v>20</v>
          </cell>
          <cell r="BA63">
            <v>20</v>
          </cell>
          <cell r="BB63">
            <v>20</v>
          </cell>
          <cell r="BC63">
            <v>20</v>
          </cell>
          <cell r="BD63">
            <v>20</v>
          </cell>
          <cell r="BE63">
            <v>20</v>
          </cell>
          <cell r="BF63">
            <v>20</v>
          </cell>
          <cell r="BG63">
            <v>20</v>
          </cell>
          <cell r="BH63">
            <v>20</v>
          </cell>
          <cell r="BI63">
            <v>20</v>
          </cell>
          <cell r="BJ63">
            <v>20</v>
          </cell>
          <cell r="BK63">
            <v>20</v>
          </cell>
          <cell r="BL63">
            <v>20</v>
          </cell>
        </row>
        <row r="64">
          <cell r="A64" t="str">
            <v>Denmark</v>
          </cell>
          <cell r="B64" t="str">
            <v>DNK</v>
          </cell>
          <cell r="C64" t="str">
            <v>Nitrous oxide emissions (thousand metric tons of CO2 equivalent)</v>
          </cell>
          <cell r="D64" t="str">
            <v>EN.ATM.NOXE.KT.CE</v>
          </cell>
        </row>
        <row r="64">
          <cell r="AI64">
            <v>7300</v>
          </cell>
          <cell r="AJ64">
            <v>7170</v>
          </cell>
          <cell r="AK64">
            <v>6700</v>
          </cell>
          <cell r="AL64">
            <v>6740</v>
          </cell>
          <cell r="AM64">
            <v>6640</v>
          </cell>
          <cell r="AN64">
            <v>6640</v>
          </cell>
          <cell r="AO64">
            <v>6590</v>
          </cell>
          <cell r="AP64">
            <v>6580</v>
          </cell>
          <cell r="AQ64">
            <v>6400</v>
          </cell>
          <cell r="AR64">
            <v>6440</v>
          </cell>
          <cell r="AS64">
            <v>6440</v>
          </cell>
          <cell r="AT64">
            <v>6260</v>
          </cell>
          <cell r="AU64">
            <v>6100</v>
          </cell>
          <cell r="AV64">
            <v>6250</v>
          </cell>
          <cell r="AW64">
            <v>5540</v>
          </cell>
          <cell r="AX64">
            <v>5430</v>
          </cell>
          <cell r="AY64">
            <v>5380</v>
          </cell>
          <cell r="AZ64">
            <v>5350</v>
          </cell>
          <cell r="BA64">
            <v>5360</v>
          </cell>
          <cell r="BB64">
            <v>5070</v>
          </cell>
          <cell r="BC64">
            <v>4980</v>
          </cell>
          <cell r="BD64">
            <v>4970</v>
          </cell>
          <cell r="BE64">
            <v>5000</v>
          </cell>
          <cell r="BF64">
            <v>4910</v>
          </cell>
          <cell r="BG64">
            <v>5090</v>
          </cell>
          <cell r="BH64">
            <v>5260</v>
          </cell>
          <cell r="BI64">
            <v>5240</v>
          </cell>
          <cell r="BJ64">
            <v>5250</v>
          </cell>
          <cell r="BK64">
            <v>4880</v>
          </cell>
          <cell r="BL64">
            <v>5170</v>
          </cell>
        </row>
        <row r="65">
          <cell r="A65" t="str">
            <v>Dominican Republic</v>
          </cell>
          <cell r="B65" t="str">
            <v>DOM</v>
          </cell>
          <cell r="C65" t="str">
            <v>Nitrous oxide emissions (thousand metric tons of CO2 equivalent)</v>
          </cell>
          <cell r="D65" t="str">
            <v>EN.ATM.NOXE.KT.CE</v>
          </cell>
        </row>
        <row r="65">
          <cell r="AI65">
            <v>1920</v>
          </cell>
          <cell r="AJ65">
            <v>2060</v>
          </cell>
          <cell r="AK65">
            <v>2020</v>
          </cell>
          <cell r="AL65">
            <v>2040</v>
          </cell>
          <cell r="AM65">
            <v>2090</v>
          </cell>
          <cell r="AN65">
            <v>2120</v>
          </cell>
          <cell r="AO65">
            <v>2210</v>
          </cell>
          <cell r="AP65">
            <v>2280</v>
          </cell>
          <cell r="AQ65">
            <v>2270</v>
          </cell>
          <cell r="AR65">
            <v>2070</v>
          </cell>
          <cell r="AS65">
            <v>2010</v>
          </cell>
          <cell r="AT65">
            <v>2150</v>
          </cell>
          <cell r="AU65">
            <v>2440</v>
          </cell>
          <cell r="AV65">
            <v>2330</v>
          </cell>
          <cell r="AW65">
            <v>2530</v>
          </cell>
          <cell r="AX65">
            <v>2540</v>
          </cell>
          <cell r="AY65">
            <v>2700</v>
          </cell>
          <cell r="AZ65">
            <v>2890</v>
          </cell>
          <cell r="BA65">
            <v>2840</v>
          </cell>
          <cell r="BB65">
            <v>2910</v>
          </cell>
          <cell r="BC65">
            <v>3040</v>
          </cell>
          <cell r="BD65">
            <v>3020</v>
          </cell>
          <cell r="BE65">
            <v>2930</v>
          </cell>
          <cell r="BF65">
            <v>2940</v>
          </cell>
          <cell r="BG65">
            <v>2980</v>
          </cell>
          <cell r="BH65">
            <v>3120</v>
          </cell>
          <cell r="BI65">
            <v>3200</v>
          </cell>
          <cell r="BJ65">
            <v>3270</v>
          </cell>
          <cell r="BK65">
            <v>3410</v>
          </cell>
          <cell r="BL65">
            <v>3340</v>
          </cell>
        </row>
        <row r="66">
          <cell r="A66" t="str">
            <v>Algeria</v>
          </cell>
          <cell r="B66" t="str">
            <v>DZA</v>
          </cell>
          <cell r="C66" t="str">
            <v>Nitrous oxide emissions (thousand metric tons of CO2 equivalent)</v>
          </cell>
          <cell r="D66" t="str">
            <v>EN.ATM.NOXE.KT.CE</v>
          </cell>
        </row>
        <row r="66">
          <cell r="AI66">
            <v>5070</v>
          </cell>
          <cell r="AJ66">
            <v>4860</v>
          </cell>
          <cell r="AK66">
            <v>4830</v>
          </cell>
          <cell r="AL66">
            <v>4740</v>
          </cell>
          <cell r="AM66">
            <v>4330</v>
          </cell>
          <cell r="AN66">
            <v>4240</v>
          </cell>
          <cell r="AO66">
            <v>4340</v>
          </cell>
          <cell r="AP66">
            <v>4210</v>
          </cell>
          <cell r="AQ66">
            <v>4790</v>
          </cell>
          <cell r="AR66">
            <v>4720</v>
          </cell>
          <cell r="AS66">
            <v>7480</v>
          </cell>
          <cell r="AT66">
            <v>7640</v>
          </cell>
          <cell r="AU66">
            <v>7460</v>
          </cell>
          <cell r="AV66">
            <v>7710</v>
          </cell>
          <cell r="AW66">
            <v>8390</v>
          </cell>
          <cell r="AX66">
            <v>7770</v>
          </cell>
          <cell r="AY66">
            <v>8130</v>
          </cell>
          <cell r="AZ66">
            <v>8160</v>
          </cell>
          <cell r="BA66">
            <v>7870</v>
          </cell>
          <cell r="BB66">
            <v>8470</v>
          </cell>
          <cell r="BC66">
            <v>8730</v>
          </cell>
          <cell r="BD66">
            <v>9350</v>
          </cell>
          <cell r="BE66">
            <v>10330</v>
          </cell>
          <cell r="BF66">
            <v>10910</v>
          </cell>
          <cell r="BG66">
            <v>11700</v>
          </cell>
          <cell r="BH66">
            <v>12310</v>
          </cell>
          <cell r="BI66">
            <v>12300</v>
          </cell>
          <cell r="BJ66">
            <v>12300</v>
          </cell>
          <cell r="BK66">
            <v>12510</v>
          </cell>
          <cell r="BL66">
            <v>12610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Nitrous oxide emissions (thousand metric tons of CO2 equivalent)</v>
          </cell>
          <cell r="D67" t="str">
            <v>EN.ATM.NOXE.KT.CE</v>
          </cell>
        </row>
        <row r="67">
          <cell r="AI67">
            <v>427860</v>
          </cell>
          <cell r="AJ67">
            <v>437090</v>
          </cell>
          <cell r="AK67">
            <v>447130</v>
          </cell>
          <cell r="AL67">
            <v>440800</v>
          </cell>
          <cell r="AM67">
            <v>459050</v>
          </cell>
          <cell r="AN67">
            <v>505080</v>
          </cell>
          <cell r="AO67">
            <v>535490</v>
          </cell>
          <cell r="AP67">
            <v>505880</v>
          </cell>
          <cell r="AQ67">
            <v>517180</v>
          </cell>
          <cell r="AR67">
            <v>533820</v>
          </cell>
          <cell r="AS67">
            <v>530580</v>
          </cell>
          <cell r="AT67">
            <v>531560</v>
          </cell>
          <cell r="AU67">
            <v>554730</v>
          </cell>
          <cell r="AV67">
            <v>564810</v>
          </cell>
          <cell r="AW67">
            <v>585780</v>
          </cell>
          <cell r="AX67">
            <v>596230</v>
          </cell>
          <cell r="AY67">
            <v>611970</v>
          </cell>
          <cell r="AZ67">
            <v>628480</v>
          </cell>
          <cell r="BA67">
            <v>643340</v>
          </cell>
          <cell r="BB67">
            <v>665290</v>
          </cell>
          <cell r="BC67">
            <v>678370</v>
          </cell>
          <cell r="BD67">
            <v>689980</v>
          </cell>
          <cell r="BE67">
            <v>707040</v>
          </cell>
          <cell r="BF67">
            <v>721690</v>
          </cell>
          <cell r="BG67">
            <v>736940</v>
          </cell>
          <cell r="BH67">
            <v>753920</v>
          </cell>
          <cell r="BI67">
            <v>760410</v>
          </cell>
          <cell r="BJ67">
            <v>768200</v>
          </cell>
          <cell r="BK67">
            <v>766430</v>
          </cell>
          <cell r="BL67">
            <v>776010</v>
          </cell>
        </row>
        <row r="68">
          <cell r="A68" t="str">
            <v>Early-demographic dividend</v>
          </cell>
          <cell r="B68" t="str">
            <v>EAR</v>
          </cell>
          <cell r="C68" t="str">
            <v>Nitrous oxide emissions (thousand metric tons of CO2 equivalent)</v>
          </cell>
          <cell r="D68" t="str">
            <v>EN.ATM.NOXE.KT.CE</v>
          </cell>
        </row>
        <row r="68">
          <cell r="AI68">
            <v>556650</v>
          </cell>
          <cell r="AJ68">
            <v>558440</v>
          </cell>
          <cell r="AK68">
            <v>568330</v>
          </cell>
          <cell r="AL68">
            <v>568710</v>
          </cell>
          <cell r="AM68">
            <v>577990</v>
          </cell>
          <cell r="AN68">
            <v>593640</v>
          </cell>
          <cell r="AO68">
            <v>610960</v>
          </cell>
          <cell r="AP68">
            <v>622540</v>
          </cell>
          <cell r="AQ68">
            <v>637720</v>
          </cell>
          <cell r="AR68">
            <v>644130</v>
          </cell>
          <cell r="AS68">
            <v>651270</v>
          </cell>
          <cell r="AT68">
            <v>658980</v>
          </cell>
          <cell r="AU68">
            <v>662600</v>
          </cell>
          <cell r="AV68">
            <v>677500</v>
          </cell>
          <cell r="AW68">
            <v>695650</v>
          </cell>
          <cell r="AX68">
            <v>717800</v>
          </cell>
          <cell r="AY68">
            <v>742150</v>
          </cell>
          <cell r="AZ68">
            <v>762790</v>
          </cell>
          <cell r="BA68">
            <v>774760</v>
          </cell>
          <cell r="BB68">
            <v>788290</v>
          </cell>
          <cell r="BC68">
            <v>810450</v>
          </cell>
          <cell r="BD68">
            <v>829510</v>
          </cell>
          <cell r="BE68">
            <v>830900</v>
          </cell>
          <cell r="BF68">
            <v>838950</v>
          </cell>
          <cell r="BG68">
            <v>842680</v>
          </cell>
          <cell r="BH68">
            <v>850880</v>
          </cell>
          <cell r="BI68">
            <v>867280</v>
          </cell>
          <cell r="BJ68">
            <v>893700</v>
          </cell>
          <cell r="BK68">
            <v>901870</v>
          </cell>
          <cell r="BL68">
            <v>907130</v>
          </cell>
        </row>
        <row r="69">
          <cell r="A69" t="str">
            <v>East Asia &amp; Pacific</v>
          </cell>
          <cell r="B69" t="str">
            <v>EAS</v>
          </cell>
          <cell r="C69" t="str">
            <v>Nitrous oxide emissions (thousand metric tons of CO2 equivalent)</v>
          </cell>
          <cell r="D69" t="str">
            <v>EN.ATM.NOXE.KT.CE</v>
          </cell>
        </row>
        <row r="69">
          <cell r="AI69">
            <v>556840</v>
          </cell>
          <cell r="AJ69">
            <v>565940</v>
          </cell>
          <cell r="AK69">
            <v>579200</v>
          </cell>
          <cell r="AL69">
            <v>574310</v>
          </cell>
          <cell r="AM69">
            <v>596400</v>
          </cell>
          <cell r="AN69">
            <v>644930</v>
          </cell>
          <cell r="AO69">
            <v>670930</v>
          </cell>
          <cell r="AP69">
            <v>642000</v>
          </cell>
          <cell r="AQ69">
            <v>655870</v>
          </cell>
          <cell r="AR69">
            <v>684730</v>
          </cell>
          <cell r="AS69">
            <v>693230</v>
          </cell>
          <cell r="AT69">
            <v>701360</v>
          </cell>
          <cell r="AU69">
            <v>717540</v>
          </cell>
          <cell r="AV69">
            <v>690720</v>
          </cell>
          <cell r="AW69">
            <v>737660</v>
          </cell>
          <cell r="AX69">
            <v>723250</v>
          </cell>
          <cell r="AY69">
            <v>756660</v>
          </cell>
          <cell r="AZ69">
            <v>758750</v>
          </cell>
          <cell r="BA69">
            <v>756360</v>
          </cell>
          <cell r="BB69">
            <v>781210</v>
          </cell>
          <cell r="BC69">
            <v>783060</v>
          </cell>
          <cell r="BD69">
            <v>847600</v>
          </cell>
          <cell r="BE69">
            <v>864180</v>
          </cell>
          <cell r="BF69">
            <v>836240</v>
          </cell>
          <cell r="BG69">
            <v>864230</v>
          </cell>
          <cell r="BH69">
            <v>878030</v>
          </cell>
          <cell r="BI69">
            <v>870530</v>
          </cell>
          <cell r="BJ69">
            <v>901190</v>
          </cell>
          <cell r="BK69">
            <v>897230</v>
          </cell>
          <cell r="BL69">
            <v>891070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Nitrous oxide emissions (thousand metric tons of CO2 equivalent)</v>
          </cell>
          <cell r="D70" t="str">
            <v>EN.ATM.NOXE.KT.CE</v>
          </cell>
        </row>
        <row r="70">
          <cell r="AI70">
            <v>255380</v>
          </cell>
          <cell r="AJ70">
            <v>240620</v>
          </cell>
          <cell r="AK70">
            <v>216340</v>
          </cell>
          <cell r="AL70">
            <v>200810</v>
          </cell>
          <cell r="AM70">
            <v>179640</v>
          </cell>
          <cell r="AN70">
            <v>169460</v>
          </cell>
          <cell r="AO70">
            <v>160760</v>
          </cell>
          <cell r="AP70">
            <v>157150</v>
          </cell>
          <cell r="AQ70">
            <v>149290</v>
          </cell>
          <cell r="AR70">
            <v>144650</v>
          </cell>
          <cell r="AS70">
            <v>145060</v>
          </cell>
          <cell r="AT70">
            <v>147000</v>
          </cell>
          <cell r="AU70">
            <v>153270</v>
          </cell>
          <cell r="AV70">
            <v>150910</v>
          </cell>
          <cell r="AW70">
            <v>149230</v>
          </cell>
          <cell r="AX70">
            <v>150540</v>
          </cell>
          <cell r="AY70">
            <v>154110</v>
          </cell>
          <cell r="AZ70">
            <v>154730</v>
          </cell>
          <cell r="BA70">
            <v>160760</v>
          </cell>
          <cell r="BB70">
            <v>160760</v>
          </cell>
          <cell r="BC70">
            <v>160980</v>
          </cell>
          <cell r="BD70">
            <v>167380</v>
          </cell>
          <cell r="BE70">
            <v>167980</v>
          </cell>
          <cell r="BF70">
            <v>172830</v>
          </cell>
          <cell r="BG70">
            <v>175620</v>
          </cell>
          <cell r="BH70">
            <v>176190</v>
          </cell>
          <cell r="BI70">
            <v>182690</v>
          </cell>
          <cell r="BJ70">
            <v>186730</v>
          </cell>
          <cell r="BK70">
            <v>185370</v>
          </cell>
          <cell r="BL70">
            <v>189900</v>
          </cell>
        </row>
        <row r="71">
          <cell r="A71" t="str">
            <v>Europe &amp; Central Asia</v>
          </cell>
          <cell r="B71" t="str">
            <v>ECS</v>
          </cell>
          <cell r="C71" t="str">
            <v>Nitrous oxide emissions (thousand metric tons of CO2 equivalent)</v>
          </cell>
          <cell r="D71" t="str">
            <v>EN.ATM.NOXE.KT.CE</v>
          </cell>
        </row>
        <row r="71">
          <cell r="AI71">
            <v>646510</v>
          </cell>
          <cell r="AJ71">
            <v>616170</v>
          </cell>
          <cell r="AK71">
            <v>576560</v>
          </cell>
          <cell r="AL71">
            <v>553820</v>
          </cell>
          <cell r="AM71">
            <v>537090</v>
          </cell>
          <cell r="AN71">
            <v>523670</v>
          </cell>
          <cell r="AO71">
            <v>524480</v>
          </cell>
          <cell r="AP71">
            <v>515320</v>
          </cell>
          <cell r="AQ71">
            <v>485680</v>
          </cell>
          <cell r="AR71">
            <v>461230</v>
          </cell>
          <cell r="AS71">
            <v>457580</v>
          </cell>
          <cell r="AT71">
            <v>457220</v>
          </cell>
          <cell r="AU71">
            <v>456890</v>
          </cell>
          <cell r="AV71">
            <v>453670</v>
          </cell>
          <cell r="AW71">
            <v>454820</v>
          </cell>
          <cell r="AX71">
            <v>449210</v>
          </cell>
          <cell r="AY71">
            <v>442150</v>
          </cell>
          <cell r="AZ71">
            <v>446460</v>
          </cell>
          <cell r="BA71">
            <v>438710</v>
          </cell>
          <cell r="BB71">
            <v>421720</v>
          </cell>
          <cell r="BC71">
            <v>415260</v>
          </cell>
          <cell r="BD71">
            <v>413860</v>
          </cell>
          <cell r="BE71">
            <v>413790</v>
          </cell>
          <cell r="BF71">
            <v>418750</v>
          </cell>
          <cell r="BG71">
            <v>424120</v>
          </cell>
          <cell r="BH71">
            <v>426140</v>
          </cell>
          <cell r="BI71">
            <v>430420</v>
          </cell>
          <cell r="BJ71">
            <v>435510</v>
          </cell>
          <cell r="BK71">
            <v>428670</v>
          </cell>
          <cell r="BL71">
            <v>435040</v>
          </cell>
        </row>
        <row r="72">
          <cell r="A72" t="str">
            <v>Ecuador</v>
          </cell>
          <cell r="B72" t="str">
            <v>ECU</v>
          </cell>
          <cell r="C72" t="str">
            <v>Nitrous oxide emissions (thousand metric tons of CO2 equivalent)</v>
          </cell>
          <cell r="D72" t="str">
            <v>EN.ATM.NOXE.KT.CE</v>
          </cell>
        </row>
        <row r="72">
          <cell r="AI72">
            <v>3680</v>
          </cell>
          <cell r="AJ72">
            <v>3820</v>
          </cell>
          <cell r="AK72">
            <v>3960</v>
          </cell>
          <cell r="AL72">
            <v>4090</v>
          </cell>
          <cell r="AM72">
            <v>4210</v>
          </cell>
          <cell r="AN72">
            <v>4280</v>
          </cell>
          <cell r="AO72">
            <v>4550</v>
          </cell>
          <cell r="AP72">
            <v>4910</v>
          </cell>
          <cell r="AQ72">
            <v>4720</v>
          </cell>
          <cell r="AR72">
            <v>4370</v>
          </cell>
          <cell r="AS72">
            <v>4100</v>
          </cell>
          <cell r="AT72">
            <v>5340</v>
          </cell>
          <cell r="AU72">
            <v>4840</v>
          </cell>
          <cell r="AV72">
            <v>4770</v>
          </cell>
          <cell r="AW72">
            <v>4980</v>
          </cell>
          <cell r="AX72">
            <v>4770</v>
          </cell>
          <cell r="AY72">
            <v>4870</v>
          </cell>
          <cell r="AZ72">
            <v>4600</v>
          </cell>
          <cell r="BA72">
            <v>4980</v>
          </cell>
          <cell r="BB72">
            <v>5220</v>
          </cell>
          <cell r="BC72">
            <v>5490</v>
          </cell>
          <cell r="BD72">
            <v>5570</v>
          </cell>
          <cell r="BE72">
            <v>5430</v>
          </cell>
          <cell r="BF72">
            <v>5400</v>
          </cell>
          <cell r="BG72">
            <v>5330</v>
          </cell>
          <cell r="BH72">
            <v>4850</v>
          </cell>
          <cell r="BI72">
            <v>4940</v>
          </cell>
          <cell r="BJ72">
            <v>5020</v>
          </cell>
          <cell r="BK72">
            <v>5140</v>
          </cell>
          <cell r="BL72">
            <v>5160</v>
          </cell>
        </row>
        <row r="73">
          <cell r="A73" t="str">
            <v>Egypt, Arab Rep.</v>
          </cell>
          <cell r="B73" t="str">
            <v>EGY</v>
          </cell>
          <cell r="C73" t="str">
            <v>Nitrous oxide emissions (thousand metric tons of CO2 equivalent)</v>
          </cell>
          <cell r="D73" t="str">
            <v>EN.ATM.NOXE.KT.CE</v>
          </cell>
        </row>
        <row r="73">
          <cell r="AI73">
            <v>12480</v>
          </cell>
          <cell r="AJ73">
            <v>13330</v>
          </cell>
          <cell r="AK73">
            <v>13500</v>
          </cell>
          <cell r="AL73">
            <v>14480</v>
          </cell>
          <cell r="AM73">
            <v>13820</v>
          </cell>
          <cell r="AN73">
            <v>15730</v>
          </cell>
          <cell r="AO73">
            <v>16410</v>
          </cell>
          <cell r="AP73">
            <v>16340</v>
          </cell>
          <cell r="AQ73">
            <v>17190</v>
          </cell>
          <cell r="AR73">
            <v>17600</v>
          </cell>
          <cell r="AS73">
            <v>18650</v>
          </cell>
          <cell r="AT73">
            <v>18920</v>
          </cell>
          <cell r="AU73">
            <v>19630</v>
          </cell>
          <cell r="AV73">
            <v>20050</v>
          </cell>
          <cell r="AW73">
            <v>21240</v>
          </cell>
          <cell r="AX73">
            <v>21060</v>
          </cell>
          <cell r="AY73">
            <v>21580</v>
          </cell>
          <cell r="AZ73">
            <v>21920</v>
          </cell>
          <cell r="BA73">
            <v>22990</v>
          </cell>
          <cell r="BB73">
            <v>23720</v>
          </cell>
          <cell r="BC73">
            <v>24150</v>
          </cell>
          <cell r="BD73">
            <v>24190</v>
          </cell>
          <cell r="BE73">
            <v>23260</v>
          </cell>
          <cell r="BF73">
            <v>22750</v>
          </cell>
          <cell r="BG73">
            <v>22320</v>
          </cell>
          <cell r="BH73">
            <v>22370</v>
          </cell>
          <cell r="BI73">
            <v>22900</v>
          </cell>
          <cell r="BJ73">
            <v>22830</v>
          </cell>
          <cell r="BK73">
            <v>22590</v>
          </cell>
          <cell r="BL73">
            <v>23320</v>
          </cell>
        </row>
        <row r="74">
          <cell r="A74" t="str">
            <v>Euro area</v>
          </cell>
          <cell r="B74" t="str">
            <v>EMU</v>
          </cell>
          <cell r="C74" t="str">
            <v>Nitrous oxide emissions (thousand metric tons of CO2 equivalent)</v>
          </cell>
          <cell r="D74" t="str">
            <v>EN.ATM.NOXE.KT.CE</v>
          </cell>
        </row>
        <row r="74">
          <cell r="AI74">
            <v>248150</v>
          </cell>
          <cell r="AJ74">
            <v>244260</v>
          </cell>
          <cell r="AK74">
            <v>237870</v>
          </cell>
          <cell r="AL74">
            <v>234300</v>
          </cell>
          <cell r="AM74">
            <v>238570</v>
          </cell>
          <cell r="AN74">
            <v>237420</v>
          </cell>
          <cell r="AO74">
            <v>244690</v>
          </cell>
          <cell r="AP74">
            <v>240000</v>
          </cell>
          <cell r="AQ74">
            <v>221990</v>
          </cell>
          <cell r="AR74">
            <v>213100</v>
          </cell>
          <cell r="AS74">
            <v>208250</v>
          </cell>
          <cell r="AT74">
            <v>207630</v>
          </cell>
          <cell r="AU74">
            <v>206470</v>
          </cell>
          <cell r="AV74">
            <v>204870</v>
          </cell>
          <cell r="AW74">
            <v>204580</v>
          </cell>
          <cell r="AX74">
            <v>198560</v>
          </cell>
          <cell r="AY74">
            <v>189950</v>
          </cell>
          <cell r="AZ74">
            <v>193320</v>
          </cell>
          <cell r="BA74">
            <v>182110</v>
          </cell>
          <cell r="BB74">
            <v>174390</v>
          </cell>
          <cell r="BC74">
            <v>165880</v>
          </cell>
          <cell r="BD74">
            <v>159170</v>
          </cell>
          <cell r="BE74">
            <v>159300</v>
          </cell>
          <cell r="BF74">
            <v>160520</v>
          </cell>
          <cell r="BG74">
            <v>162720</v>
          </cell>
          <cell r="BH74">
            <v>163000</v>
          </cell>
          <cell r="BI74">
            <v>160010</v>
          </cell>
          <cell r="BJ74">
            <v>160360</v>
          </cell>
          <cell r="BK74">
            <v>155590</v>
          </cell>
          <cell r="BL74">
            <v>156460</v>
          </cell>
        </row>
        <row r="75">
          <cell r="A75" t="str">
            <v>Eritrea</v>
          </cell>
          <cell r="B75" t="str">
            <v>ERI</v>
          </cell>
          <cell r="C75" t="str">
            <v>Nitrous oxide emissions (thousand metric tons of CO2 equivalent)</v>
          </cell>
          <cell r="D75" t="str">
            <v>EN.ATM.NOXE.KT.CE</v>
          </cell>
        </row>
        <row r="75">
          <cell r="AI75">
            <v>1220</v>
          </cell>
          <cell r="AJ75">
            <v>1220</v>
          </cell>
          <cell r="AK75">
            <v>1280</v>
          </cell>
          <cell r="AL75">
            <v>1050</v>
          </cell>
          <cell r="AM75">
            <v>1080</v>
          </cell>
          <cell r="AN75">
            <v>1100</v>
          </cell>
          <cell r="AO75">
            <v>1270</v>
          </cell>
          <cell r="AP75">
            <v>1450</v>
          </cell>
          <cell r="AQ75">
            <v>1530</v>
          </cell>
          <cell r="AR75">
            <v>1570</v>
          </cell>
          <cell r="AS75">
            <v>1630</v>
          </cell>
          <cell r="AT75">
            <v>1480</v>
          </cell>
          <cell r="AU75">
            <v>1450</v>
          </cell>
          <cell r="AV75">
            <v>1490</v>
          </cell>
          <cell r="AW75">
            <v>1500</v>
          </cell>
          <cell r="AX75">
            <v>1550</v>
          </cell>
          <cell r="AY75">
            <v>1480</v>
          </cell>
          <cell r="AZ75">
            <v>1600</v>
          </cell>
          <cell r="BA75">
            <v>1590</v>
          </cell>
          <cell r="BB75">
            <v>1600</v>
          </cell>
          <cell r="BC75">
            <v>1550</v>
          </cell>
          <cell r="BD75">
            <v>1630</v>
          </cell>
          <cell r="BE75">
            <v>1630</v>
          </cell>
          <cell r="BF75">
            <v>1650</v>
          </cell>
          <cell r="BG75">
            <v>1660</v>
          </cell>
          <cell r="BH75">
            <v>1670</v>
          </cell>
          <cell r="BI75">
            <v>1690</v>
          </cell>
          <cell r="BJ75">
            <v>1690</v>
          </cell>
          <cell r="BK75">
            <v>1710</v>
          </cell>
          <cell r="BL75">
            <v>1710</v>
          </cell>
        </row>
        <row r="76">
          <cell r="A76" t="str">
            <v>Spain</v>
          </cell>
          <cell r="B76" t="str">
            <v>ESP</v>
          </cell>
          <cell r="C76" t="str">
            <v>Nitrous oxide emissions (thousand metric tons of CO2 equivalent)</v>
          </cell>
          <cell r="D76" t="str">
            <v>EN.ATM.NOXE.KT.CE</v>
          </cell>
        </row>
        <row r="76">
          <cell r="AI76">
            <v>22210</v>
          </cell>
          <cell r="AJ76">
            <v>21450</v>
          </cell>
          <cell r="AK76">
            <v>19880</v>
          </cell>
          <cell r="AL76">
            <v>20360</v>
          </cell>
          <cell r="AM76">
            <v>20980</v>
          </cell>
          <cell r="AN76">
            <v>20680</v>
          </cell>
          <cell r="AO76">
            <v>22750</v>
          </cell>
          <cell r="AP76">
            <v>22360</v>
          </cell>
          <cell r="AQ76">
            <v>23690</v>
          </cell>
          <cell r="AR76">
            <v>23660</v>
          </cell>
          <cell r="AS76">
            <v>23760</v>
          </cell>
          <cell r="AT76">
            <v>23370</v>
          </cell>
          <cell r="AU76">
            <v>23010</v>
          </cell>
          <cell r="AV76">
            <v>24010</v>
          </cell>
          <cell r="AW76">
            <v>23290</v>
          </cell>
          <cell r="AX76">
            <v>21920</v>
          </cell>
          <cell r="AY76">
            <v>22280</v>
          </cell>
          <cell r="AZ76">
            <v>22850</v>
          </cell>
          <cell r="BA76">
            <v>20580</v>
          </cell>
          <cell r="BB76">
            <v>20230</v>
          </cell>
          <cell r="BC76">
            <v>20700</v>
          </cell>
          <cell r="BD76">
            <v>19650</v>
          </cell>
          <cell r="BE76">
            <v>19000</v>
          </cell>
          <cell r="BF76">
            <v>19560</v>
          </cell>
          <cell r="BG76">
            <v>20360</v>
          </cell>
          <cell r="BH76">
            <v>20490</v>
          </cell>
          <cell r="BI76">
            <v>20280</v>
          </cell>
          <cell r="BJ76">
            <v>20690</v>
          </cell>
          <cell r="BK76">
            <v>20420</v>
          </cell>
          <cell r="BL76">
            <v>20060</v>
          </cell>
        </row>
        <row r="77">
          <cell r="A77" t="str">
            <v>Estonia</v>
          </cell>
          <cell r="B77" t="str">
            <v>EST</v>
          </cell>
          <cell r="C77" t="str">
            <v>Nitrous oxide emissions (thousand metric tons of CO2 equivalent)</v>
          </cell>
          <cell r="D77" t="str">
            <v>EN.ATM.NOXE.KT.CE</v>
          </cell>
        </row>
        <row r="77">
          <cell r="AI77">
            <v>1940</v>
          </cell>
          <cell r="AJ77">
            <v>1820</v>
          </cell>
          <cell r="AK77">
            <v>1570</v>
          </cell>
          <cell r="AL77">
            <v>1430</v>
          </cell>
          <cell r="AM77">
            <v>1290</v>
          </cell>
          <cell r="AN77">
            <v>1230</v>
          </cell>
          <cell r="AO77">
            <v>1200</v>
          </cell>
          <cell r="AP77">
            <v>1190</v>
          </cell>
          <cell r="AQ77">
            <v>1220</v>
          </cell>
          <cell r="AR77">
            <v>1200</v>
          </cell>
          <cell r="AS77">
            <v>1220</v>
          </cell>
          <cell r="AT77">
            <v>1200</v>
          </cell>
          <cell r="AU77">
            <v>1190</v>
          </cell>
          <cell r="AV77">
            <v>1230</v>
          </cell>
          <cell r="AW77">
            <v>1250</v>
          </cell>
          <cell r="AX77">
            <v>1230</v>
          </cell>
          <cell r="AY77">
            <v>1230</v>
          </cell>
          <cell r="AZ77">
            <v>1280</v>
          </cell>
          <cell r="BA77">
            <v>1340</v>
          </cell>
          <cell r="BB77">
            <v>1280</v>
          </cell>
          <cell r="BC77">
            <v>1310</v>
          </cell>
          <cell r="BD77">
            <v>1320</v>
          </cell>
          <cell r="BE77">
            <v>1350</v>
          </cell>
          <cell r="BF77">
            <v>1370</v>
          </cell>
          <cell r="BG77">
            <v>1400</v>
          </cell>
          <cell r="BH77">
            <v>1420</v>
          </cell>
          <cell r="BI77">
            <v>1360</v>
          </cell>
          <cell r="BJ77">
            <v>1400</v>
          </cell>
          <cell r="BK77">
            <v>1390</v>
          </cell>
          <cell r="BL77">
            <v>1400</v>
          </cell>
        </row>
        <row r="78">
          <cell r="A78" t="str">
            <v>Ethiopia</v>
          </cell>
          <cell r="B78" t="str">
            <v>ETH</v>
          </cell>
          <cell r="C78" t="str">
            <v>Nitrous oxide emissions (thousand metric tons of CO2 equivalent)</v>
          </cell>
          <cell r="D78" t="str">
            <v>EN.ATM.NOXE.KT.CE</v>
          </cell>
        </row>
        <row r="78">
          <cell r="AI78">
            <v>23620</v>
          </cell>
          <cell r="AJ78">
            <v>23630</v>
          </cell>
          <cell r="AK78">
            <v>24160</v>
          </cell>
          <cell r="AL78">
            <v>21640</v>
          </cell>
          <cell r="AM78">
            <v>21920</v>
          </cell>
          <cell r="AN78">
            <v>22120</v>
          </cell>
          <cell r="AO78">
            <v>23380</v>
          </cell>
          <cell r="AP78">
            <v>23890</v>
          </cell>
          <cell r="AQ78">
            <v>26100</v>
          </cell>
          <cell r="AR78">
            <v>25940</v>
          </cell>
          <cell r="AS78">
            <v>24600</v>
          </cell>
          <cell r="AT78">
            <v>25450</v>
          </cell>
          <cell r="AU78">
            <v>29030</v>
          </cell>
          <cell r="AV78">
            <v>27810</v>
          </cell>
          <cell r="AW78">
            <v>28740</v>
          </cell>
          <cell r="AX78">
            <v>30140</v>
          </cell>
          <cell r="AY78">
            <v>31590</v>
          </cell>
          <cell r="AZ78">
            <v>35170</v>
          </cell>
          <cell r="BA78">
            <v>36140</v>
          </cell>
          <cell r="BB78">
            <v>37780</v>
          </cell>
          <cell r="BC78">
            <v>39490</v>
          </cell>
          <cell r="BD78">
            <v>38930</v>
          </cell>
          <cell r="BE78">
            <v>41030</v>
          </cell>
          <cell r="BF78">
            <v>41760</v>
          </cell>
          <cell r="BG78">
            <v>43380</v>
          </cell>
          <cell r="BH78">
            <v>44490</v>
          </cell>
          <cell r="BI78">
            <v>46190</v>
          </cell>
          <cell r="BJ78">
            <v>47230</v>
          </cell>
          <cell r="BK78">
            <v>47450</v>
          </cell>
          <cell r="BL78">
            <v>47720</v>
          </cell>
        </row>
        <row r="79">
          <cell r="A79" t="str">
            <v>European Union</v>
          </cell>
          <cell r="B79" t="str">
            <v>EUU</v>
          </cell>
          <cell r="C79" t="str">
            <v>Nitrous oxide emissions (thousand metric tons of CO2 equivalent)</v>
          </cell>
          <cell r="D79" t="str">
            <v>EN.ATM.NOXE.KT.CE</v>
          </cell>
        </row>
        <row r="79">
          <cell r="AI79">
            <v>333050</v>
          </cell>
          <cell r="AJ79">
            <v>317350</v>
          </cell>
          <cell r="AK79">
            <v>306020</v>
          </cell>
          <cell r="AL79">
            <v>301960</v>
          </cell>
          <cell r="AM79">
            <v>305770</v>
          </cell>
          <cell r="AN79">
            <v>304000</v>
          </cell>
          <cell r="AO79">
            <v>312720</v>
          </cell>
          <cell r="AP79">
            <v>307630</v>
          </cell>
          <cell r="AQ79">
            <v>285470</v>
          </cell>
          <cell r="AR79">
            <v>275010</v>
          </cell>
          <cell r="AS79">
            <v>272590</v>
          </cell>
          <cell r="AT79">
            <v>271960</v>
          </cell>
          <cell r="AU79">
            <v>267680</v>
          </cell>
          <cell r="AV79">
            <v>267490</v>
          </cell>
          <cell r="AW79">
            <v>269160</v>
          </cell>
          <cell r="AX79">
            <v>262870</v>
          </cell>
          <cell r="AY79">
            <v>252860</v>
          </cell>
          <cell r="AZ79">
            <v>257110</v>
          </cell>
          <cell r="BA79">
            <v>244030</v>
          </cell>
          <cell r="BB79">
            <v>229990</v>
          </cell>
          <cell r="BC79">
            <v>222810</v>
          </cell>
          <cell r="BD79">
            <v>216680</v>
          </cell>
          <cell r="BE79">
            <v>215550</v>
          </cell>
          <cell r="BF79">
            <v>215990</v>
          </cell>
          <cell r="BG79">
            <v>217800</v>
          </cell>
          <cell r="BH79">
            <v>219520</v>
          </cell>
          <cell r="BI79">
            <v>217540</v>
          </cell>
          <cell r="BJ79">
            <v>218370</v>
          </cell>
          <cell r="BK79">
            <v>213200</v>
          </cell>
          <cell r="BL79">
            <v>214790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Nitrous oxide emissions (thousand metric tons of CO2 equivalent)</v>
          </cell>
          <cell r="D80" t="str">
            <v>EN.ATM.NOXE.KT.CE</v>
          </cell>
        </row>
        <row r="80">
          <cell r="AI80">
            <v>191500</v>
          </cell>
          <cell r="AJ80">
            <v>192800</v>
          </cell>
          <cell r="AK80">
            <v>196930</v>
          </cell>
          <cell r="AL80">
            <v>198250</v>
          </cell>
          <cell r="AM80">
            <v>261390</v>
          </cell>
          <cell r="AN80">
            <v>264300</v>
          </cell>
          <cell r="AO80">
            <v>269240</v>
          </cell>
          <cell r="AP80">
            <v>272610</v>
          </cell>
          <cell r="AQ80">
            <v>284290</v>
          </cell>
          <cell r="AR80">
            <v>285270</v>
          </cell>
          <cell r="AS80">
            <v>290930</v>
          </cell>
          <cell r="AT80">
            <v>286180</v>
          </cell>
          <cell r="AU80">
            <v>297650</v>
          </cell>
          <cell r="AV80">
            <v>305090</v>
          </cell>
          <cell r="AW80">
            <v>309540</v>
          </cell>
          <cell r="AX80">
            <v>320400</v>
          </cell>
          <cell r="AY80">
            <v>319200</v>
          </cell>
          <cell r="AZ80">
            <v>326090</v>
          </cell>
          <cell r="BA80">
            <v>331910</v>
          </cell>
          <cell r="BB80">
            <v>332420</v>
          </cell>
          <cell r="BC80">
            <v>338570</v>
          </cell>
          <cell r="BD80">
            <v>340760</v>
          </cell>
          <cell r="BE80">
            <v>349250</v>
          </cell>
          <cell r="BF80">
            <v>354920</v>
          </cell>
          <cell r="BG80">
            <v>358520</v>
          </cell>
          <cell r="BH80">
            <v>361630</v>
          </cell>
          <cell r="BI80">
            <v>373620</v>
          </cell>
          <cell r="BJ80">
            <v>376270</v>
          </cell>
          <cell r="BK80">
            <v>382260</v>
          </cell>
          <cell r="BL80">
            <v>381040</v>
          </cell>
        </row>
        <row r="81">
          <cell r="A81" t="str">
            <v>Finland</v>
          </cell>
          <cell r="B81" t="str">
            <v>FIN</v>
          </cell>
          <cell r="C81" t="str">
            <v>Nitrous oxide emissions (thousand metric tons of CO2 equivalent)</v>
          </cell>
          <cell r="D81" t="str">
            <v>EN.ATM.NOXE.KT.CE</v>
          </cell>
        </row>
        <row r="81">
          <cell r="AI81">
            <v>6500</v>
          </cell>
          <cell r="AJ81">
            <v>5920</v>
          </cell>
          <cell r="AK81">
            <v>5740</v>
          </cell>
          <cell r="AL81">
            <v>5830</v>
          </cell>
          <cell r="AM81">
            <v>6020</v>
          </cell>
          <cell r="AN81">
            <v>6000</v>
          </cell>
          <cell r="AO81">
            <v>6000</v>
          </cell>
          <cell r="AP81">
            <v>6040</v>
          </cell>
          <cell r="AQ81">
            <v>5890</v>
          </cell>
          <cell r="AR81">
            <v>5900</v>
          </cell>
          <cell r="AS81">
            <v>5960</v>
          </cell>
          <cell r="AT81">
            <v>5860</v>
          </cell>
          <cell r="AU81">
            <v>6050</v>
          </cell>
          <cell r="AV81">
            <v>6070</v>
          </cell>
          <cell r="AW81">
            <v>6230</v>
          </cell>
          <cell r="AX81">
            <v>6440</v>
          </cell>
          <cell r="AY81">
            <v>6120</v>
          </cell>
          <cell r="AZ81">
            <v>6310</v>
          </cell>
          <cell r="BA81">
            <v>6640</v>
          </cell>
          <cell r="BB81">
            <v>5520</v>
          </cell>
          <cell r="BC81">
            <v>5190</v>
          </cell>
          <cell r="BD81">
            <v>4750</v>
          </cell>
          <cell r="BE81">
            <v>4780</v>
          </cell>
          <cell r="BF81">
            <v>4880</v>
          </cell>
          <cell r="BG81">
            <v>4980</v>
          </cell>
          <cell r="BH81">
            <v>4960</v>
          </cell>
          <cell r="BI81">
            <v>4880</v>
          </cell>
          <cell r="BJ81">
            <v>4910</v>
          </cell>
          <cell r="BK81">
            <v>4940</v>
          </cell>
          <cell r="BL81">
            <v>5010</v>
          </cell>
        </row>
        <row r="82">
          <cell r="A82" t="str">
            <v>Fiji</v>
          </cell>
          <cell r="B82" t="str">
            <v>FJI</v>
          </cell>
          <cell r="C82" t="str">
            <v>Nitrous oxide emissions (thousand metric tons of CO2 equivalent)</v>
          </cell>
          <cell r="D82" t="str">
            <v>EN.ATM.NOXE.KT.CE</v>
          </cell>
        </row>
        <row r="82">
          <cell r="AI82">
            <v>340</v>
          </cell>
          <cell r="AJ82">
            <v>330</v>
          </cell>
          <cell r="AK82">
            <v>330</v>
          </cell>
          <cell r="AL82">
            <v>360</v>
          </cell>
          <cell r="AM82">
            <v>370</v>
          </cell>
          <cell r="AN82">
            <v>390</v>
          </cell>
          <cell r="AO82">
            <v>390</v>
          </cell>
          <cell r="AP82">
            <v>390</v>
          </cell>
          <cell r="AQ82">
            <v>380</v>
          </cell>
          <cell r="AR82">
            <v>360</v>
          </cell>
          <cell r="AS82">
            <v>340</v>
          </cell>
          <cell r="AT82">
            <v>360</v>
          </cell>
          <cell r="AU82">
            <v>370</v>
          </cell>
          <cell r="AV82">
            <v>330</v>
          </cell>
          <cell r="AW82">
            <v>360</v>
          </cell>
          <cell r="AX82">
            <v>350</v>
          </cell>
          <cell r="AY82">
            <v>340</v>
          </cell>
          <cell r="AZ82">
            <v>340</v>
          </cell>
          <cell r="BA82">
            <v>350</v>
          </cell>
          <cell r="BB82">
            <v>330</v>
          </cell>
          <cell r="BC82">
            <v>330</v>
          </cell>
          <cell r="BD82">
            <v>330</v>
          </cell>
          <cell r="BE82">
            <v>340</v>
          </cell>
          <cell r="BF82">
            <v>340</v>
          </cell>
          <cell r="BG82">
            <v>160</v>
          </cell>
          <cell r="BH82">
            <v>180</v>
          </cell>
          <cell r="BI82">
            <v>170</v>
          </cell>
          <cell r="BJ82">
            <v>190</v>
          </cell>
          <cell r="BK82">
            <v>180</v>
          </cell>
          <cell r="BL82">
            <v>210</v>
          </cell>
        </row>
        <row r="83">
          <cell r="A83" t="str">
            <v>France</v>
          </cell>
          <cell r="B83" t="str">
            <v>FRA</v>
          </cell>
          <cell r="C83" t="str">
            <v>Nitrous oxide emissions (thousand metric tons of CO2 equivalent)</v>
          </cell>
          <cell r="D83" t="str">
            <v>EN.ATM.NOXE.KT.CE</v>
          </cell>
        </row>
        <row r="83">
          <cell r="AI83">
            <v>61290</v>
          </cell>
          <cell r="AJ83">
            <v>61750</v>
          </cell>
          <cell r="AK83">
            <v>59650</v>
          </cell>
          <cell r="AL83">
            <v>59890</v>
          </cell>
          <cell r="AM83">
            <v>60660</v>
          </cell>
          <cell r="AN83">
            <v>61490</v>
          </cell>
          <cell r="AO83">
            <v>63760</v>
          </cell>
          <cell r="AP83">
            <v>63120</v>
          </cell>
          <cell r="AQ83">
            <v>55940</v>
          </cell>
          <cell r="AR83">
            <v>51220</v>
          </cell>
          <cell r="AS83">
            <v>49090</v>
          </cell>
          <cell r="AT83">
            <v>49840</v>
          </cell>
          <cell r="AU83">
            <v>47360</v>
          </cell>
          <cell r="AV83">
            <v>47220</v>
          </cell>
          <cell r="AW83">
            <v>44690</v>
          </cell>
          <cell r="AX83">
            <v>43510</v>
          </cell>
          <cell r="AY83">
            <v>42710</v>
          </cell>
          <cell r="AZ83">
            <v>43790</v>
          </cell>
          <cell r="BA83">
            <v>41960</v>
          </cell>
          <cell r="BB83">
            <v>39760</v>
          </cell>
          <cell r="BC83">
            <v>38680</v>
          </cell>
          <cell r="BD83">
            <v>36730</v>
          </cell>
          <cell r="BE83">
            <v>37300</v>
          </cell>
          <cell r="BF83">
            <v>38280</v>
          </cell>
          <cell r="BG83">
            <v>38530</v>
          </cell>
          <cell r="BH83">
            <v>39150</v>
          </cell>
          <cell r="BI83">
            <v>37650</v>
          </cell>
          <cell r="BJ83">
            <v>38620</v>
          </cell>
          <cell r="BK83">
            <v>38120</v>
          </cell>
          <cell r="BL83">
            <v>38260</v>
          </cell>
        </row>
        <row r="84">
          <cell r="A84" t="str">
            <v>Faroe Islands</v>
          </cell>
          <cell r="B84" t="str">
            <v>FRO</v>
          </cell>
          <cell r="C84" t="str">
            <v>Nitrous oxide emissions (thousand metric tons of CO2 equivalent)</v>
          </cell>
          <cell r="D84" t="str">
            <v>EN.ATM.NOXE.KT.CE</v>
          </cell>
        </row>
        <row r="85">
          <cell r="A85" t="str">
            <v>Micronesia, Fed. Sts.</v>
          </cell>
          <cell r="B85" t="str">
            <v>FSM</v>
          </cell>
          <cell r="C85" t="str">
            <v>Nitrous oxide emissions (thousand metric tons of CO2 equivalent)</v>
          </cell>
          <cell r="D85" t="str">
            <v>EN.ATM.NOXE.KT.CE</v>
          </cell>
        </row>
        <row r="85">
          <cell r="AI85">
            <v>0</v>
          </cell>
          <cell r="AJ85">
            <v>10</v>
          </cell>
          <cell r="AK85">
            <v>10</v>
          </cell>
          <cell r="AL85">
            <v>10</v>
          </cell>
          <cell r="AM85">
            <v>10</v>
          </cell>
          <cell r="AN85">
            <v>20</v>
          </cell>
          <cell r="AO85">
            <v>20</v>
          </cell>
          <cell r="AP85">
            <v>20</v>
          </cell>
          <cell r="AQ85">
            <v>20</v>
          </cell>
          <cell r="AR85">
            <v>20</v>
          </cell>
          <cell r="AS85">
            <v>20</v>
          </cell>
          <cell r="AT85">
            <v>20</v>
          </cell>
          <cell r="AU85">
            <v>20</v>
          </cell>
          <cell r="AV85">
            <v>20</v>
          </cell>
          <cell r="AW85">
            <v>20</v>
          </cell>
          <cell r="AX85">
            <v>20</v>
          </cell>
          <cell r="AY85">
            <v>20</v>
          </cell>
          <cell r="AZ85">
            <v>20</v>
          </cell>
          <cell r="BA85">
            <v>20</v>
          </cell>
          <cell r="BB85">
            <v>20</v>
          </cell>
          <cell r="BC85">
            <v>20</v>
          </cell>
          <cell r="BD85">
            <v>30</v>
          </cell>
          <cell r="BE85">
            <v>30</v>
          </cell>
          <cell r="BF85">
            <v>30</v>
          </cell>
          <cell r="BG85">
            <v>30</v>
          </cell>
          <cell r="BH85">
            <v>30</v>
          </cell>
          <cell r="BI85">
            <v>30</v>
          </cell>
          <cell r="BJ85">
            <v>30</v>
          </cell>
          <cell r="BK85">
            <v>30</v>
          </cell>
          <cell r="BL85">
            <v>30</v>
          </cell>
        </row>
        <row r="86">
          <cell r="A86" t="str">
            <v>Gabon</v>
          </cell>
          <cell r="B86" t="str">
            <v>GAB</v>
          </cell>
          <cell r="C86" t="str">
            <v>Nitrous oxide emissions (thousand metric tons of CO2 equivalent)</v>
          </cell>
          <cell r="D86" t="str">
            <v>EN.ATM.NOXE.KT.CE</v>
          </cell>
        </row>
        <row r="86">
          <cell r="AI86">
            <v>320</v>
          </cell>
          <cell r="AJ86">
            <v>330</v>
          </cell>
          <cell r="AK86">
            <v>340</v>
          </cell>
          <cell r="AL86">
            <v>340</v>
          </cell>
          <cell r="AM86">
            <v>340</v>
          </cell>
          <cell r="AN86">
            <v>340</v>
          </cell>
          <cell r="AO86">
            <v>290</v>
          </cell>
          <cell r="AP86">
            <v>310</v>
          </cell>
          <cell r="AQ86">
            <v>320</v>
          </cell>
          <cell r="AR86">
            <v>330</v>
          </cell>
          <cell r="AS86">
            <v>330</v>
          </cell>
          <cell r="AT86">
            <v>330</v>
          </cell>
          <cell r="AU86">
            <v>370</v>
          </cell>
          <cell r="AV86">
            <v>410</v>
          </cell>
          <cell r="AW86">
            <v>470</v>
          </cell>
          <cell r="AX86">
            <v>460</v>
          </cell>
          <cell r="AY86">
            <v>510</v>
          </cell>
          <cell r="AZ86">
            <v>530</v>
          </cell>
          <cell r="BA86">
            <v>590</v>
          </cell>
          <cell r="BB86">
            <v>540</v>
          </cell>
          <cell r="BC86">
            <v>580</v>
          </cell>
          <cell r="BD86">
            <v>560</v>
          </cell>
          <cell r="BE86">
            <v>530</v>
          </cell>
          <cell r="BF86">
            <v>630</v>
          </cell>
          <cell r="BG86">
            <v>570</v>
          </cell>
          <cell r="BH86">
            <v>600</v>
          </cell>
          <cell r="BI86">
            <v>620</v>
          </cell>
          <cell r="BJ86">
            <v>640</v>
          </cell>
          <cell r="BK86">
            <v>580</v>
          </cell>
          <cell r="BL86">
            <v>640</v>
          </cell>
        </row>
        <row r="87">
          <cell r="A87" t="str">
            <v>United Kingdom</v>
          </cell>
          <cell r="B87" t="str">
            <v>GBR</v>
          </cell>
          <cell r="C87" t="str">
            <v>Nitrous oxide emissions (thousand metric tons of CO2 equivalent)</v>
          </cell>
          <cell r="D87" t="str">
            <v>EN.ATM.NOXE.KT.CE</v>
          </cell>
        </row>
        <row r="87">
          <cell r="AI87">
            <v>58120</v>
          </cell>
          <cell r="AJ87">
            <v>57220</v>
          </cell>
          <cell r="AK87">
            <v>51990</v>
          </cell>
          <cell r="AL87">
            <v>47970</v>
          </cell>
          <cell r="AM87">
            <v>48550</v>
          </cell>
          <cell r="AN87">
            <v>46850</v>
          </cell>
          <cell r="AO87">
            <v>47710</v>
          </cell>
          <cell r="AP87">
            <v>47070</v>
          </cell>
          <cell r="AQ87">
            <v>46830</v>
          </cell>
          <cell r="AR87">
            <v>37060</v>
          </cell>
          <cell r="AS87">
            <v>36050</v>
          </cell>
          <cell r="AT87">
            <v>34650</v>
          </cell>
          <cell r="AU87">
            <v>32630</v>
          </cell>
          <cell r="AV87">
            <v>32230</v>
          </cell>
          <cell r="AW87">
            <v>33130</v>
          </cell>
          <cell r="AX87">
            <v>31970</v>
          </cell>
          <cell r="AY87">
            <v>30910</v>
          </cell>
          <cell r="AZ87">
            <v>30950</v>
          </cell>
          <cell r="BA87">
            <v>30790</v>
          </cell>
          <cell r="BB87">
            <v>28480</v>
          </cell>
          <cell r="BC87">
            <v>29010</v>
          </cell>
          <cell r="BD87">
            <v>28050</v>
          </cell>
          <cell r="BE87">
            <v>27660</v>
          </cell>
          <cell r="BF87">
            <v>27670</v>
          </cell>
          <cell r="BG87">
            <v>28470</v>
          </cell>
          <cell r="BH87">
            <v>28360</v>
          </cell>
          <cell r="BI87">
            <v>28100</v>
          </cell>
          <cell r="BJ87">
            <v>28370</v>
          </cell>
          <cell r="BK87">
            <v>28130</v>
          </cell>
          <cell r="BL87">
            <v>28370</v>
          </cell>
        </row>
        <row r="88">
          <cell r="A88" t="str">
            <v>Georgia</v>
          </cell>
          <cell r="B88" t="str">
            <v>GEO</v>
          </cell>
          <cell r="C88" t="str">
            <v>Nitrous oxide emissions (thousand metric tons of CO2 equivalent)</v>
          </cell>
          <cell r="D88" t="str">
            <v>EN.ATM.NOXE.KT.CE</v>
          </cell>
        </row>
        <row r="88">
          <cell r="AI88">
            <v>2510</v>
          </cell>
          <cell r="AJ88">
            <v>2290</v>
          </cell>
          <cell r="AK88">
            <v>2050</v>
          </cell>
          <cell r="AL88">
            <v>1750</v>
          </cell>
          <cell r="AM88">
            <v>1440</v>
          </cell>
          <cell r="AN88">
            <v>1360</v>
          </cell>
          <cell r="AO88">
            <v>1480</v>
          </cell>
          <cell r="AP88">
            <v>1550</v>
          </cell>
          <cell r="AQ88">
            <v>1600</v>
          </cell>
          <cell r="AR88">
            <v>1740</v>
          </cell>
          <cell r="AS88">
            <v>1820</v>
          </cell>
          <cell r="AT88">
            <v>1610</v>
          </cell>
          <cell r="AU88">
            <v>1610</v>
          </cell>
          <cell r="AV88">
            <v>1580</v>
          </cell>
          <cell r="AW88">
            <v>1730</v>
          </cell>
          <cell r="AX88">
            <v>1890</v>
          </cell>
          <cell r="AY88">
            <v>1850</v>
          </cell>
          <cell r="AZ88">
            <v>1800</v>
          </cell>
          <cell r="BA88">
            <v>1770</v>
          </cell>
          <cell r="BB88">
            <v>1810</v>
          </cell>
          <cell r="BC88">
            <v>1830</v>
          </cell>
          <cell r="BD88">
            <v>2070</v>
          </cell>
          <cell r="BE88">
            <v>2220</v>
          </cell>
          <cell r="BF88">
            <v>2410</v>
          </cell>
          <cell r="BG88">
            <v>2380</v>
          </cell>
          <cell r="BH88">
            <v>2270</v>
          </cell>
          <cell r="BI88">
            <v>2300</v>
          </cell>
          <cell r="BJ88">
            <v>2190</v>
          </cell>
          <cell r="BK88">
            <v>2170</v>
          </cell>
          <cell r="BL88">
            <v>2160</v>
          </cell>
        </row>
        <row r="89">
          <cell r="A89" t="str">
            <v>Ghana</v>
          </cell>
          <cell r="B89" t="str">
            <v>GHA</v>
          </cell>
          <cell r="C89" t="str">
            <v>Nitrous oxide emissions (thousand metric tons of CO2 equivalent)</v>
          </cell>
          <cell r="D89" t="str">
            <v>EN.ATM.NOXE.KT.CE</v>
          </cell>
        </row>
        <row r="89">
          <cell r="AI89">
            <v>3510</v>
          </cell>
          <cell r="AJ89">
            <v>3590</v>
          </cell>
          <cell r="AK89">
            <v>3560</v>
          </cell>
          <cell r="AL89">
            <v>3590</v>
          </cell>
          <cell r="AM89">
            <v>3600</v>
          </cell>
          <cell r="AN89">
            <v>3620</v>
          </cell>
          <cell r="AO89">
            <v>3850</v>
          </cell>
          <cell r="AP89">
            <v>3910</v>
          </cell>
          <cell r="AQ89">
            <v>4500</v>
          </cell>
          <cell r="AR89">
            <v>3910</v>
          </cell>
          <cell r="AS89">
            <v>4490</v>
          </cell>
          <cell r="AT89">
            <v>3880</v>
          </cell>
          <cell r="AU89">
            <v>3810</v>
          </cell>
          <cell r="AV89">
            <v>4160</v>
          </cell>
          <cell r="AW89">
            <v>3690</v>
          </cell>
          <cell r="AX89">
            <v>4650</v>
          </cell>
          <cell r="AY89">
            <v>4510</v>
          </cell>
          <cell r="AZ89">
            <v>4260</v>
          </cell>
          <cell r="BA89">
            <v>4290</v>
          </cell>
          <cell r="BB89">
            <v>4140</v>
          </cell>
          <cell r="BC89">
            <v>4380</v>
          </cell>
          <cell r="BD89">
            <v>4780</v>
          </cell>
          <cell r="BE89">
            <v>4670</v>
          </cell>
          <cell r="BF89">
            <v>5050</v>
          </cell>
          <cell r="BG89">
            <v>4920</v>
          </cell>
          <cell r="BH89">
            <v>5180</v>
          </cell>
          <cell r="BI89">
            <v>5200</v>
          </cell>
          <cell r="BJ89">
            <v>5530</v>
          </cell>
          <cell r="BK89">
            <v>5320</v>
          </cell>
          <cell r="BL89">
            <v>5370</v>
          </cell>
        </row>
        <row r="90">
          <cell r="A90" t="str">
            <v>Gibraltar</v>
          </cell>
          <cell r="B90" t="str">
            <v>GIB</v>
          </cell>
          <cell r="C90" t="str">
            <v>Nitrous oxide emissions (thousand metric tons of CO2 equivalent)</v>
          </cell>
          <cell r="D90" t="str">
            <v>EN.ATM.NOXE.KT.CE</v>
          </cell>
        </row>
        <row r="91">
          <cell r="A91" t="str">
            <v>Guinea</v>
          </cell>
          <cell r="B91" t="str">
            <v>GIN</v>
          </cell>
          <cell r="C91" t="str">
            <v>Nitrous oxide emissions (thousand metric tons of CO2 equivalent)</v>
          </cell>
          <cell r="D91" t="str">
            <v>EN.ATM.NOXE.KT.CE</v>
          </cell>
        </row>
        <row r="91">
          <cell r="AI91">
            <v>2620</v>
          </cell>
          <cell r="AJ91">
            <v>2690</v>
          </cell>
          <cell r="AK91">
            <v>2760</v>
          </cell>
          <cell r="AL91">
            <v>2850</v>
          </cell>
          <cell r="AM91">
            <v>2960</v>
          </cell>
          <cell r="AN91">
            <v>3060</v>
          </cell>
          <cell r="AO91">
            <v>2650</v>
          </cell>
          <cell r="AP91">
            <v>2680</v>
          </cell>
          <cell r="AQ91">
            <v>3070</v>
          </cell>
          <cell r="AR91">
            <v>2820</v>
          </cell>
          <cell r="AS91">
            <v>3030</v>
          </cell>
          <cell r="AT91">
            <v>3500</v>
          </cell>
          <cell r="AU91">
            <v>3970</v>
          </cell>
          <cell r="AV91">
            <v>3900</v>
          </cell>
          <cell r="AW91">
            <v>3790</v>
          </cell>
          <cell r="AX91">
            <v>4390</v>
          </cell>
          <cell r="AY91">
            <v>4380</v>
          </cell>
          <cell r="AZ91">
            <v>4420</v>
          </cell>
          <cell r="BA91">
            <v>4590</v>
          </cell>
          <cell r="BB91">
            <v>4580</v>
          </cell>
          <cell r="BC91">
            <v>4660</v>
          </cell>
          <cell r="BD91">
            <v>5020</v>
          </cell>
          <cell r="BE91">
            <v>5540</v>
          </cell>
          <cell r="BF91">
            <v>5530</v>
          </cell>
          <cell r="BG91">
            <v>5570</v>
          </cell>
          <cell r="BH91">
            <v>5490</v>
          </cell>
          <cell r="BI91">
            <v>6730</v>
          </cell>
          <cell r="BJ91">
            <v>6480</v>
          </cell>
          <cell r="BK91">
            <v>6130</v>
          </cell>
          <cell r="BL91">
            <v>6670</v>
          </cell>
        </row>
        <row r="92">
          <cell r="A92" t="str">
            <v>Gambia, The</v>
          </cell>
          <cell r="B92" t="str">
            <v>GMB</v>
          </cell>
          <cell r="C92" t="str">
            <v>Nitrous oxide emissions (thousand metric tons of CO2 equivalent)</v>
          </cell>
          <cell r="D92" t="str">
            <v>EN.ATM.NOXE.KT.CE</v>
          </cell>
        </row>
        <row r="92">
          <cell r="AI92">
            <v>280</v>
          </cell>
          <cell r="AJ92">
            <v>290</v>
          </cell>
          <cell r="AK92">
            <v>290</v>
          </cell>
          <cell r="AL92">
            <v>290</v>
          </cell>
          <cell r="AM92">
            <v>290</v>
          </cell>
          <cell r="AN92">
            <v>290</v>
          </cell>
          <cell r="AO92">
            <v>300</v>
          </cell>
          <cell r="AP92">
            <v>290</v>
          </cell>
          <cell r="AQ92">
            <v>310</v>
          </cell>
          <cell r="AR92">
            <v>280</v>
          </cell>
          <cell r="AS92">
            <v>310</v>
          </cell>
          <cell r="AT92">
            <v>270</v>
          </cell>
          <cell r="AU92">
            <v>260</v>
          </cell>
          <cell r="AV92">
            <v>300</v>
          </cell>
          <cell r="AW92">
            <v>320</v>
          </cell>
          <cell r="AX92">
            <v>330</v>
          </cell>
          <cell r="AY92">
            <v>350</v>
          </cell>
          <cell r="AZ92">
            <v>350</v>
          </cell>
          <cell r="BA92">
            <v>350</v>
          </cell>
          <cell r="BB92">
            <v>370</v>
          </cell>
          <cell r="BC92">
            <v>380</v>
          </cell>
          <cell r="BD92">
            <v>350</v>
          </cell>
          <cell r="BE92">
            <v>310</v>
          </cell>
          <cell r="BF92">
            <v>320</v>
          </cell>
          <cell r="BG92">
            <v>340</v>
          </cell>
          <cell r="BH92">
            <v>340</v>
          </cell>
          <cell r="BI92">
            <v>340</v>
          </cell>
          <cell r="BJ92">
            <v>340</v>
          </cell>
          <cell r="BK92">
            <v>340</v>
          </cell>
          <cell r="BL92">
            <v>330</v>
          </cell>
        </row>
        <row r="93">
          <cell r="A93" t="str">
            <v>Guinea-Bissau</v>
          </cell>
          <cell r="B93" t="str">
            <v>GNB</v>
          </cell>
          <cell r="C93" t="str">
            <v>Nitrous oxide emissions (thousand metric tons of CO2 equivalent)</v>
          </cell>
          <cell r="D93" t="str">
            <v>EN.ATM.NOXE.KT.CE</v>
          </cell>
        </row>
        <row r="93">
          <cell r="AI93">
            <v>500</v>
          </cell>
          <cell r="AJ93">
            <v>500</v>
          </cell>
          <cell r="AK93">
            <v>510</v>
          </cell>
          <cell r="AL93">
            <v>520</v>
          </cell>
          <cell r="AM93">
            <v>530</v>
          </cell>
          <cell r="AN93">
            <v>540</v>
          </cell>
          <cell r="AO93">
            <v>500</v>
          </cell>
          <cell r="AP93">
            <v>490</v>
          </cell>
          <cell r="AQ93">
            <v>480</v>
          </cell>
          <cell r="AR93">
            <v>530</v>
          </cell>
          <cell r="AS93">
            <v>520</v>
          </cell>
          <cell r="AT93">
            <v>680</v>
          </cell>
          <cell r="AU93">
            <v>700</v>
          </cell>
          <cell r="AV93">
            <v>700</v>
          </cell>
          <cell r="AW93">
            <v>650</v>
          </cell>
          <cell r="AX93">
            <v>600</v>
          </cell>
          <cell r="AY93">
            <v>680</v>
          </cell>
          <cell r="AZ93">
            <v>670</v>
          </cell>
          <cell r="BA93">
            <v>620</v>
          </cell>
          <cell r="BB93">
            <v>660</v>
          </cell>
          <cell r="BC93">
            <v>690</v>
          </cell>
          <cell r="BD93">
            <v>690</v>
          </cell>
          <cell r="BE93">
            <v>760</v>
          </cell>
          <cell r="BF93">
            <v>710</v>
          </cell>
          <cell r="BG93">
            <v>730</v>
          </cell>
          <cell r="BH93">
            <v>760</v>
          </cell>
          <cell r="BI93">
            <v>730</v>
          </cell>
          <cell r="BJ93">
            <v>750</v>
          </cell>
          <cell r="BK93">
            <v>780</v>
          </cell>
          <cell r="BL93">
            <v>780</v>
          </cell>
        </row>
        <row r="94">
          <cell r="A94" t="str">
            <v>Equatorial Guinea</v>
          </cell>
          <cell r="B94" t="str">
            <v>GNQ</v>
          </cell>
          <cell r="C94" t="str">
            <v>Nitrous oxide emissions (thousand metric tons of CO2 equivalent)</v>
          </cell>
          <cell r="D94" t="str">
            <v>EN.ATM.NOXE.KT.CE</v>
          </cell>
        </row>
        <row r="94">
          <cell r="AI94">
            <v>10</v>
          </cell>
          <cell r="AJ94">
            <v>10</v>
          </cell>
          <cell r="AK94">
            <v>10</v>
          </cell>
          <cell r="AL94">
            <v>10</v>
          </cell>
          <cell r="AM94">
            <v>10</v>
          </cell>
          <cell r="AN94">
            <v>10</v>
          </cell>
          <cell r="AO94">
            <v>20</v>
          </cell>
          <cell r="AP94">
            <v>20</v>
          </cell>
          <cell r="AQ94">
            <v>20</v>
          </cell>
          <cell r="AR94">
            <v>20</v>
          </cell>
          <cell r="AS94">
            <v>20</v>
          </cell>
          <cell r="AT94">
            <v>20</v>
          </cell>
          <cell r="AU94">
            <v>30</v>
          </cell>
          <cell r="AV94">
            <v>30</v>
          </cell>
          <cell r="AW94">
            <v>30</v>
          </cell>
          <cell r="AX94">
            <v>30</v>
          </cell>
          <cell r="AY94">
            <v>40</v>
          </cell>
          <cell r="AZ94">
            <v>40</v>
          </cell>
          <cell r="BA94">
            <v>40</v>
          </cell>
          <cell r="BB94">
            <v>40</v>
          </cell>
          <cell r="BC94">
            <v>40</v>
          </cell>
          <cell r="BD94">
            <v>40</v>
          </cell>
          <cell r="BE94">
            <v>40</v>
          </cell>
          <cell r="BF94">
            <v>40</v>
          </cell>
          <cell r="BG94">
            <v>40</v>
          </cell>
          <cell r="BH94">
            <v>40</v>
          </cell>
          <cell r="BI94">
            <v>40</v>
          </cell>
          <cell r="BJ94">
            <v>40</v>
          </cell>
          <cell r="BK94">
            <v>40</v>
          </cell>
          <cell r="BL94">
            <v>40</v>
          </cell>
        </row>
        <row r="95">
          <cell r="A95" t="str">
            <v>Greece</v>
          </cell>
          <cell r="B95" t="str">
            <v>GRC</v>
          </cell>
          <cell r="C95" t="str">
            <v>Nitrous oxide emissions (thousand metric tons of CO2 equivalent)</v>
          </cell>
          <cell r="D95" t="str">
            <v>EN.ATM.NOXE.KT.CE</v>
          </cell>
        </row>
        <row r="95">
          <cell r="AI95">
            <v>7390</v>
          </cell>
          <cell r="AJ95">
            <v>7160</v>
          </cell>
          <cell r="AK95">
            <v>7050</v>
          </cell>
          <cell r="AL95">
            <v>6590</v>
          </cell>
          <cell r="AM95">
            <v>6720</v>
          </cell>
          <cell r="AN95">
            <v>6530</v>
          </cell>
          <cell r="AO95">
            <v>6820</v>
          </cell>
          <cell r="AP95">
            <v>6520</v>
          </cell>
          <cell r="AQ95">
            <v>6310</v>
          </cell>
          <cell r="AR95">
            <v>6330</v>
          </cell>
          <cell r="AS95">
            <v>6390</v>
          </cell>
          <cell r="AT95">
            <v>6120</v>
          </cell>
          <cell r="AU95">
            <v>6160</v>
          </cell>
          <cell r="AV95">
            <v>6190</v>
          </cell>
          <cell r="AW95">
            <v>5840</v>
          </cell>
          <cell r="AX95">
            <v>5680</v>
          </cell>
          <cell r="AY95">
            <v>5370</v>
          </cell>
          <cell r="AZ95">
            <v>5240</v>
          </cell>
          <cell r="BA95">
            <v>5420</v>
          </cell>
          <cell r="BB95">
            <v>4960</v>
          </cell>
          <cell r="BC95">
            <v>5350</v>
          </cell>
          <cell r="BD95">
            <v>5900</v>
          </cell>
          <cell r="BE95">
            <v>5100</v>
          </cell>
          <cell r="BF95">
            <v>4800</v>
          </cell>
          <cell r="BG95">
            <v>4670</v>
          </cell>
          <cell r="BH95">
            <v>4490</v>
          </cell>
          <cell r="BI95">
            <v>4470</v>
          </cell>
          <cell r="BJ95">
            <v>4530</v>
          </cell>
          <cell r="BK95">
            <v>4330</v>
          </cell>
          <cell r="BL95">
            <v>4270</v>
          </cell>
        </row>
        <row r="96">
          <cell r="A96" t="str">
            <v>Grenada</v>
          </cell>
          <cell r="B96" t="str">
            <v>GRD</v>
          </cell>
          <cell r="C96" t="str">
            <v>Nitrous oxide emissions (thousand metric tons of CO2 equivalent)</v>
          </cell>
          <cell r="D96" t="str">
            <v>EN.ATM.NOXE.KT.CE</v>
          </cell>
        </row>
        <row r="96">
          <cell r="AI96">
            <v>10</v>
          </cell>
          <cell r="AJ96">
            <v>10</v>
          </cell>
          <cell r="AK96">
            <v>10</v>
          </cell>
          <cell r="AL96">
            <v>10</v>
          </cell>
          <cell r="AM96">
            <v>10</v>
          </cell>
          <cell r="AN96">
            <v>10</v>
          </cell>
          <cell r="AO96">
            <v>10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10</v>
          </cell>
          <cell r="BA96">
            <v>10</v>
          </cell>
          <cell r="BB96">
            <v>10</v>
          </cell>
          <cell r="BC96">
            <v>10</v>
          </cell>
          <cell r="BD96">
            <v>10</v>
          </cell>
          <cell r="BE96">
            <v>10</v>
          </cell>
          <cell r="BF96">
            <v>10</v>
          </cell>
          <cell r="BG96">
            <v>10</v>
          </cell>
          <cell r="BH96">
            <v>10</v>
          </cell>
          <cell r="BI96">
            <v>10</v>
          </cell>
          <cell r="BJ96">
            <v>10</v>
          </cell>
          <cell r="BK96">
            <v>10</v>
          </cell>
          <cell r="BL96">
            <v>10</v>
          </cell>
        </row>
        <row r="97">
          <cell r="A97" t="str">
            <v>Greenland</v>
          </cell>
          <cell r="B97" t="str">
            <v>GRL</v>
          </cell>
          <cell r="C97" t="str">
            <v>Nitrous oxide emissions (thousand metric tons of CO2 equivalent)</v>
          </cell>
          <cell r="D97" t="str">
            <v>EN.ATM.NOXE.KT.CE</v>
          </cell>
        </row>
        <row r="98">
          <cell r="A98" t="str">
            <v>Guatemala</v>
          </cell>
          <cell r="B98" t="str">
            <v>GTM</v>
          </cell>
          <cell r="C98" t="str">
            <v>Nitrous oxide emissions (thousand metric tons of CO2 equivalent)</v>
          </cell>
          <cell r="D98" t="str">
            <v>EN.ATM.NOXE.KT.CE</v>
          </cell>
        </row>
        <row r="98">
          <cell r="AI98">
            <v>2370</v>
          </cell>
          <cell r="AJ98">
            <v>2530</v>
          </cell>
          <cell r="AK98">
            <v>2650</v>
          </cell>
          <cell r="AL98">
            <v>2780</v>
          </cell>
          <cell r="AM98">
            <v>2770</v>
          </cell>
          <cell r="AN98">
            <v>2830</v>
          </cell>
          <cell r="AO98">
            <v>2780</v>
          </cell>
          <cell r="AP98">
            <v>2850</v>
          </cell>
          <cell r="AQ98">
            <v>2810</v>
          </cell>
          <cell r="AR98">
            <v>3020</v>
          </cell>
          <cell r="AS98">
            <v>3060</v>
          </cell>
          <cell r="AT98">
            <v>3150</v>
          </cell>
          <cell r="AU98">
            <v>3200</v>
          </cell>
          <cell r="AV98">
            <v>3480</v>
          </cell>
          <cell r="AW98">
            <v>3550</v>
          </cell>
          <cell r="AX98">
            <v>3760</v>
          </cell>
          <cell r="AY98">
            <v>3730</v>
          </cell>
          <cell r="AZ98">
            <v>3860</v>
          </cell>
          <cell r="BA98">
            <v>3570</v>
          </cell>
          <cell r="BB98">
            <v>3930</v>
          </cell>
          <cell r="BC98">
            <v>4140</v>
          </cell>
          <cell r="BD98">
            <v>4370</v>
          </cell>
          <cell r="BE98">
            <v>4460</v>
          </cell>
          <cell r="BF98">
            <v>4520</v>
          </cell>
          <cell r="BG98">
            <v>4470</v>
          </cell>
          <cell r="BH98">
            <v>4690</v>
          </cell>
          <cell r="BI98">
            <v>4730</v>
          </cell>
          <cell r="BJ98">
            <v>4800</v>
          </cell>
          <cell r="BK98">
            <v>4840</v>
          </cell>
          <cell r="BL98">
            <v>4920</v>
          </cell>
        </row>
        <row r="99">
          <cell r="A99" t="str">
            <v>Guam</v>
          </cell>
          <cell r="B99" t="str">
            <v>GUM</v>
          </cell>
          <cell r="C99" t="str">
            <v>Nitrous oxide emissions (thousand metric tons of CO2 equivalent)</v>
          </cell>
          <cell r="D99" t="str">
            <v>EN.ATM.NOXE.KT.CE</v>
          </cell>
        </row>
        <row r="100">
          <cell r="A100" t="str">
            <v>Guyana</v>
          </cell>
          <cell r="B100" t="str">
            <v>GUY</v>
          </cell>
          <cell r="C100" t="str">
            <v>Nitrous oxide emissions (thousand metric tons of CO2 equivalent)</v>
          </cell>
          <cell r="D100" t="str">
            <v>EN.ATM.NOXE.KT.CE</v>
          </cell>
        </row>
        <row r="100">
          <cell r="AI100">
            <v>610</v>
          </cell>
          <cell r="AJ100">
            <v>650</v>
          </cell>
          <cell r="AK100">
            <v>640</v>
          </cell>
          <cell r="AL100">
            <v>650</v>
          </cell>
          <cell r="AM100">
            <v>640</v>
          </cell>
          <cell r="AN100">
            <v>720</v>
          </cell>
          <cell r="AO100">
            <v>740</v>
          </cell>
          <cell r="AP100">
            <v>770</v>
          </cell>
          <cell r="AQ100">
            <v>770</v>
          </cell>
          <cell r="AR100">
            <v>800</v>
          </cell>
          <cell r="AS100">
            <v>760</v>
          </cell>
          <cell r="AT100">
            <v>770</v>
          </cell>
          <cell r="AU100">
            <v>800</v>
          </cell>
          <cell r="AV100">
            <v>840</v>
          </cell>
          <cell r="AW100">
            <v>930</v>
          </cell>
          <cell r="AX100">
            <v>830</v>
          </cell>
          <cell r="AY100">
            <v>830</v>
          </cell>
          <cell r="AZ100">
            <v>840</v>
          </cell>
          <cell r="BA100">
            <v>900</v>
          </cell>
          <cell r="BB100">
            <v>850</v>
          </cell>
          <cell r="BC100">
            <v>890</v>
          </cell>
          <cell r="BD100">
            <v>850</v>
          </cell>
          <cell r="BE100">
            <v>900</v>
          </cell>
          <cell r="BF100">
            <v>940</v>
          </cell>
          <cell r="BG100">
            <v>910</v>
          </cell>
          <cell r="BH100">
            <v>960</v>
          </cell>
          <cell r="BI100">
            <v>890</v>
          </cell>
          <cell r="BJ100">
            <v>840</v>
          </cell>
          <cell r="BK100">
            <v>970</v>
          </cell>
          <cell r="BL100">
            <v>930</v>
          </cell>
        </row>
        <row r="101">
          <cell r="A101" t="str">
            <v>High income</v>
          </cell>
          <cell r="B101" t="str">
            <v>HIC</v>
          </cell>
          <cell r="C101" t="str">
            <v>Nitrous oxide emissions (thousand metric tons of CO2 equivalent)</v>
          </cell>
          <cell r="D101" t="str">
            <v>EN.ATM.NOXE.KT.CE</v>
          </cell>
        </row>
        <row r="101">
          <cell r="AI101">
            <v>821620</v>
          </cell>
          <cell r="AJ101">
            <v>805100</v>
          </cell>
          <cell r="AK101">
            <v>798930</v>
          </cell>
          <cell r="AL101">
            <v>796480</v>
          </cell>
          <cell r="AM101">
            <v>814130</v>
          </cell>
          <cell r="AN101">
            <v>816870</v>
          </cell>
          <cell r="AO101">
            <v>832060</v>
          </cell>
          <cell r="AP101">
            <v>819140</v>
          </cell>
          <cell r="AQ101">
            <v>793480</v>
          </cell>
          <cell r="AR101">
            <v>781030</v>
          </cell>
          <cell r="AS101">
            <v>786100</v>
          </cell>
          <cell r="AT101">
            <v>785860</v>
          </cell>
          <cell r="AU101">
            <v>775060</v>
          </cell>
          <cell r="AV101">
            <v>745550</v>
          </cell>
          <cell r="AW101">
            <v>778820</v>
          </cell>
          <cell r="AX101">
            <v>750040</v>
          </cell>
          <cell r="AY101">
            <v>759120</v>
          </cell>
          <cell r="AZ101">
            <v>760970</v>
          </cell>
          <cell r="BA101">
            <v>716010</v>
          </cell>
          <cell r="BB101">
            <v>690800</v>
          </cell>
          <cell r="BC101">
            <v>681070</v>
          </cell>
          <cell r="BD101">
            <v>738560</v>
          </cell>
          <cell r="BE101">
            <v>733420</v>
          </cell>
          <cell r="BF101">
            <v>694020</v>
          </cell>
          <cell r="BG101">
            <v>709920</v>
          </cell>
          <cell r="BH101">
            <v>706990</v>
          </cell>
          <cell r="BI101">
            <v>696520</v>
          </cell>
          <cell r="BJ101">
            <v>720420</v>
          </cell>
          <cell r="BK101">
            <v>715910</v>
          </cell>
          <cell r="BL101">
            <v>698920</v>
          </cell>
        </row>
        <row r="102">
          <cell r="A102" t="str">
            <v>Hong Kong SAR, China</v>
          </cell>
          <cell r="B102" t="str">
            <v>HKG</v>
          </cell>
          <cell r="C102" t="str">
            <v>Nitrous oxide emissions (thousand metric tons of CO2 equivalent)</v>
          </cell>
          <cell r="D102" t="str">
            <v>EN.ATM.NOXE.KT.CE</v>
          </cell>
        </row>
        <row r="103">
          <cell r="A103" t="str">
            <v>Honduras</v>
          </cell>
          <cell r="B103" t="str">
            <v>HND</v>
          </cell>
          <cell r="C103" t="str">
            <v>Nitrous oxide emissions (thousand metric tons of CO2 equivalent)</v>
          </cell>
          <cell r="D103" t="str">
            <v>EN.ATM.NOXE.KT.CE</v>
          </cell>
        </row>
        <row r="103">
          <cell r="AI103">
            <v>1840</v>
          </cell>
          <cell r="AJ103">
            <v>1900</v>
          </cell>
          <cell r="AK103">
            <v>1890</v>
          </cell>
          <cell r="AL103">
            <v>1850</v>
          </cell>
          <cell r="AM103">
            <v>1800</v>
          </cell>
          <cell r="AN103">
            <v>2110</v>
          </cell>
          <cell r="AO103">
            <v>1950</v>
          </cell>
          <cell r="AP103">
            <v>2150</v>
          </cell>
          <cell r="AQ103">
            <v>2180</v>
          </cell>
          <cell r="AR103">
            <v>2170</v>
          </cell>
          <cell r="AS103">
            <v>2400</v>
          </cell>
          <cell r="AT103">
            <v>2290</v>
          </cell>
          <cell r="AU103">
            <v>1980</v>
          </cell>
          <cell r="AV103">
            <v>2430</v>
          </cell>
          <cell r="AW103">
            <v>2430</v>
          </cell>
          <cell r="AX103">
            <v>2670</v>
          </cell>
          <cell r="AY103">
            <v>2670</v>
          </cell>
          <cell r="AZ103">
            <v>2650</v>
          </cell>
          <cell r="BA103">
            <v>2440</v>
          </cell>
          <cell r="BB103">
            <v>2570</v>
          </cell>
          <cell r="BC103">
            <v>2570</v>
          </cell>
          <cell r="BD103">
            <v>2860</v>
          </cell>
          <cell r="BE103">
            <v>2750</v>
          </cell>
          <cell r="BF103">
            <v>2920</v>
          </cell>
          <cell r="BG103">
            <v>2880</v>
          </cell>
          <cell r="BH103">
            <v>2840</v>
          </cell>
          <cell r="BI103">
            <v>3040</v>
          </cell>
          <cell r="BJ103">
            <v>3070</v>
          </cell>
          <cell r="BK103">
            <v>3180</v>
          </cell>
          <cell r="BL103">
            <v>3150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Nitrous oxide emissions (thousand metric tons of CO2 equivalent)</v>
          </cell>
          <cell r="D104" t="str">
            <v>EN.ATM.NOXE.KT.CE</v>
          </cell>
        </row>
        <row r="104">
          <cell r="AI104">
            <v>183650</v>
          </cell>
          <cell r="AJ104">
            <v>186690</v>
          </cell>
          <cell r="AK104">
            <v>189430</v>
          </cell>
          <cell r="AL104">
            <v>190160</v>
          </cell>
          <cell r="AM104">
            <v>250970</v>
          </cell>
          <cell r="AN104">
            <v>254510</v>
          </cell>
          <cell r="AO104">
            <v>255220</v>
          </cell>
          <cell r="AP104">
            <v>257950</v>
          </cell>
          <cell r="AQ104">
            <v>270790</v>
          </cell>
          <cell r="AR104">
            <v>269560</v>
          </cell>
          <cell r="AS104">
            <v>272690</v>
          </cell>
          <cell r="AT104">
            <v>267080</v>
          </cell>
          <cell r="AU104">
            <v>281020</v>
          </cell>
          <cell r="AV104">
            <v>293670</v>
          </cell>
          <cell r="AW104">
            <v>294450</v>
          </cell>
          <cell r="AX104">
            <v>308850</v>
          </cell>
          <cell r="AY104">
            <v>303360</v>
          </cell>
          <cell r="AZ104">
            <v>311440</v>
          </cell>
          <cell r="BA104">
            <v>317330</v>
          </cell>
          <cell r="BB104">
            <v>316960</v>
          </cell>
          <cell r="BC104">
            <v>328630</v>
          </cell>
          <cell r="BD104">
            <v>329790</v>
          </cell>
          <cell r="BE104">
            <v>337330</v>
          </cell>
          <cell r="BF104">
            <v>344530</v>
          </cell>
          <cell r="BG104">
            <v>346990</v>
          </cell>
          <cell r="BH104">
            <v>353950</v>
          </cell>
          <cell r="BI104">
            <v>366410</v>
          </cell>
          <cell r="BJ104">
            <v>365860</v>
          </cell>
          <cell r="BK104">
            <v>369440</v>
          </cell>
          <cell r="BL104">
            <v>373050</v>
          </cell>
        </row>
        <row r="105">
          <cell r="A105" t="str">
            <v>Croatia</v>
          </cell>
          <cell r="B105" t="str">
            <v>HRV</v>
          </cell>
          <cell r="C105" t="str">
            <v>Nitrous oxide emissions (thousand metric tons of CO2 equivalent)</v>
          </cell>
          <cell r="D105" t="str">
            <v>EN.ATM.NOXE.KT.CE</v>
          </cell>
        </row>
        <row r="105">
          <cell r="AI105">
            <v>2940</v>
          </cell>
          <cell r="AJ105">
            <v>2660</v>
          </cell>
          <cell r="AK105">
            <v>2770</v>
          </cell>
          <cell r="AL105">
            <v>2300</v>
          </cell>
          <cell r="AM105">
            <v>2340</v>
          </cell>
          <cell r="AN105">
            <v>2280</v>
          </cell>
          <cell r="AO105">
            <v>2260</v>
          </cell>
          <cell r="AP105">
            <v>2630</v>
          </cell>
          <cell r="AQ105">
            <v>2120</v>
          </cell>
          <cell r="AR105">
            <v>2240</v>
          </cell>
          <cell r="AS105">
            <v>2390</v>
          </cell>
          <cell r="AT105">
            <v>2210</v>
          </cell>
          <cell r="AU105">
            <v>2400</v>
          </cell>
          <cell r="AV105">
            <v>2300</v>
          </cell>
          <cell r="AW105">
            <v>2640</v>
          </cell>
          <cell r="AX105">
            <v>2490</v>
          </cell>
          <cell r="AY105">
            <v>2920</v>
          </cell>
          <cell r="AZ105">
            <v>3080</v>
          </cell>
          <cell r="BA105">
            <v>3420</v>
          </cell>
          <cell r="BB105">
            <v>2240</v>
          </cell>
          <cell r="BC105">
            <v>2500</v>
          </cell>
          <cell r="BD105">
            <v>2630</v>
          </cell>
          <cell r="BE105">
            <v>2330</v>
          </cell>
          <cell r="BF105">
            <v>1730</v>
          </cell>
          <cell r="BG105">
            <v>1700</v>
          </cell>
          <cell r="BH105">
            <v>1840</v>
          </cell>
          <cell r="BI105">
            <v>1610</v>
          </cell>
          <cell r="BJ105">
            <v>1740</v>
          </cell>
          <cell r="BK105">
            <v>1740</v>
          </cell>
          <cell r="BL105">
            <v>1720</v>
          </cell>
        </row>
        <row r="106">
          <cell r="A106" t="str">
            <v>Haiti</v>
          </cell>
          <cell r="B106" t="str">
            <v>HTI</v>
          </cell>
          <cell r="C106" t="str">
            <v>Nitrous oxide emissions (thousand metric tons of CO2 equivalent)</v>
          </cell>
          <cell r="D106" t="str">
            <v>EN.ATM.NOXE.KT.CE</v>
          </cell>
        </row>
        <row r="106">
          <cell r="AI106">
            <v>980</v>
          </cell>
          <cell r="AJ106">
            <v>1030</v>
          </cell>
          <cell r="AK106">
            <v>1160</v>
          </cell>
          <cell r="AL106">
            <v>1110</v>
          </cell>
          <cell r="AM106">
            <v>1110</v>
          </cell>
          <cell r="AN106">
            <v>1130</v>
          </cell>
          <cell r="AO106">
            <v>1200</v>
          </cell>
          <cell r="AP106">
            <v>1230</v>
          </cell>
          <cell r="AQ106">
            <v>1290</v>
          </cell>
          <cell r="AR106">
            <v>1290</v>
          </cell>
          <cell r="AS106">
            <v>1430</v>
          </cell>
          <cell r="AT106">
            <v>1430</v>
          </cell>
          <cell r="AU106">
            <v>1440</v>
          </cell>
          <cell r="AV106">
            <v>1450</v>
          </cell>
          <cell r="AW106">
            <v>1440</v>
          </cell>
          <cell r="AX106">
            <v>1450</v>
          </cell>
          <cell r="AY106">
            <v>1450</v>
          </cell>
          <cell r="AZ106">
            <v>1470</v>
          </cell>
          <cell r="BA106">
            <v>1460</v>
          </cell>
          <cell r="BB106">
            <v>1480</v>
          </cell>
          <cell r="BC106">
            <v>1500</v>
          </cell>
          <cell r="BD106">
            <v>1510</v>
          </cell>
          <cell r="BE106">
            <v>1500</v>
          </cell>
          <cell r="BF106">
            <v>1510</v>
          </cell>
          <cell r="BG106">
            <v>1530</v>
          </cell>
          <cell r="BH106">
            <v>1550</v>
          </cell>
          <cell r="BI106">
            <v>1600</v>
          </cell>
          <cell r="BJ106">
            <v>1600</v>
          </cell>
          <cell r="BK106">
            <v>1600</v>
          </cell>
          <cell r="BL106">
            <v>1600</v>
          </cell>
        </row>
        <row r="107">
          <cell r="A107" t="str">
            <v>Hungary</v>
          </cell>
          <cell r="B107" t="str">
            <v>HUN</v>
          </cell>
          <cell r="C107" t="str">
            <v>Nitrous oxide emissions (thousand metric tons of CO2 equivalent)</v>
          </cell>
          <cell r="D107" t="str">
            <v>EN.ATM.NOXE.KT.CE</v>
          </cell>
        </row>
        <row r="107">
          <cell r="AI107">
            <v>9640</v>
          </cell>
          <cell r="AJ107">
            <v>7570</v>
          </cell>
          <cell r="AK107">
            <v>5500</v>
          </cell>
          <cell r="AL107">
            <v>6140</v>
          </cell>
          <cell r="AM107">
            <v>6880</v>
          </cell>
          <cell r="AN107">
            <v>6110</v>
          </cell>
          <cell r="AO107">
            <v>7140</v>
          </cell>
          <cell r="AP107">
            <v>7020</v>
          </cell>
          <cell r="AQ107">
            <v>6620</v>
          </cell>
          <cell r="AR107">
            <v>6600</v>
          </cell>
          <cell r="AS107">
            <v>6940</v>
          </cell>
          <cell r="AT107">
            <v>7460</v>
          </cell>
          <cell r="AU107">
            <v>6370</v>
          </cell>
          <cell r="AV107">
            <v>6280</v>
          </cell>
          <cell r="AW107">
            <v>7240</v>
          </cell>
          <cell r="AX107">
            <v>6940</v>
          </cell>
          <cell r="AY107">
            <v>6720</v>
          </cell>
          <cell r="AZ107">
            <v>6190</v>
          </cell>
          <cell r="BA107">
            <v>5680</v>
          </cell>
          <cell r="BB107">
            <v>5150</v>
          </cell>
          <cell r="BC107">
            <v>5000</v>
          </cell>
          <cell r="BD107">
            <v>5290</v>
          </cell>
          <cell r="BE107">
            <v>5160</v>
          </cell>
          <cell r="BF107">
            <v>5550</v>
          </cell>
          <cell r="BG107">
            <v>5390</v>
          </cell>
          <cell r="BH107">
            <v>5370</v>
          </cell>
          <cell r="BI107">
            <v>5540</v>
          </cell>
          <cell r="BJ107">
            <v>5570</v>
          </cell>
          <cell r="BK107">
            <v>5930</v>
          </cell>
          <cell r="BL107">
            <v>5700</v>
          </cell>
        </row>
        <row r="108">
          <cell r="A108" t="str">
            <v>IBRD only</v>
          </cell>
          <cell r="B108" t="str">
            <v>IBD</v>
          </cell>
          <cell r="C108" t="str">
            <v>Nitrous oxide emissions (thousand metric tons of CO2 equivalent)</v>
          </cell>
          <cell r="D108" t="str">
            <v>EN.ATM.NOXE.KT.CE</v>
          </cell>
        </row>
        <row r="108">
          <cell r="AI108">
            <v>1186190</v>
          </cell>
          <cell r="AJ108">
            <v>1180290</v>
          </cell>
          <cell r="AK108">
            <v>1174450</v>
          </cell>
          <cell r="AL108">
            <v>1159910</v>
          </cell>
          <cell r="AM108">
            <v>1166400</v>
          </cell>
          <cell r="AN108">
            <v>1212650</v>
          </cell>
          <cell r="AO108">
            <v>1238680</v>
          </cell>
          <cell r="AP108">
            <v>1215730</v>
          </cell>
          <cell r="AQ108">
            <v>1235610</v>
          </cell>
          <cell r="AR108">
            <v>1249860</v>
          </cell>
          <cell r="AS108">
            <v>1253940</v>
          </cell>
          <cell r="AT108">
            <v>1273950</v>
          </cell>
          <cell r="AU108">
            <v>1309650</v>
          </cell>
          <cell r="AV108">
            <v>1333060</v>
          </cell>
          <cell r="AW108">
            <v>1376510</v>
          </cell>
          <cell r="AX108">
            <v>1402570</v>
          </cell>
          <cell r="AY108">
            <v>1433180</v>
          </cell>
          <cell r="AZ108">
            <v>1472120</v>
          </cell>
          <cell r="BA108">
            <v>1491340</v>
          </cell>
          <cell r="BB108">
            <v>1503000</v>
          </cell>
          <cell r="BC108">
            <v>1554330</v>
          </cell>
          <cell r="BD108">
            <v>1583200</v>
          </cell>
          <cell r="BE108">
            <v>1595160</v>
          </cell>
          <cell r="BF108">
            <v>1612090</v>
          </cell>
          <cell r="BG108">
            <v>1630060</v>
          </cell>
          <cell r="BH108">
            <v>1647230</v>
          </cell>
          <cell r="BI108">
            <v>1669850</v>
          </cell>
          <cell r="BJ108">
            <v>1702600</v>
          </cell>
          <cell r="BK108">
            <v>1694410</v>
          </cell>
          <cell r="BL108">
            <v>1715440</v>
          </cell>
        </row>
        <row r="109">
          <cell r="A109" t="str">
            <v>IDA &amp; IBRD total</v>
          </cell>
          <cell r="B109" t="str">
            <v>IBT</v>
          </cell>
          <cell r="C109" t="str">
            <v>Nitrous oxide emissions (thousand metric tons of CO2 equivalent)</v>
          </cell>
          <cell r="D109" t="str">
            <v>EN.ATM.NOXE.KT.CE</v>
          </cell>
        </row>
        <row r="109">
          <cell r="AI109">
            <v>1504500</v>
          </cell>
          <cell r="AJ109">
            <v>1502290</v>
          </cell>
          <cell r="AK109">
            <v>1501240</v>
          </cell>
          <cell r="AL109">
            <v>1488340</v>
          </cell>
          <cell r="AM109">
            <v>1560800</v>
          </cell>
          <cell r="AN109">
            <v>1615170</v>
          </cell>
          <cell r="AO109">
            <v>1645030</v>
          </cell>
          <cell r="AP109">
            <v>1629260</v>
          </cell>
          <cell r="AQ109">
            <v>1665520</v>
          </cell>
          <cell r="AR109">
            <v>1682730</v>
          </cell>
          <cell r="AS109">
            <v>1692050</v>
          </cell>
          <cell r="AT109">
            <v>1705170</v>
          </cell>
          <cell r="AU109">
            <v>1757420</v>
          </cell>
          <cell r="AV109">
            <v>1798370</v>
          </cell>
          <cell r="AW109">
            <v>1845970</v>
          </cell>
          <cell r="AX109">
            <v>1892850</v>
          </cell>
          <cell r="AY109">
            <v>1921020</v>
          </cell>
          <cell r="AZ109">
            <v>1976810</v>
          </cell>
          <cell r="BA109">
            <v>2006950</v>
          </cell>
          <cell r="BB109">
            <v>2023690</v>
          </cell>
          <cell r="BC109">
            <v>2086980</v>
          </cell>
          <cell r="BD109">
            <v>2123550</v>
          </cell>
          <cell r="BE109">
            <v>2144270</v>
          </cell>
          <cell r="BF109">
            <v>2173400</v>
          </cell>
          <cell r="BG109">
            <v>2198590</v>
          </cell>
          <cell r="BH109">
            <v>2224750</v>
          </cell>
          <cell r="BI109">
            <v>2266220</v>
          </cell>
          <cell r="BJ109">
            <v>2304070</v>
          </cell>
          <cell r="BK109">
            <v>2305470</v>
          </cell>
          <cell r="BL109">
            <v>2329510</v>
          </cell>
        </row>
        <row r="110">
          <cell r="A110" t="str">
            <v>IDA total</v>
          </cell>
          <cell r="B110" t="str">
            <v>IDA</v>
          </cell>
          <cell r="C110" t="str">
            <v>Nitrous oxide emissions (thousand metric tons of CO2 equivalent)</v>
          </cell>
          <cell r="D110" t="str">
            <v>EN.ATM.NOXE.KT.CE</v>
          </cell>
        </row>
        <row r="110">
          <cell r="AI110">
            <v>318310</v>
          </cell>
          <cell r="AJ110">
            <v>322000</v>
          </cell>
          <cell r="AK110">
            <v>326790</v>
          </cell>
          <cell r="AL110">
            <v>328430</v>
          </cell>
          <cell r="AM110">
            <v>394400</v>
          </cell>
          <cell r="AN110">
            <v>402520</v>
          </cell>
          <cell r="AO110">
            <v>406350</v>
          </cell>
          <cell r="AP110">
            <v>413530</v>
          </cell>
          <cell r="AQ110">
            <v>429910</v>
          </cell>
          <cell r="AR110">
            <v>432870</v>
          </cell>
          <cell r="AS110">
            <v>438110</v>
          </cell>
          <cell r="AT110">
            <v>431220</v>
          </cell>
          <cell r="AU110">
            <v>447770</v>
          </cell>
          <cell r="AV110">
            <v>465310</v>
          </cell>
          <cell r="AW110">
            <v>469460</v>
          </cell>
          <cell r="AX110">
            <v>490280</v>
          </cell>
          <cell r="AY110">
            <v>487840</v>
          </cell>
          <cell r="AZ110">
            <v>504690</v>
          </cell>
          <cell r="BA110">
            <v>515610</v>
          </cell>
          <cell r="BB110">
            <v>520690</v>
          </cell>
          <cell r="BC110">
            <v>532650</v>
          </cell>
          <cell r="BD110">
            <v>540350</v>
          </cell>
          <cell r="BE110">
            <v>549110</v>
          </cell>
          <cell r="BF110">
            <v>561310</v>
          </cell>
          <cell r="BG110">
            <v>568530</v>
          </cell>
          <cell r="BH110">
            <v>577520</v>
          </cell>
          <cell r="BI110">
            <v>596370</v>
          </cell>
          <cell r="BJ110">
            <v>601470</v>
          </cell>
          <cell r="BK110">
            <v>611060</v>
          </cell>
          <cell r="BL110">
            <v>614070</v>
          </cell>
        </row>
        <row r="111">
          <cell r="A111" t="str">
            <v>IDA blend</v>
          </cell>
          <cell r="B111" t="str">
            <v>IDB</v>
          </cell>
          <cell r="C111" t="str">
            <v>Nitrous oxide emissions (thousand metric tons of CO2 equivalent)</v>
          </cell>
          <cell r="D111" t="str">
            <v>EN.ATM.NOXE.KT.CE</v>
          </cell>
        </row>
        <row r="111">
          <cell r="AI111">
            <v>85750</v>
          </cell>
          <cell r="AJ111">
            <v>85610</v>
          </cell>
          <cell r="AK111">
            <v>86180</v>
          </cell>
          <cell r="AL111">
            <v>86130</v>
          </cell>
          <cell r="AM111">
            <v>145060</v>
          </cell>
          <cell r="AN111">
            <v>147500</v>
          </cell>
          <cell r="AO111">
            <v>148100</v>
          </cell>
          <cell r="AP111">
            <v>152660</v>
          </cell>
          <cell r="AQ111">
            <v>155790</v>
          </cell>
          <cell r="AR111">
            <v>157950</v>
          </cell>
          <cell r="AS111">
            <v>158730</v>
          </cell>
          <cell r="AT111">
            <v>159330</v>
          </cell>
          <cell r="AU111">
            <v>160850</v>
          </cell>
          <cell r="AV111">
            <v>165040</v>
          </cell>
          <cell r="AW111">
            <v>166600</v>
          </cell>
          <cell r="AX111">
            <v>172260</v>
          </cell>
          <cell r="AY111">
            <v>173190</v>
          </cell>
          <cell r="AZ111">
            <v>178730</v>
          </cell>
          <cell r="BA111">
            <v>181960</v>
          </cell>
          <cell r="BB111">
            <v>186050</v>
          </cell>
          <cell r="BC111">
            <v>189190</v>
          </cell>
          <cell r="BD111">
            <v>192430</v>
          </cell>
          <cell r="BE111">
            <v>191850</v>
          </cell>
          <cell r="BF111">
            <v>196790</v>
          </cell>
          <cell r="BG111">
            <v>198310</v>
          </cell>
          <cell r="BH111">
            <v>200340</v>
          </cell>
          <cell r="BI111">
            <v>207010</v>
          </cell>
          <cell r="BJ111">
            <v>210770</v>
          </cell>
          <cell r="BK111">
            <v>213600</v>
          </cell>
          <cell r="BL111">
            <v>217410</v>
          </cell>
        </row>
        <row r="112">
          <cell r="A112" t="str">
            <v>Indonesia</v>
          </cell>
          <cell r="B112" t="str">
            <v>IDN</v>
          </cell>
          <cell r="C112" t="str">
            <v>Nitrous oxide emissions (thousand metric tons of CO2 equivalent)</v>
          </cell>
          <cell r="D112" t="str">
            <v>EN.ATM.NOXE.KT.CE</v>
          </cell>
        </row>
        <row r="112">
          <cell r="AI112">
            <v>59070</v>
          </cell>
          <cell r="AJ112">
            <v>59310</v>
          </cell>
          <cell r="AK112">
            <v>61450</v>
          </cell>
          <cell r="AL112">
            <v>60450</v>
          </cell>
          <cell r="AM112">
            <v>62070</v>
          </cell>
          <cell r="AN112">
            <v>64470</v>
          </cell>
          <cell r="AO112">
            <v>66590</v>
          </cell>
          <cell r="AP112">
            <v>64300</v>
          </cell>
          <cell r="AQ112">
            <v>65450</v>
          </cell>
          <cell r="AR112">
            <v>63890</v>
          </cell>
          <cell r="AS112">
            <v>65400</v>
          </cell>
          <cell r="AT112">
            <v>65700</v>
          </cell>
          <cell r="AU112">
            <v>68050</v>
          </cell>
          <cell r="AV112">
            <v>68620</v>
          </cell>
          <cell r="AW112">
            <v>70550</v>
          </cell>
          <cell r="AX112">
            <v>71550</v>
          </cell>
          <cell r="AY112">
            <v>73400</v>
          </cell>
          <cell r="AZ112">
            <v>74980</v>
          </cell>
          <cell r="BA112">
            <v>77340</v>
          </cell>
          <cell r="BB112">
            <v>80630</v>
          </cell>
          <cell r="BC112">
            <v>80480</v>
          </cell>
          <cell r="BD112">
            <v>83590</v>
          </cell>
          <cell r="BE112">
            <v>85770</v>
          </cell>
          <cell r="BF112">
            <v>83740</v>
          </cell>
          <cell r="BG112">
            <v>86890</v>
          </cell>
          <cell r="BH112">
            <v>86970</v>
          </cell>
          <cell r="BI112">
            <v>88700</v>
          </cell>
          <cell r="BJ112">
            <v>94800</v>
          </cell>
          <cell r="BK112">
            <v>98120</v>
          </cell>
          <cell r="BL112">
            <v>98090</v>
          </cell>
        </row>
        <row r="113">
          <cell r="A113" t="str">
            <v>IDA only</v>
          </cell>
          <cell r="B113" t="str">
            <v>IDX</v>
          </cell>
          <cell r="C113" t="str">
            <v>Nitrous oxide emissions (thousand metric tons of CO2 equivalent)</v>
          </cell>
          <cell r="D113" t="str">
            <v>EN.ATM.NOXE.KT.CE</v>
          </cell>
        </row>
        <row r="113">
          <cell r="AI113">
            <v>232560</v>
          </cell>
          <cell r="AJ113">
            <v>236390</v>
          </cell>
          <cell r="AK113">
            <v>240610</v>
          </cell>
          <cell r="AL113">
            <v>242300</v>
          </cell>
          <cell r="AM113">
            <v>249340</v>
          </cell>
          <cell r="AN113">
            <v>255020</v>
          </cell>
          <cell r="AO113">
            <v>258250</v>
          </cell>
          <cell r="AP113">
            <v>260870</v>
          </cell>
          <cell r="AQ113">
            <v>274120</v>
          </cell>
          <cell r="AR113">
            <v>274920</v>
          </cell>
          <cell r="AS113">
            <v>279380</v>
          </cell>
          <cell r="AT113">
            <v>271890</v>
          </cell>
          <cell r="AU113">
            <v>286920</v>
          </cell>
          <cell r="AV113">
            <v>300270</v>
          </cell>
          <cell r="AW113">
            <v>302860</v>
          </cell>
          <cell r="AX113">
            <v>318020</v>
          </cell>
          <cell r="AY113">
            <v>314650</v>
          </cell>
          <cell r="AZ113">
            <v>325960</v>
          </cell>
          <cell r="BA113">
            <v>333650</v>
          </cell>
          <cell r="BB113">
            <v>334640</v>
          </cell>
          <cell r="BC113">
            <v>343460</v>
          </cell>
          <cell r="BD113">
            <v>347920</v>
          </cell>
          <cell r="BE113">
            <v>357260</v>
          </cell>
          <cell r="BF113">
            <v>364520</v>
          </cell>
          <cell r="BG113">
            <v>370220</v>
          </cell>
          <cell r="BH113">
            <v>377180</v>
          </cell>
          <cell r="BI113">
            <v>389360</v>
          </cell>
          <cell r="BJ113">
            <v>390700</v>
          </cell>
          <cell r="BK113">
            <v>397460</v>
          </cell>
          <cell r="BL113">
            <v>396660</v>
          </cell>
        </row>
        <row r="114">
          <cell r="A114" t="str">
            <v>Isle of Man</v>
          </cell>
          <cell r="B114" t="str">
            <v>IMN</v>
          </cell>
          <cell r="C114" t="str">
            <v>Nitrous oxide emissions (thousand metric tons of CO2 equivalent)</v>
          </cell>
          <cell r="D114" t="str">
            <v>EN.ATM.NOXE.KT.CE</v>
          </cell>
        </row>
        <row r="115">
          <cell r="A115" t="str">
            <v>India</v>
          </cell>
          <cell r="B115" t="str">
            <v>IND</v>
          </cell>
          <cell r="C115" t="str">
            <v>Nitrous oxide emissions (thousand metric tons of CO2 equivalent)</v>
          </cell>
          <cell r="D115" t="str">
            <v>EN.ATM.NOXE.KT.CE</v>
          </cell>
        </row>
        <row r="115">
          <cell r="AI115">
            <v>145180</v>
          </cell>
          <cell r="AJ115">
            <v>149330</v>
          </cell>
          <cell r="AK115">
            <v>153480</v>
          </cell>
          <cell r="AL115">
            <v>157020</v>
          </cell>
          <cell r="AM115">
            <v>162730</v>
          </cell>
          <cell r="AN115">
            <v>166240</v>
          </cell>
          <cell r="AO115">
            <v>171220</v>
          </cell>
          <cell r="AP115">
            <v>176430</v>
          </cell>
          <cell r="AQ115">
            <v>180340</v>
          </cell>
          <cell r="AR115">
            <v>183380</v>
          </cell>
          <cell r="AS115">
            <v>180080</v>
          </cell>
          <cell r="AT115">
            <v>184240</v>
          </cell>
          <cell r="AU115">
            <v>178250</v>
          </cell>
          <cell r="AV115">
            <v>185440</v>
          </cell>
          <cell r="AW115">
            <v>192090</v>
          </cell>
          <cell r="AX115">
            <v>201730</v>
          </cell>
          <cell r="AY115">
            <v>211310</v>
          </cell>
          <cell r="AZ115">
            <v>220830</v>
          </cell>
          <cell r="BA115">
            <v>225510</v>
          </cell>
          <cell r="BB115">
            <v>230500</v>
          </cell>
          <cell r="BC115">
            <v>239140</v>
          </cell>
          <cell r="BD115">
            <v>247020</v>
          </cell>
          <cell r="BE115">
            <v>245260</v>
          </cell>
          <cell r="BF115">
            <v>245550</v>
          </cell>
          <cell r="BG115">
            <v>248290</v>
          </cell>
          <cell r="BH115">
            <v>252300</v>
          </cell>
          <cell r="BI115">
            <v>251100</v>
          </cell>
          <cell r="BJ115">
            <v>255810</v>
          </cell>
          <cell r="BK115">
            <v>262510</v>
          </cell>
          <cell r="BL115">
            <v>260170</v>
          </cell>
        </row>
        <row r="116">
          <cell r="A116" t="str">
            <v>Not classified</v>
          </cell>
          <cell r="B116" t="str">
            <v>INX</v>
          </cell>
          <cell r="C116" t="str">
            <v>Nitrous oxide emissions (thousand metric tons of CO2 equivalent)</v>
          </cell>
          <cell r="D116" t="str">
            <v>EN.ATM.NOXE.KT.CE</v>
          </cell>
        </row>
        <row r="117">
          <cell r="A117" t="str">
            <v>Ireland</v>
          </cell>
          <cell r="B117" t="str">
            <v>IRL</v>
          </cell>
          <cell r="C117" t="str">
            <v>Nitrous oxide emissions (thousand metric tons of CO2 equivalent)</v>
          </cell>
          <cell r="D117" t="str">
            <v>EN.ATM.NOXE.KT.CE</v>
          </cell>
        </row>
        <row r="117">
          <cell r="AI117">
            <v>10030</v>
          </cell>
          <cell r="AJ117">
            <v>9780</v>
          </cell>
          <cell r="AK117">
            <v>9850</v>
          </cell>
          <cell r="AL117">
            <v>10180</v>
          </cell>
          <cell r="AM117">
            <v>10370</v>
          </cell>
          <cell r="AN117">
            <v>10350</v>
          </cell>
          <cell r="AO117">
            <v>10220</v>
          </cell>
          <cell r="AP117">
            <v>10310</v>
          </cell>
          <cell r="AQ117">
            <v>10750</v>
          </cell>
          <cell r="AR117">
            <v>10720</v>
          </cell>
          <cell r="AS117">
            <v>10610</v>
          </cell>
          <cell r="AT117">
            <v>10380</v>
          </cell>
          <cell r="AU117">
            <v>10680</v>
          </cell>
          <cell r="AV117">
            <v>10070</v>
          </cell>
          <cell r="AW117">
            <v>9760</v>
          </cell>
          <cell r="AX117">
            <v>9510</v>
          </cell>
          <cell r="AY117">
            <v>9350</v>
          </cell>
          <cell r="AZ117">
            <v>9180</v>
          </cell>
          <cell r="BA117">
            <v>9140</v>
          </cell>
          <cell r="BB117">
            <v>9390</v>
          </cell>
          <cell r="BC117">
            <v>8940</v>
          </cell>
          <cell r="BD117">
            <v>8820</v>
          </cell>
          <cell r="BE117">
            <v>9320</v>
          </cell>
          <cell r="BF117">
            <v>9260</v>
          </cell>
          <cell r="BG117">
            <v>9210</v>
          </cell>
          <cell r="BH117">
            <v>9330</v>
          </cell>
          <cell r="BI117">
            <v>9380</v>
          </cell>
          <cell r="BJ117">
            <v>9730</v>
          </cell>
          <cell r="BK117">
            <v>9510</v>
          </cell>
          <cell r="BL117">
            <v>9250</v>
          </cell>
        </row>
        <row r="118">
          <cell r="A118" t="str">
            <v>Iran, Islamic Rep.</v>
          </cell>
          <cell r="B118" t="str">
            <v>IRN</v>
          </cell>
          <cell r="C118" t="str">
            <v>Nitrous oxide emissions (thousand metric tons of CO2 equivalent)</v>
          </cell>
          <cell r="D118" t="str">
            <v>EN.ATM.NOXE.KT.CE</v>
          </cell>
        </row>
        <row r="118">
          <cell r="AI118">
            <v>16480</v>
          </cell>
          <cell r="AJ118">
            <v>17180</v>
          </cell>
          <cell r="AK118">
            <v>19070</v>
          </cell>
          <cell r="AL118">
            <v>17610</v>
          </cell>
          <cell r="AM118">
            <v>18300</v>
          </cell>
          <cell r="AN118">
            <v>20420</v>
          </cell>
          <cell r="AO118">
            <v>22770</v>
          </cell>
          <cell r="AP118">
            <v>25610</v>
          </cell>
          <cell r="AQ118">
            <v>28220</v>
          </cell>
          <cell r="AR118">
            <v>29610</v>
          </cell>
          <cell r="AS118">
            <v>31550</v>
          </cell>
          <cell r="AT118">
            <v>32040</v>
          </cell>
          <cell r="AU118">
            <v>33190</v>
          </cell>
          <cell r="AV118">
            <v>34120</v>
          </cell>
          <cell r="AW118">
            <v>35520</v>
          </cell>
          <cell r="AX118">
            <v>36380</v>
          </cell>
          <cell r="AY118">
            <v>38690</v>
          </cell>
          <cell r="AZ118">
            <v>37740</v>
          </cell>
          <cell r="BA118">
            <v>37250</v>
          </cell>
          <cell r="BB118">
            <v>37680</v>
          </cell>
          <cell r="BC118">
            <v>37420</v>
          </cell>
          <cell r="BD118">
            <v>34870</v>
          </cell>
          <cell r="BE118">
            <v>36050</v>
          </cell>
          <cell r="BF118">
            <v>36180</v>
          </cell>
          <cell r="BG118">
            <v>35620</v>
          </cell>
          <cell r="BH118">
            <v>35670</v>
          </cell>
          <cell r="BI118">
            <v>36250</v>
          </cell>
          <cell r="BJ118">
            <v>36070</v>
          </cell>
          <cell r="BK118">
            <v>36590</v>
          </cell>
          <cell r="BL118">
            <v>37300</v>
          </cell>
        </row>
        <row r="119">
          <cell r="A119" t="str">
            <v>Iraq</v>
          </cell>
          <cell r="B119" t="str">
            <v>IRQ</v>
          </cell>
          <cell r="C119" t="str">
            <v>Nitrous oxide emissions (thousand metric tons of CO2 equivalent)</v>
          </cell>
          <cell r="D119" t="str">
            <v>EN.ATM.NOXE.KT.CE</v>
          </cell>
        </row>
        <row r="119">
          <cell r="AI119">
            <v>4160</v>
          </cell>
          <cell r="AJ119">
            <v>2830</v>
          </cell>
          <cell r="AK119">
            <v>3500</v>
          </cell>
          <cell r="AL119">
            <v>4500</v>
          </cell>
          <cell r="AM119">
            <v>4410</v>
          </cell>
          <cell r="AN119">
            <v>4120</v>
          </cell>
          <cell r="AO119">
            <v>4020</v>
          </cell>
          <cell r="AP119">
            <v>4230</v>
          </cell>
          <cell r="AQ119">
            <v>4330</v>
          </cell>
          <cell r="AR119">
            <v>4170</v>
          </cell>
          <cell r="AS119">
            <v>4240</v>
          </cell>
          <cell r="AT119">
            <v>5900</v>
          </cell>
          <cell r="AU119">
            <v>6150</v>
          </cell>
          <cell r="AV119">
            <v>2970</v>
          </cell>
          <cell r="AW119">
            <v>3300</v>
          </cell>
          <cell r="AX119">
            <v>3860</v>
          </cell>
          <cell r="AY119">
            <v>3800</v>
          </cell>
          <cell r="AZ119">
            <v>3670</v>
          </cell>
          <cell r="BA119">
            <v>4040</v>
          </cell>
          <cell r="BB119">
            <v>4710</v>
          </cell>
          <cell r="BC119">
            <v>4630</v>
          </cell>
          <cell r="BD119">
            <v>4950</v>
          </cell>
          <cell r="BE119">
            <v>5200</v>
          </cell>
          <cell r="BF119">
            <v>5220</v>
          </cell>
          <cell r="BG119">
            <v>4700</v>
          </cell>
          <cell r="BH119">
            <v>3770</v>
          </cell>
          <cell r="BI119">
            <v>4130</v>
          </cell>
          <cell r="BJ119">
            <v>4710</v>
          </cell>
          <cell r="BK119">
            <v>4780</v>
          </cell>
          <cell r="BL119">
            <v>5670</v>
          </cell>
        </row>
        <row r="120">
          <cell r="A120" t="str">
            <v>Iceland</v>
          </cell>
          <cell r="B120" t="str">
            <v>ISL</v>
          </cell>
          <cell r="C120" t="str">
            <v>Nitrous oxide emissions (thousand metric tons of CO2 equivalent)</v>
          </cell>
          <cell r="D120" t="str">
            <v>EN.ATM.NOXE.KT.CE</v>
          </cell>
        </row>
        <row r="120">
          <cell r="AI120">
            <v>390</v>
          </cell>
          <cell r="AJ120">
            <v>380</v>
          </cell>
          <cell r="AK120">
            <v>370</v>
          </cell>
          <cell r="AL120">
            <v>380</v>
          </cell>
          <cell r="AM120">
            <v>370</v>
          </cell>
          <cell r="AN120">
            <v>360</v>
          </cell>
          <cell r="AO120">
            <v>380</v>
          </cell>
          <cell r="AP120">
            <v>380</v>
          </cell>
          <cell r="AQ120">
            <v>380</v>
          </cell>
          <cell r="AR120">
            <v>390</v>
          </cell>
          <cell r="AS120">
            <v>380</v>
          </cell>
          <cell r="AT120">
            <v>350</v>
          </cell>
          <cell r="AU120">
            <v>360</v>
          </cell>
          <cell r="AV120">
            <v>360</v>
          </cell>
          <cell r="AW120">
            <v>350</v>
          </cell>
          <cell r="AX120">
            <v>350</v>
          </cell>
          <cell r="AY120">
            <v>380</v>
          </cell>
          <cell r="AZ120">
            <v>390</v>
          </cell>
          <cell r="BA120">
            <v>400</v>
          </cell>
          <cell r="BB120">
            <v>350</v>
          </cell>
          <cell r="BC120">
            <v>350</v>
          </cell>
          <cell r="BD120">
            <v>350</v>
          </cell>
          <cell r="BE120">
            <v>360</v>
          </cell>
          <cell r="BF120">
            <v>350</v>
          </cell>
          <cell r="BG120">
            <v>370</v>
          </cell>
          <cell r="BH120">
            <v>380</v>
          </cell>
          <cell r="BI120">
            <v>370</v>
          </cell>
          <cell r="BJ120">
            <v>380</v>
          </cell>
          <cell r="BK120">
            <v>380</v>
          </cell>
          <cell r="BL120">
            <v>370</v>
          </cell>
        </row>
        <row r="121">
          <cell r="A121" t="str">
            <v>Israel</v>
          </cell>
          <cell r="B121" t="str">
            <v>ISR</v>
          </cell>
          <cell r="C121" t="str">
            <v>Nitrous oxide emissions (thousand metric tons of CO2 equivalent)</v>
          </cell>
          <cell r="D121" t="str">
            <v>EN.ATM.NOXE.KT.CE</v>
          </cell>
        </row>
        <row r="121">
          <cell r="AI121">
            <v>1760</v>
          </cell>
          <cell r="AJ121">
            <v>1740</v>
          </cell>
          <cell r="AK121">
            <v>1810</v>
          </cell>
          <cell r="AL121">
            <v>1840</v>
          </cell>
          <cell r="AM121">
            <v>1920</v>
          </cell>
          <cell r="AN121">
            <v>1960</v>
          </cell>
          <cell r="AO121">
            <v>2100</v>
          </cell>
          <cell r="AP121">
            <v>2130</v>
          </cell>
          <cell r="AQ121">
            <v>2160</v>
          </cell>
          <cell r="AR121">
            <v>2110</v>
          </cell>
          <cell r="AS121">
            <v>2200</v>
          </cell>
          <cell r="AT121">
            <v>2210</v>
          </cell>
          <cell r="AU121">
            <v>2200</v>
          </cell>
          <cell r="AV121">
            <v>2270</v>
          </cell>
          <cell r="AW121">
            <v>2350</v>
          </cell>
          <cell r="AX121">
            <v>2330</v>
          </cell>
          <cell r="AY121">
            <v>2340</v>
          </cell>
          <cell r="AZ121">
            <v>2510</v>
          </cell>
          <cell r="BA121">
            <v>2400</v>
          </cell>
          <cell r="BB121">
            <v>2190</v>
          </cell>
          <cell r="BC121">
            <v>2280</v>
          </cell>
          <cell r="BD121">
            <v>2390</v>
          </cell>
          <cell r="BE121">
            <v>2480</v>
          </cell>
          <cell r="BF121">
            <v>2450</v>
          </cell>
          <cell r="BG121">
            <v>2470</v>
          </cell>
          <cell r="BH121">
            <v>2560</v>
          </cell>
          <cell r="BI121">
            <v>2570</v>
          </cell>
          <cell r="BJ121">
            <v>2630</v>
          </cell>
          <cell r="BK121">
            <v>2650</v>
          </cell>
          <cell r="BL121">
            <v>2720</v>
          </cell>
        </row>
        <row r="122">
          <cell r="A122" t="str">
            <v>Italy</v>
          </cell>
          <cell r="B122" t="str">
            <v>ITA</v>
          </cell>
          <cell r="C122" t="str">
            <v>Nitrous oxide emissions (thousand metric tons of CO2 equivalent)</v>
          </cell>
          <cell r="D122" t="str">
            <v>EN.ATM.NOXE.KT.CE</v>
          </cell>
        </row>
        <row r="122">
          <cell r="AI122">
            <v>26420</v>
          </cell>
          <cell r="AJ122">
            <v>26550</v>
          </cell>
          <cell r="AK122">
            <v>25970</v>
          </cell>
          <cell r="AL122">
            <v>25760</v>
          </cell>
          <cell r="AM122">
            <v>25060</v>
          </cell>
          <cell r="AN122">
            <v>25830</v>
          </cell>
          <cell r="AO122">
            <v>26090</v>
          </cell>
          <cell r="AP122">
            <v>25740</v>
          </cell>
          <cell r="AQ122">
            <v>26140</v>
          </cell>
          <cell r="AR122">
            <v>26380</v>
          </cell>
          <cell r="AS122">
            <v>26670</v>
          </cell>
          <cell r="AT122">
            <v>25550</v>
          </cell>
          <cell r="AU122">
            <v>26310</v>
          </cell>
          <cell r="AV122">
            <v>25690</v>
          </cell>
          <cell r="AW122">
            <v>27020</v>
          </cell>
          <cell r="AX122">
            <v>25700</v>
          </cell>
          <cell r="AY122">
            <v>20670</v>
          </cell>
          <cell r="AZ122">
            <v>20100</v>
          </cell>
          <cell r="BA122">
            <v>18650</v>
          </cell>
          <cell r="BB122">
            <v>17370</v>
          </cell>
          <cell r="BC122">
            <v>16820</v>
          </cell>
          <cell r="BD122">
            <v>16280</v>
          </cell>
          <cell r="BE122">
            <v>16730</v>
          </cell>
          <cell r="BF122">
            <v>16560</v>
          </cell>
          <cell r="BG122">
            <v>16200</v>
          </cell>
          <cell r="BH122">
            <v>16330</v>
          </cell>
          <cell r="BI122">
            <v>16320</v>
          </cell>
          <cell r="BJ122">
            <v>16180</v>
          </cell>
          <cell r="BK122">
            <v>15390</v>
          </cell>
          <cell r="BL122">
            <v>15340</v>
          </cell>
        </row>
        <row r="123">
          <cell r="A123" t="str">
            <v>Jamaica</v>
          </cell>
          <cell r="B123" t="str">
            <v>JAM</v>
          </cell>
          <cell r="C123" t="str">
            <v>Nitrous oxide emissions (thousand metric tons of CO2 equivalent)</v>
          </cell>
          <cell r="D123" t="str">
            <v>EN.ATM.NOXE.KT.CE</v>
          </cell>
        </row>
        <row r="123">
          <cell r="AI123">
            <v>500</v>
          </cell>
          <cell r="AJ123">
            <v>510</v>
          </cell>
          <cell r="AK123">
            <v>500</v>
          </cell>
          <cell r="AL123">
            <v>520</v>
          </cell>
          <cell r="AM123">
            <v>520</v>
          </cell>
          <cell r="AN123">
            <v>530</v>
          </cell>
          <cell r="AO123">
            <v>530</v>
          </cell>
          <cell r="AP123">
            <v>530</v>
          </cell>
          <cell r="AQ123">
            <v>540</v>
          </cell>
          <cell r="AR123">
            <v>550</v>
          </cell>
          <cell r="AS123">
            <v>560</v>
          </cell>
          <cell r="AT123">
            <v>560</v>
          </cell>
          <cell r="AU123">
            <v>560</v>
          </cell>
          <cell r="AV123">
            <v>580</v>
          </cell>
          <cell r="AW123">
            <v>570</v>
          </cell>
          <cell r="AX123">
            <v>550</v>
          </cell>
          <cell r="AY123">
            <v>470</v>
          </cell>
          <cell r="AZ123">
            <v>450</v>
          </cell>
          <cell r="BA123">
            <v>450</v>
          </cell>
          <cell r="BB123">
            <v>440</v>
          </cell>
          <cell r="BC123">
            <v>440</v>
          </cell>
          <cell r="BD123">
            <v>440</v>
          </cell>
          <cell r="BE123">
            <v>460</v>
          </cell>
          <cell r="BF123">
            <v>450</v>
          </cell>
          <cell r="BG123">
            <v>450</v>
          </cell>
          <cell r="BH123">
            <v>430</v>
          </cell>
          <cell r="BI123">
            <v>440</v>
          </cell>
          <cell r="BJ123">
            <v>440</v>
          </cell>
          <cell r="BK123">
            <v>450</v>
          </cell>
          <cell r="BL123">
            <v>450</v>
          </cell>
        </row>
        <row r="124">
          <cell r="A124" t="str">
            <v>Jordan</v>
          </cell>
          <cell r="B124" t="str">
            <v>JOR</v>
          </cell>
          <cell r="C124" t="str">
            <v>Nitrous oxide emissions (thousand metric tons of CO2 equivalent)</v>
          </cell>
          <cell r="D124" t="str">
            <v>EN.ATM.NOXE.KT.CE</v>
          </cell>
        </row>
        <row r="124">
          <cell r="AI124">
            <v>480</v>
          </cell>
          <cell r="AJ124">
            <v>580</v>
          </cell>
          <cell r="AK124">
            <v>640</v>
          </cell>
          <cell r="AL124">
            <v>640</v>
          </cell>
          <cell r="AM124">
            <v>580</v>
          </cell>
          <cell r="AN124">
            <v>620</v>
          </cell>
          <cell r="AO124">
            <v>590</v>
          </cell>
          <cell r="AP124">
            <v>610</v>
          </cell>
          <cell r="AQ124">
            <v>600</v>
          </cell>
          <cell r="AR124">
            <v>600</v>
          </cell>
          <cell r="AS124">
            <v>560</v>
          </cell>
          <cell r="AT124">
            <v>570</v>
          </cell>
          <cell r="AU124">
            <v>600</v>
          </cell>
          <cell r="AV124">
            <v>610</v>
          </cell>
          <cell r="AW124">
            <v>700</v>
          </cell>
          <cell r="AX124">
            <v>760</v>
          </cell>
          <cell r="AY124">
            <v>980</v>
          </cell>
          <cell r="AZ124">
            <v>1180</v>
          </cell>
          <cell r="BA124">
            <v>1160</v>
          </cell>
          <cell r="BB124">
            <v>1020</v>
          </cell>
          <cell r="BC124">
            <v>1100</v>
          </cell>
          <cell r="BD124">
            <v>1230</v>
          </cell>
          <cell r="BE124">
            <v>1050</v>
          </cell>
          <cell r="BF124">
            <v>1230</v>
          </cell>
          <cell r="BG124">
            <v>1230</v>
          </cell>
          <cell r="BH124">
            <v>1340</v>
          </cell>
          <cell r="BI124">
            <v>1330</v>
          </cell>
          <cell r="BJ124">
            <v>1310</v>
          </cell>
          <cell r="BK124">
            <v>1300</v>
          </cell>
          <cell r="BL124">
            <v>1310</v>
          </cell>
        </row>
        <row r="125">
          <cell r="A125" t="str">
            <v>Japan</v>
          </cell>
          <cell r="B125" t="str">
            <v>JPN</v>
          </cell>
          <cell r="C125" t="str">
            <v>Nitrous oxide emissions (thousand metric tons of CO2 equivalent)</v>
          </cell>
          <cell r="D125" t="str">
            <v>EN.ATM.NOXE.KT.CE</v>
          </cell>
        </row>
        <row r="125">
          <cell r="AI125">
            <v>27620</v>
          </cell>
          <cell r="AJ125">
            <v>26940</v>
          </cell>
          <cell r="AK125">
            <v>27260</v>
          </cell>
          <cell r="AL125">
            <v>27210</v>
          </cell>
          <cell r="AM125">
            <v>28690</v>
          </cell>
          <cell r="AN125">
            <v>28450</v>
          </cell>
          <cell r="AO125">
            <v>29430</v>
          </cell>
          <cell r="AP125">
            <v>29930</v>
          </cell>
          <cell r="AQ125">
            <v>28440</v>
          </cell>
          <cell r="AR125">
            <v>22230</v>
          </cell>
          <cell r="AS125">
            <v>24860</v>
          </cell>
          <cell r="AT125">
            <v>21620</v>
          </cell>
          <cell r="AU125">
            <v>21650</v>
          </cell>
          <cell r="AV125">
            <v>21750</v>
          </cell>
          <cell r="AW125">
            <v>22340</v>
          </cell>
          <cell r="AX125">
            <v>21970</v>
          </cell>
          <cell r="AY125">
            <v>21860</v>
          </cell>
          <cell r="AZ125">
            <v>20860</v>
          </cell>
          <cell r="BA125">
            <v>20620</v>
          </cell>
          <cell r="BB125">
            <v>20270</v>
          </cell>
          <cell r="BC125">
            <v>20080</v>
          </cell>
          <cell r="BD125">
            <v>19300</v>
          </cell>
          <cell r="BE125">
            <v>18760</v>
          </cell>
          <cell r="BF125">
            <v>19340</v>
          </cell>
          <cell r="BG125">
            <v>19260</v>
          </cell>
          <cell r="BH125">
            <v>18720</v>
          </cell>
          <cell r="BI125">
            <v>18750</v>
          </cell>
          <cell r="BJ125">
            <v>18880</v>
          </cell>
          <cell r="BK125">
            <v>18800</v>
          </cell>
          <cell r="BL125">
            <v>18700</v>
          </cell>
        </row>
        <row r="126">
          <cell r="A126" t="str">
            <v>Kazakhstan</v>
          </cell>
          <cell r="B126" t="str">
            <v>KAZ</v>
          </cell>
          <cell r="C126" t="str">
            <v>Nitrous oxide emissions (thousand metric tons of CO2 equivalent)</v>
          </cell>
          <cell r="D126" t="str">
            <v>EN.ATM.NOXE.KT.CE</v>
          </cell>
        </row>
        <row r="126">
          <cell r="AI126">
            <v>18780</v>
          </cell>
          <cell r="AJ126">
            <v>17860</v>
          </cell>
          <cell r="AK126">
            <v>15950</v>
          </cell>
          <cell r="AL126">
            <v>14730</v>
          </cell>
          <cell r="AM126">
            <v>13880</v>
          </cell>
          <cell r="AN126">
            <v>11760</v>
          </cell>
          <cell r="AO126">
            <v>10180</v>
          </cell>
          <cell r="AP126">
            <v>8840</v>
          </cell>
          <cell r="AQ126">
            <v>7460</v>
          </cell>
          <cell r="AR126">
            <v>6920</v>
          </cell>
          <cell r="AS126">
            <v>6690</v>
          </cell>
          <cell r="AT126">
            <v>7440</v>
          </cell>
          <cell r="AU126">
            <v>11840</v>
          </cell>
          <cell r="AV126">
            <v>8650</v>
          </cell>
          <cell r="AW126">
            <v>9650</v>
          </cell>
          <cell r="AX126">
            <v>10010</v>
          </cell>
          <cell r="AY126">
            <v>10950</v>
          </cell>
          <cell r="AZ126">
            <v>10060</v>
          </cell>
          <cell r="BA126">
            <v>10340</v>
          </cell>
          <cell r="BB126">
            <v>9590</v>
          </cell>
          <cell r="BC126">
            <v>11050</v>
          </cell>
          <cell r="BD126">
            <v>10000</v>
          </cell>
          <cell r="BE126">
            <v>9770</v>
          </cell>
          <cell r="BF126">
            <v>8890</v>
          </cell>
          <cell r="BG126">
            <v>10220</v>
          </cell>
          <cell r="BH126">
            <v>10890</v>
          </cell>
          <cell r="BI126">
            <v>10130</v>
          </cell>
          <cell r="BJ126">
            <v>13380</v>
          </cell>
          <cell r="BK126">
            <v>11000</v>
          </cell>
          <cell r="BL126">
            <v>12170</v>
          </cell>
        </row>
        <row r="127">
          <cell r="A127" t="str">
            <v>Kenya</v>
          </cell>
          <cell r="B127" t="str">
            <v>KEN</v>
          </cell>
          <cell r="C127" t="str">
            <v>Nitrous oxide emissions (thousand metric tons of CO2 equivalent)</v>
          </cell>
          <cell r="D127" t="str">
            <v>EN.ATM.NOXE.KT.CE</v>
          </cell>
        </row>
        <row r="127">
          <cell r="AI127">
            <v>10380</v>
          </cell>
          <cell r="AJ127">
            <v>10030</v>
          </cell>
          <cell r="AK127">
            <v>9980</v>
          </cell>
          <cell r="AL127">
            <v>9880</v>
          </cell>
          <cell r="AM127">
            <v>10000</v>
          </cell>
          <cell r="AN127">
            <v>9860</v>
          </cell>
          <cell r="AO127">
            <v>9480</v>
          </cell>
          <cell r="AP127">
            <v>9440</v>
          </cell>
          <cell r="AQ127">
            <v>9760</v>
          </cell>
          <cell r="AR127">
            <v>10240</v>
          </cell>
          <cell r="AS127">
            <v>9530</v>
          </cell>
          <cell r="AT127">
            <v>9610</v>
          </cell>
          <cell r="AU127">
            <v>9920</v>
          </cell>
          <cell r="AV127">
            <v>10600</v>
          </cell>
          <cell r="AW127">
            <v>11080</v>
          </cell>
          <cell r="AX127">
            <v>11020</v>
          </cell>
          <cell r="AY127">
            <v>10600</v>
          </cell>
          <cell r="AZ127">
            <v>16320</v>
          </cell>
          <cell r="BA127">
            <v>16330</v>
          </cell>
          <cell r="BB127">
            <v>15810</v>
          </cell>
          <cell r="BC127">
            <v>16010</v>
          </cell>
          <cell r="BD127">
            <v>16630</v>
          </cell>
          <cell r="BE127">
            <v>16460</v>
          </cell>
          <cell r="BF127">
            <v>16390</v>
          </cell>
          <cell r="BG127">
            <v>17350</v>
          </cell>
          <cell r="BH127">
            <v>16870</v>
          </cell>
          <cell r="BI127">
            <v>18030</v>
          </cell>
          <cell r="BJ127">
            <v>16650</v>
          </cell>
          <cell r="BK127">
            <v>17310</v>
          </cell>
          <cell r="BL127">
            <v>19880</v>
          </cell>
        </row>
        <row r="128">
          <cell r="A128" t="str">
            <v>Kyrgyz Republic</v>
          </cell>
          <cell r="B128" t="str">
            <v>KGZ</v>
          </cell>
          <cell r="C128" t="str">
            <v>Nitrous oxide emissions (thousand metric tons of CO2 equivalent)</v>
          </cell>
          <cell r="D128" t="str">
            <v>EN.ATM.NOXE.KT.CE</v>
          </cell>
        </row>
        <row r="128">
          <cell r="AI128">
            <v>2400</v>
          </cell>
          <cell r="AJ128">
            <v>2240</v>
          </cell>
          <cell r="AK128">
            <v>2020</v>
          </cell>
          <cell r="AL128">
            <v>1850</v>
          </cell>
          <cell r="AM128">
            <v>1610</v>
          </cell>
          <cell r="AN128">
            <v>1320</v>
          </cell>
          <cell r="AO128">
            <v>1280</v>
          </cell>
          <cell r="AP128">
            <v>1240</v>
          </cell>
          <cell r="AQ128">
            <v>1300</v>
          </cell>
          <cell r="AR128">
            <v>1310</v>
          </cell>
          <cell r="AS128">
            <v>1320</v>
          </cell>
          <cell r="AT128">
            <v>1340</v>
          </cell>
          <cell r="AU128">
            <v>1240</v>
          </cell>
          <cell r="AV128">
            <v>1380</v>
          </cell>
          <cell r="AW128">
            <v>1370</v>
          </cell>
          <cell r="AX128">
            <v>1410</v>
          </cell>
          <cell r="AY128">
            <v>1410</v>
          </cell>
          <cell r="AZ128">
            <v>1450</v>
          </cell>
          <cell r="BA128">
            <v>1490</v>
          </cell>
          <cell r="BB128">
            <v>1640</v>
          </cell>
          <cell r="BC128">
            <v>1640</v>
          </cell>
          <cell r="BD128">
            <v>1690</v>
          </cell>
          <cell r="BE128">
            <v>1760</v>
          </cell>
          <cell r="BF128">
            <v>1830</v>
          </cell>
          <cell r="BG128">
            <v>1890</v>
          </cell>
          <cell r="BH128">
            <v>1800</v>
          </cell>
          <cell r="BI128">
            <v>1840</v>
          </cell>
          <cell r="BJ128">
            <v>1810</v>
          </cell>
          <cell r="BK128">
            <v>1950</v>
          </cell>
          <cell r="BL128">
            <v>1920</v>
          </cell>
        </row>
        <row r="129">
          <cell r="A129" t="str">
            <v>Cambodia</v>
          </cell>
          <cell r="B129" t="str">
            <v>KHM</v>
          </cell>
          <cell r="C129" t="str">
            <v>Nitrous oxide emissions (thousand metric tons of CO2 equivalent)</v>
          </cell>
          <cell r="D129" t="str">
            <v>EN.ATM.NOXE.KT.CE</v>
          </cell>
        </row>
        <row r="129">
          <cell r="AI129">
            <v>2730</v>
          </cell>
          <cell r="AJ129">
            <v>2780</v>
          </cell>
          <cell r="AK129">
            <v>2970</v>
          </cell>
          <cell r="AL129">
            <v>3060</v>
          </cell>
          <cell r="AM129">
            <v>3010</v>
          </cell>
          <cell r="AN129">
            <v>3310</v>
          </cell>
          <cell r="AO129">
            <v>3510</v>
          </cell>
          <cell r="AP129">
            <v>3440</v>
          </cell>
          <cell r="AQ129">
            <v>3330</v>
          </cell>
          <cell r="AR129">
            <v>3710</v>
          </cell>
          <cell r="AS129">
            <v>3390</v>
          </cell>
          <cell r="AT129">
            <v>3210</v>
          </cell>
          <cell r="AU129">
            <v>3370</v>
          </cell>
          <cell r="AV129">
            <v>3530</v>
          </cell>
          <cell r="AW129">
            <v>3690</v>
          </cell>
          <cell r="AX129">
            <v>3630</v>
          </cell>
          <cell r="AY129">
            <v>3990</v>
          </cell>
          <cell r="AZ129">
            <v>4130</v>
          </cell>
          <cell r="BA129">
            <v>4150</v>
          </cell>
          <cell r="BB129">
            <v>4360</v>
          </cell>
          <cell r="BC129">
            <v>4320</v>
          </cell>
          <cell r="BD129">
            <v>4540</v>
          </cell>
          <cell r="BE129">
            <v>4320</v>
          </cell>
          <cell r="BF129">
            <v>4340</v>
          </cell>
          <cell r="BG129">
            <v>4320</v>
          </cell>
          <cell r="BH129">
            <v>4580</v>
          </cell>
          <cell r="BI129">
            <v>4380</v>
          </cell>
          <cell r="BJ129">
            <v>4920</v>
          </cell>
          <cell r="BK129">
            <v>4840</v>
          </cell>
          <cell r="BL129">
            <v>4720</v>
          </cell>
        </row>
        <row r="130">
          <cell r="A130" t="str">
            <v>Kiribati</v>
          </cell>
          <cell r="B130" t="str">
            <v>KIR</v>
          </cell>
          <cell r="C130" t="str">
            <v>Nitrous oxide emissions (thousand metric tons of CO2 equivalent)</v>
          </cell>
          <cell r="D130" t="str">
            <v>EN.ATM.NOXE.KT.CE</v>
          </cell>
        </row>
        <row r="130"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10</v>
          </cell>
          <cell r="BK130">
            <v>10</v>
          </cell>
          <cell r="BL130">
            <v>10</v>
          </cell>
        </row>
        <row r="131">
          <cell r="A131" t="str">
            <v>St. Kitts and Nevis</v>
          </cell>
          <cell r="B131" t="str">
            <v>KNA</v>
          </cell>
          <cell r="C131" t="str">
            <v>Nitrous oxide emissions (thousand metric tons of CO2 equivalent)</v>
          </cell>
          <cell r="D131" t="str">
            <v>EN.ATM.NOXE.KT.CE</v>
          </cell>
        </row>
        <row r="131">
          <cell r="AI131">
            <v>10</v>
          </cell>
          <cell r="AJ131">
            <v>10</v>
          </cell>
          <cell r="AK131">
            <v>10</v>
          </cell>
          <cell r="AL131">
            <v>10</v>
          </cell>
          <cell r="AM131">
            <v>10</v>
          </cell>
          <cell r="AN131">
            <v>10</v>
          </cell>
          <cell r="AO131">
            <v>10</v>
          </cell>
          <cell r="AP131">
            <v>10</v>
          </cell>
          <cell r="AQ131">
            <v>10</v>
          </cell>
          <cell r="AR131">
            <v>10</v>
          </cell>
          <cell r="AS131">
            <v>10</v>
          </cell>
          <cell r="AT131">
            <v>10</v>
          </cell>
          <cell r="AU131">
            <v>10</v>
          </cell>
          <cell r="AV131">
            <v>10</v>
          </cell>
          <cell r="AW131">
            <v>10</v>
          </cell>
          <cell r="AX131">
            <v>10</v>
          </cell>
          <cell r="AY131">
            <v>10</v>
          </cell>
          <cell r="AZ131">
            <v>10</v>
          </cell>
          <cell r="BA131">
            <v>10</v>
          </cell>
          <cell r="BB131">
            <v>10</v>
          </cell>
          <cell r="BC131">
            <v>10</v>
          </cell>
          <cell r="BD131">
            <v>10</v>
          </cell>
          <cell r="BE131">
            <v>10</v>
          </cell>
          <cell r="BF131">
            <v>10</v>
          </cell>
          <cell r="BG131">
            <v>10</v>
          </cell>
          <cell r="BH131">
            <v>10</v>
          </cell>
          <cell r="BI131">
            <v>10</v>
          </cell>
          <cell r="BJ131">
            <v>10</v>
          </cell>
          <cell r="BK131">
            <v>10</v>
          </cell>
          <cell r="BL131">
            <v>10</v>
          </cell>
        </row>
        <row r="132">
          <cell r="A132" t="str">
            <v>Korea, Rep.</v>
          </cell>
          <cell r="B132" t="str">
            <v>KOR</v>
          </cell>
          <cell r="C132" t="str">
            <v>Nitrous oxide emissions (thousand metric tons of CO2 equivalent)</v>
          </cell>
          <cell r="D132" t="str">
            <v>EN.ATM.NOXE.KT.CE</v>
          </cell>
        </row>
        <row r="132">
          <cell r="AI132">
            <v>7730</v>
          </cell>
          <cell r="AJ132">
            <v>7870</v>
          </cell>
          <cell r="AK132">
            <v>10210</v>
          </cell>
          <cell r="AL132">
            <v>10450</v>
          </cell>
          <cell r="AM132">
            <v>10940</v>
          </cell>
          <cell r="AN132">
            <v>11840</v>
          </cell>
          <cell r="AO132">
            <v>12450</v>
          </cell>
          <cell r="AP132">
            <v>13550</v>
          </cell>
          <cell r="AQ132">
            <v>13300</v>
          </cell>
          <cell r="AR132">
            <v>14150</v>
          </cell>
          <cell r="AS132">
            <v>15020</v>
          </cell>
          <cell r="AT132">
            <v>15230</v>
          </cell>
          <cell r="AU132">
            <v>14940</v>
          </cell>
          <cell r="AV132">
            <v>18220</v>
          </cell>
          <cell r="AW132">
            <v>20840</v>
          </cell>
          <cell r="AX132">
            <v>19370</v>
          </cell>
          <cell r="AY132">
            <v>18020</v>
          </cell>
          <cell r="AZ132">
            <v>9780</v>
          </cell>
          <cell r="BA132">
            <v>8970</v>
          </cell>
          <cell r="BB132">
            <v>8930</v>
          </cell>
          <cell r="BC132">
            <v>9260</v>
          </cell>
          <cell r="BD132">
            <v>9380</v>
          </cell>
          <cell r="BE132">
            <v>9540</v>
          </cell>
          <cell r="BF132">
            <v>9600</v>
          </cell>
          <cell r="BG132">
            <v>9600</v>
          </cell>
          <cell r="BH132">
            <v>9870</v>
          </cell>
          <cell r="BI132">
            <v>10010</v>
          </cell>
          <cell r="BJ132">
            <v>10180</v>
          </cell>
          <cell r="BK132">
            <v>10310</v>
          </cell>
          <cell r="BL132">
            <v>10330</v>
          </cell>
        </row>
        <row r="133">
          <cell r="A133" t="str">
            <v>Kuwait</v>
          </cell>
          <cell r="B133" t="str">
            <v>KWT</v>
          </cell>
          <cell r="C133" t="str">
            <v>Nitrous oxide emissions (thousand metric tons of CO2 equivalent)</v>
          </cell>
          <cell r="D133" t="str">
            <v>EN.ATM.NOXE.KT.CE</v>
          </cell>
        </row>
        <row r="133">
          <cell r="AI133">
            <v>290</v>
          </cell>
          <cell r="AJ133">
            <v>170</v>
          </cell>
          <cell r="AK133">
            <v>240</v>
          </cell>
          <cell r="AL133">
            <v>300</v>
          </cell>
          <cell r="AM133">
            <v>330</v>
          </cell>
          <cell r="AN133">
            <v>360</v>
          </cell>
          <cell r="AO133">
            <v>400</v>
          </cell>
          <cell r="AP133">
            <v>410</v>
          </cell>
          <cell r="AQ133">
            <v>440</v>
          </cell>
          <cell r="AR133">
            <v>480</v>
          </cell>
          <cell r="AS133">
            <v>490</v>
          </cell>
          <cell r="AT133">
            <v>480</v>
          </cell>
          <cell r="AU133">
            <v>530</v>
          </cell>
          <cell r="AV133">
            <v>550</v>
          </cell>
          <cell r="AW133">
            <v>560</v>
          </cell>
          <cell r="AX133">
            <v>600</v>
          </cell>
          <cell r="AY133">
            <v>630</v>
          </cell>
          <cell r="AZ133">
            <v>650</v>
          </cell>
          <cell r="BA133">
            <v>710</v>
          </cell>
          <cell r="BB133">
            <v>760</v>
          </cell>
          <cell r="BC133">
            <v>750</v>
          </cell>
          <cell r="BD133">
            <v>780</v>
          </cell>
          <cell r="BE133">
            <v>820</v>
          </cell>
          <cell r="BF133">
            <v>850</v>
          </cell>
          <cell r="BG133">
            <v>860</v>
          </cell>
          <cell r="BH133">
            <v>910</v>
          </cell>
          <cell r="BI133">
            <v>920</v>
          </cell>
          <cell r="BJ133">
            <v>960</v>
          </cell>
          <cell r="BK133">
            <v>980</v>
          </cell>
          <cell r="BL133">
            <v>990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Nitrous oxide emissions (thousand metric tons of CO2 equivalent)</v>
          </cell>
          <cell r="D134" t="str">
            <v>EN.ATM.NOXE.KT.CE</v>
          </cell>
        </row>
        <row r="134">
          <cell r="AI134">
            <v>245110</v>
          </cell>
          <cell r="AJ134">
            <v>245480</v>
          </cell>
          <cell r="AK134">
            <v>246330</v>
          </cell>
          <cell r="AL134">
            <v>247890</v>
          </cell>
          <cell r="AM134">
            <v>251530</v>
          </cell>
          <cell r="AN134">
            <v>253920</v>
          </cell>
          <cell r="AO134">
            <v>247930</v>
          </cell>
          <cell r="AP134">
            <v>252960</v>
          </cell>
          <cell r="AQ134">
            <v>261850</v>
          </cell>
          <cell r="AR134">
            <v>261420</v>
          </cell>
          <cell r="AS134">
            <v>263750</v>
          </cell>
          <cell r="AT134">
            <v>272930</v>
          </cell>
          <cell r="AU134">
            <v>281860</v>
          </cell>
          <cell r="AV134">
            <v>293850</v>
          </cell>
          <cell r="AW134">
            <v>305450</v>
          </cell>
          <cell r="AX134">
            <v>307910</v>
          </cell>
          <cell r="AY134">
            <v>307120</v>
          </cell>
          <cell r="AZ134">
            <v>319410</v>
          </cell>
          <cell r="BA134">
            <v>309620</v>
          </cell>
          <cell r="BB134">
            <v>302140</v>
          </cell>
          <cell r="BC134">
            <v>325390</v>
          </cell>
          <cell r="BD134">
            <v>326790</v>
          </cell>
          <cell r="BE134">
            <v>328270</v>
          </cell>
          <cell r="BF134">
            <v>332180</v>
          </cell>
          <cell r="BG134">
            <v>335160</v>
          </cell>
          <cell r="BH134">
            <v>332300</v>
          </cell>
          <cell r="BI134">
            <v>344860</v>
          </cell>
          <cell r="BJ134">
            <v>357950</v>
          </cell>
          <cell r="BK134">
            <v>351200</v>
          </cell>
          <cell r="BL134">
            <v>358180</v>
          </cell>
        </row>
        <row r="135">
          <cell r="A135" t="str">
            <v>Lao PDR</v>
          </cell>
          <cell r="B135" t="str">
            <v>LAO</v>
          </cell>
          <cell r="C135" t="str">
            <v>Nitrous oxide emissions (thousand metric tons of CO2 equivalent)</v>
          </cell>
          <cell r="D135" t="str">
            <v>EN.ATM.NOXE.KT.CE</v>
          </cell>
        </row>
        <row r="135">
          <cell r="AI135">
            <v>1450</v>
          </cell>
          <cell r="AJ135">
            <v>1480</v>
          </cell>
          <cell r="AK135">
            <v>1560</v>
          </cell>
          <cell r="AL135">
            <v>1570</v>
          </cell>
          <cell r="AM135">
            <v>1650</v>
          </cell>
          <cell r="AN135">
            <v>1690</v>
          </cell>
          <cell r="AO135">
            <v>1660</v>
          </cell>
          <cell r="AP135">
            <v>1700</v>
          </cell>
          <cell r="AQ135">
            <v>1580</v>
          </cell>
          <cell r="AR135">
            <v>1500</v>
          </cell>
          <cell r="AS135">
            <v>1670</v>
          </cell>
          <cell r="AT135">
            <v>1730</v>
          </cell>
          <cell r="AU135">
            <v>1820</v>
          </cell>
          <cell r="AV135">
            <v>1870</v>
          </cell>
          <cell r="AW135">
            <v>2030</v>
          </cell>
          <cell r="AX135">
            <v>2040</v>
          </cell>
          <cell r="AY135">
            <v>1990</v>
          </cell>
          <cell r="AZ135">
            <v>2210</v>
          </cell>
          <cell r="BA135">
            <v>2160</v>
          </cell>
          <cell r="BB135">
            <v>2270</v>
          </cell>
          <cell r="BC135">
            <v>2510</v>
          </cell>
          <cell r="BD135">
            <v>2310</v>
          </cell>
          <cell r="BE135">
            <v>2510</v>
          </cell>
          <cell r="BF135">
            <v>2590</v>
          </cell>
          <cell r="BG135">
            <v>2590</v>
          </cell>
          <cell r="BH135">
            <v>2720</v>
          </cell>
          <cell r="BI135">
            <v>2900</v>
          </cell>
          <cell r="BJ135">
            <v>2830</v>
          </cell>
          <cell r="BK135">
            <v>2810</v>
          </cell>
          <cell r="BL135">
            <v>2860</v>
          </cell>
        </row>
        <row r="136">
          <cell r="A136" t="str">
            <v>Lebanon</v>
          </cell>
          <cell r="B136" t="str">
            <v>LBN</v>
          </cell>
          <cell r="C136" t="str">
            <v>Nitrous oxide emissions (thousand metric tons of CO2 equivalent)</v>
          </cell>
          <cell r="D136" t="str">
            <v>EN.ATM.NOXE.KT.CE</v>
          </cell>
        </row>
        <row r="136">
          <cell r="AI136">
            <v>400</v>
          </cell>
          <cell r="AJ136">
            <v>430</v>
          </cell>
          <cell r="AK136">
            <v>470</v>
          </cell>
          <cell r="AL136">
            <v>520</v>
          </cell>
          <cell r="AM136">
            <v>480</v>
          </cell>
          <cell r="AN136">
            <v>580</v>
          </cell>
          <cell r="AO136">
            <v>580</v>
          </cell>
          <cell r="AP136">
            <v>600</v>
          </cell>
          <cell r="AQ136">
            <v>620</v>
          </cell>
          <cell r="AR136">
            <v>620</v>
          </cell>
          <cell r="AS136">
            <v>620</v>
          </cell>
          <cell r="AT136">
            <v>650</v>
          </cell>
          <cell r="AU136">
            <v>610</v>
          </cell>
          <cell r="AV136">
            <v>640</v>
          </cell>
          <cell r="AW136">
            <v>670</v>
          </cell>
          <cell r="AX136">
            <v>600</v>
          </cell>
          <cell r="AY136">
            <v>570</v>
          </cell>
          <cell r="AZ136">
            <v>580</v>
          </cell>
          <cell r="BA136">
            <v>610</v>
          </cell>
          <cell r="BB136">
            <v>670</v>
          </cell>
          <cell r="BC136">
            <v>680</v>
          </cell>
          <cell r="BD136">
            <v>780</v>
          </cell>
          <cell r="BE136">
            <v>860</v>
          </cell>
          <cell r="BF136">
            <v>820</v>
          </cell>
          <cell r="BG136">
            <v>850</v>
          </cell>
          <cell r="BH136">
            <v>890</v>
          </cell>
          <cell r="BI136">
            <v>930</v>
          </cell>
          <cell r="BJ136">
            <v>950</v>
          </cell>
          <cell r="BK136">
            <v>900</v>
          </cell>
          <cell r="BL136">
            <v>940</v>
          </cell>
        </row>
        <row r="137">
          <cell r="A137" t="str">
            <v>Liberia</v>
          </cell>
          <cell r="B137" t="str">
            <v>LBR</v>
          </cell>
          <cell r="C137" t="str">
            <v>Nitrous oxide emissions (thousand metric tons of CO2 equivalent)</v>
          </cell>
          <cell r="D137" t="str">
            <v>EN.ATM.NOXE.KT.CE</v>
          </cell>
        </row>
        <row r="137">
          <cell r="AI137">
            <v>180</v>
          </cell>
          <cell r="AJ137">
            <v>170</v>
          </cell>
          <cell r="AK137">
            <v>170</v>
          </cell>
          <cell r="AL137">
            <v>160</v>
          </cell>
          <cell r="AM137">
            <v>150</v>
          </cell>
          <cell r="AN137">
            <v>150</v>
          </cell>
          <cell r="AO137">
            <v>140</v>
          </cell>
          <cell r="AP137">
            <v>160</v>
          </cell>
          <cell r="AQ137">
            <v>160</v>
          </cell>
          <cell r="AR137">
            <v>160</v>
          </cell>
          <cell r="AS137">
            <v>170</v>
          </cell>
          <cell r="AT137">
            <v>170</v>
          </cell>
          <cell r="AU137">
            <v>170</v>
          </cell>
          <cell r="AV137">
            <v>180</v>
          </cell>
          <cell r="AW137">
            <v>180</v>
          </cell>
          <cell r="AX137">
            <v>170</v>
          </cell>
          <cell r="AY137">
            <v>200</v>
          </cell>
          <cell r="AZ137">
            <v>210</v>
          </cell>
          <cell r="BA137">
            <v>230</v>
          </cell>
          <cell r="BB137">
            <v>350</v>
          </cell>
          <cell r="BC137">
            <v>260</v>
          </cell>
          <cell r="BD137">
            <v>270</v>
          </cell>
          <cell r="BE137">
            <v>280</v>
          </cell>
          <cell r="BF137">
            <v>270</v>
          </cell>
          <cell r="BG137">
            <v>310</v>
          </cell>
          <cell r="BH137">
            <v>360</v>
          </cell>
          <cell r="BI137">
            <v>310</v>
          </cell>
          <cell r="BJ137">
            <v>310</v>
          </cell>
          <cell r="BK137">
            <v>310</v>
          </cell>
          <cell r="BL137">
            <v>350</v>
          </cell>
        </row>
        <row r="138">
          <cell r="A138" t="str">
            <v>Libya</v>
          </cell>
          <cell r="B138" t="str">
            <v>LBY</v>
          </cell>
          <cell r="C138" t="str">
            <v>Nitrous oxide emissions (thousand metric tons of CO2 equivalent)</v>
          </cell>
          <cell r="D138" t="str">
            <v>EN.ATM.NOXE.KT.CE</v>
          </cell>
        </row>
        <row r="138">
          <cell r="AI138">
            <v>1240</v>
          </cell>
          <cell r="AJ138">
            <v>1230</v>
          </cell>
          <cell r="AK138">
            <v>1160</v>
          </cell>
          <cell r="AL138">
            <v>1200</v>
          </cell>
          <cell r="AM138">
            <v>1180</v>
          </cell>
          <cell r="AN138">
            <v>1260</v>
          </cell>
          <cell r="AO138">
            <v>1230</v>
          </cell>
          <cell r="AP138">
            <v>1200</v>
          </cell>
          <cell r="AQ138">
            <v>1280</v>
          </cell>
          <cell r="AR138">
            <v>1380</v>
          </cell>
          <cell r="AS138">
            <v>1230</v>
          </cell>
          <cell r="AT138">
            <v>1210</v>
          </cell>
          <cell r="AU138">
            <v>1300</v>
          </cell>
          <cell r="AV138">
            <v>1330</v>
          </cell>
          <cell r="AW138">
            <v>1440</v>
          </cell>
          <cell r="AX138">
            <v>1530</v>
          </cell>
          <cell r="AY138">
            <v>1610</v>
          </cell>
          <cell r="AZ138">
            <v>1650</v>
          </cell>
          <cell r="BA138">
            <v>1690</v>
          </cell>
          <cell r="BB138">
            <v>1780</v>
          </cell>
          <cell r="BC138">
            <v>1860</v>
          </cell>
          <cell r="BD138">
            <v>1770</v>
          </cell>
          <cell r="BE138">
            <v>1860</v>
          </cell>
          <cell r="BF138">
            <v>1890</v>
          </cell>
          <cell r="BG138">
            <v>1820</v>
          </cell>
          <cell r="BH138">
            <v>1720</v>
          </cell>
          <cell r="BI138">
            <v>1810</v>
          </cell>
          <cell r="BJ138">
            <v>1800</v>
          </cell>
          <cell r="BK138">
            <v>1810</v>
          </cell>
          <cell r="BL138">
            <v>1830</v>
          </cell>
        </row>
        <row r="139">
          <cell r="A139" t="str">
            <v>St. Lucia</v>
          </cell>
          <cell r="B139" t="str">
            <v>LCA</v>
          </cell>
          <cell r="C139" t="str">
            <v>Nitrous oxide emissions (thousand metric tons of CO2 equivalent)</v>
          </cell>
          <cell r="D139" t="str">
            <v>EN.ATM.NOXE.KT.CE</v>
          </cell>
        </row>
        <row r="139">
          <cell r="AI139">
            <v>30</v>
          </cell>
          <cell r="AJ139">
            <v>40</v>
          </cell>
          <cell r="AK139">
            <v>40</v>
          </cell>
          <cell r="AL139">
            <v>40</v>
          </cell>
          <cell r="AM139">
            <v>50</v>
          </cell>
          <cell r="AN139">
            <v>70</v>
          </cell>
          <cell r="AO139">
            <v>80</v>
          </cell>
          <cell r="AP139">
            <v>80</v>
          </cell>
          <cell r="AQ139">
            <v>40</v>
          </cell>
          <cell r="AR139">
            <v>40</v>
          </cell>
          <cell r="AS139">
            <v>30</v>
          </cell>
          <cell r="AT139">
            <v>40</v>
          </cell>
          <cell r="AU139">
            <v>20</v>
          </cell>
          <cell r="AV139">
            <v>20</v>
          </cell>
          <cell r="AW139">
            <v>20</v>
          </cell>
          <cell r="AX139">
            <v>20</v>
          </cell>
          <cell r="AY139">
            <v>20</v>
          </cell>
          <cell r="AZ139">
            <v>30</v>
          </cell>
          <cell r="BA139">
            <v>30</v>
          </cell>
          <cell r="BB139">
            <v>30</v>
          </cell>
          <cell r="BC139">
            <v>30</v>
          </cell>
          <cell r="BD139">
            <v>30</v>
          </cell>
          <cell r="BE139">
            <v>30</v>
          </cell>
          <cell r="BF139">
            <v>30</v>
          </cell>
          <cell r="BG139">
            <v>30</v>
          </cell>
          <cell r="BH139">
            <v>30</v>
          </cell>
          <cell r="BI139">
            <v>30</v>
          </cell>
          <cell r="BJ139">
            <v>30</v>
          </cell>
          <cell r="BK139">
            <v>30</v>
          </cell>
          <cell r="BL139">
            <v>30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Nitrous oxide emissions (thousand metric tons of CO2 equivalent)</v>
          </cell>
          <cell r="D140" t="str">
            <v>EN.ATM.NOXE.KT.CE</v>
          </cell>
        </row>
        <row r="140">
          <cell r="AI140">
            <v>268770</v>
          </cell>
          <cell r="AJ140">
            <v>269640</v>
          </cell>
          <cell r="AK140">
            <v>270880</v>
          </cell>
          <cell r="AL140">
            <v>272620</v>
          </cell>
          <cell r="AM140">
            <v>276680</v>
          </cell>
          <cell r="AN140">
            <v>279430</v>
          </cell>
          <cell r="AO140">
            <v>273760</v>
          </cell>
          <cell r="AP140">
            <v>278760</v>
          </cell>
          <cell r="AQ140">
            <v>287700</v>
          </cell>
          <cell r="AR140">
            <v>287200</v>
          </cell>
          <cell r="AS140">
            <v>290180</v>
          </cell>
          <cell r="AT140">
            <v>300160</v>
          </cell>
          <cell r="AU140">
            <v>309260</v>
          </cell>
          <cell r="AV140">
            <v>321930</v>
          </cell>
          <cell r="AW140">
            <v>334420</v>
          </cell>
          <cell r="AX140">
            <v>337260</v>
          </cell>
          <cell r="AY140">
            <v>336910</v>
          </cell>
          <cell r="AZ140">
            <v>350100</v>
          </cell>
          <cell r="BA140">
            <v>341970</v>
          </cell>
          <cell r="BB140">
            <v>334290</v>
          </cell>
          <cell r="BC140">
            <v>356630</v>
          </cell>
          <cell r="BD140">
            <v>357110</v>
          </cell>
          <cell r="BE140">
            <v>360360</v>
          </cell>
          <cell r="BF140">
            <v>363990</v>
          </cell>
          <cell r="BG140">
            <v>366420</v>
          </cell>
          <cell r="BH140">
            <v>362820</v>
          </cell>
          <cell r="BI140">
            <v>375140</v>
          </cell>
          <cell r="BJ140">
            <v>387780</v>
          </cell>
          <cell r="BK140">
            <v>380940</v>
          </cell>
          <cell r="BL140">
            <v>388300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Nitrous oxide emissions (thousand metric tons of CO2 equivalent)</v>
          </cell>
          <cell r="D141" t="str">
            <v>EN.ATM.NOXE.KT.CE</v>
          </cell>
        </row>
        <row r="141">
          <cell r="AI141">
            <v>229230</v>
          </cell>
          <cell r="AJ141">
            <v>233600</v>
          </cell>
          <cell r="AK141">
            <v>238110</v>
          </cell>
          <cell r="AL141">
            <v>240020</v>
          </cell>
          <cell r="AM141">
            <v>247150</v>
          </cell>
          <cell r="AN141">
            <v>252480</v>
          </cell>
          <cell r="AO141">
            <v>254360</v>
          </cell>
          <cell r="AP141">
            <v>256160</v>
          </cell>
          <cell r="AQ141">
            <v>270110</v>
          </cell>
          <cell r="AR141">
            <v>270330</v>
          </cell>
          <cell r="AS141">
            <v>274370</v>
          </cell>
          <cell r="AT141">
            <v>268030</v>
          </cell>
          <cell r="AU141">
            <v>283780</v>
          </cell>
          <cell r="AV141">
            <v>298060</v>
          </cell>
          <cell r="AW141">
            <v>301660</v>
          </cell>
          <cell r="AX141">
            <v>313920</v>
          </cell>
          <cell r="AY141">
            <v>309090</v>
          </cell>
          <cell r="AZ141">
            <v>321580</v>
          </cell>
          <cell r="BA141">
            <v>329000</v>
          </cell>
          <cell r="BB141">
            <v>330320</v>
          </cell>
          <cell r="BC141">
            <v>340470</v>
          </cell>
          <cell r="BD141">
            <v>343940</v>
          </cell>
          <cell r="BE141">
            <v>352370</v>
          </cell>
          <cell r="BF141">
            <v>359960</v>
          </cell>
          <cell r="BG141">
            <v>365490</v>
          </cell>
          <cell r="BH141">
            <v>372960</v>
          </cell>
          <cell r="BI141">
            <v>384460</v>
          </cell>
          <cell r="BJ141">
            <v>386810</v>
          </cell>
          <cell r="BK141">
            <v>391700</v>
          </cell>
          <cell r="BL141">
            <v>392380</v>
          </cell>
        </row>
        <row r="142">
          <cell r="A142" t="str">
            <v>Low income</v>
          </cell>
          <cell r="B142" t="str">
            <v>LIC</v>
          </cell>
          <cell r="C142" t="str">
            <v>Nitrous oxide emissions (thousand metric tons of CO2 equivalent)</v>
          </cell>
          <cell r="D142" t="str">
            <v>EN.ATM.NOXE.KT.CE</v>
          </cell>
        </row>
        <row r="142">
          <cell r="AI142">
            <v>160920</v>
          </cell>
          <cell r="AJ142">
            <v>164010</v>
          </cell>
          <cell r="AK142">
            <v>167500</v>
          </cell>
          <cell r="AL142">
            <v>168440</v>
          </cell>
          <cell r="AM142">
            <v>174310</v>
          </cell>
          <cell r="AN142">
            <v>176080</v>
          </cell>
          <cell r="AO142">
            <v>177960</v>
          </cell>
          <cell r="AP142">
            <v>179910</v>
          </cell>
          <cell r="AQ142">
            <v>190540</v>
          </cell>
          <cell r="AR142">
            <v>188470</v>
          </cell>
          <cell r="AS142">
            <v>191520</v>
          </cell>
          <cell r="AT142">
            <v>184880</v>
          </cell>
          <cell r="AU142">
            <v>197490</v>
          </cell>
          <cell r="AV142">
            <v>208170</v>
          </cell>
          <cell r="AW142">
            <v>210530</v>
          </cell>
          <cell r="AX142">
            <v>221290</v>
          </cell>
          <cell r="AY142">
            <v>217640</v>
          </cell>
          <cell r="AZ142">
            <v>226370</v>
          </cell>
          <cell r="BA142">
            <v>232210</v>
          </cell>
          <cell r="BB142">
            <v>231450</v>
          </cell>
          <cell r="BC142">
            <v>237200</v>
          </cell>
          <cell r="BD142">
            <v>238070</v>
          </cell>
          <cell r="BE142">
            <v>246140</v>
          </cell>
          <cell r="BF142">
            <v>249850</v>
          </cell>
          <cell r="BG142">
            <v>253520</v>
          </cell>
          <cell r="BH142">
            <v>258070</v>
          </cell>
          <cell r="BI142">
            <v>268530</v>
          </cell>
          <cell r="BJ142">
            <v>267990</v>
          </cell>
          <cell r="BK142">
            <v>271950</v>
          </cell>
          <cell r="BL142">
            <v>270440</v>
          </cell>
        </row>
        <row r="143">
          <cell r="A143" t="str">
            <v>Liechtenstein</v>
          </cell>
          <cell r="B143" t="str">
            <v>LIE</v>
          </cell>
          <cell r="C143" t="str">
            <v>Nitrous oxide emissions (thousand metric tons of CO2 equivalent)</v>
          </cell>
          <cell r="D143" t="str">
            <v>EN.ATM.NOXE.KT.CE</v>
          </cell>
        </row>
        <row r="143"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</row>
        <row r="144">
          <cell r="A144" t="str">
            <v>Sri Lanka</v>
          </cell>
          <cell r="B144" t="str">
            <v>LKA</v>
          </cell>
          <cell r="C144" t="str">
            <v>Nitrous oxide emissions (thousand metric tons of CO2 equivalent)</v>
          </cell>
          <cell r="D144" t="str">
            <v>EN.ATM.NOXE.KT.CE</v>
          </cell>
        </row>
        <row r="144">
          <cell r="AI144">
            <v>2180</v>
          </cell>
          <cell r="AJ144">
            <v>2120</v>
          </cell>
          <cell r="AK144">
            <v>2210</v>
          </cell>
          <cell r="AL144">
            <v>2310</v>
          </cell>
          <cell r="AM144">
            <v>2370</v>
          </cell>
          <cell r="AN144">
            <v>2330</v>
          </cell>
          <cell r="AO144">
            <v>2290</v>
          </cell>
          <cell r="AP144">
            <v>2320</v>
          </cell>
          <cell r="AQ144">
            <v>2300</v>
          </cell>
          <cell r="AR144">
            <v>2490</v>
          </cell>
          <cell r="AS144">
            <v>2450</v>
          </cell>
          <cell r="AT144">
            <v>2440</v>
          </cell>
          <cell r="AU144">
            <v>2660</v>
          </cell>
          <cell r="AV144">
            <v>2470</v>
          </cell>
          <cell r="AW144">
            <v>2550</v>
          </cell>
          <cell r="AX144">
            <v>2750</v>
          </cell>
          <cell r="AY144">
            <v>2700</v>
          </cell>
          <cell r="AZ144">
            <v>2610</v>
          </cell>
          <cell r="BA144">
            <v>2950</v>
          </cell>
          <cell r="BB144">
            <v>2780</v>
          </cell>
          <cell r="BC144">
            <v>2760</v>
          </cell>
          <cell r="BD144">
            <v>3040</v>
          </cell>
          <cell r="BE144">
            <v>2830</v>
          </cell>
          <cell r="BF144">
            <v>2590</v>
          </cell>
          <cell r="BG144">
            <v>3120</v>
          </cell>
          <cell r="BH144">
            <v>3220</v>
          </cell>
          <cell r="BI144">
            <v>2530</v>
          </cell>
          <cell r="BJ144">
            <v>2370</v>
          </cell>
          <cell r="BK144">
            <v>2240</v>
          </cell>
          <cell r="BL144">
            <v>2450</v>
          </cell>
        </row>
        <row r="145">
          <cell r="A145" t="str">
            <v>Lower middle income</v>
          </cell>
          <cell r="B145" t="str">
            <v>LMC</v>
          </cell>
          <cell r="C145" t="str">
            <v>Nitrous oxide emissions (thousand metric tons of CO2 equivalent)</v>
          </cell>
          <cell r="D145" t="str">
            <v>EN.ATM.NOXE.KT.CE</v>
          </cell>
        </row>
        <row r="145">
          <cell r="AI145">
            <v>503270</v>
          </cell>
          <cell r="AJ145">
            <v>508160</v>
          </cell>
          <cell r="AK145">
            <v>513560</v>
          </cell>
          <cell r="AL145">
            <v>512810</v>
          </cell>
          <cell r="AM145">
            <v>580430</v>
          </cell>
          <cell r="AN145">
            <v>593060</v>
          </cell>
          <cell r="AO145">
            <v>603020</v>
          </cell>
          <cell r="AP145">
            <v>613930</v>
          </cell>
          <cell r="AQ145">
            <v>628970</v>
          </cell>
          <cell r="AR145">
            <v>636820</v>
          </cell>
          <cell r="AS145">
            <v>643800</v>
          </cell>
          <cell r="AT145">
            <v>647630</v>
          </cell>
          <cell r="AU145">
            <v>653130</v>
          </cell>
          <cell r="AV145">
            <v>672500</v>
          </cell>
          <cell r="AW145">
            <v>688470</v>
          </cell>
          <cell r="AX145">
            <v>709510</v>
          </cell>
          <cell r="AY145">
            <v>724020</v>
          </cell>
          <cell r="AZ145">
            <v>747230</v>
          </cell>
          <cell r="BA145">
            <v>757820</v>
          </cell>
          <cell r="BB145">
            <v>776780</v>
          </cell>
          <cell r="BC145">
            <v>793550</v>
          </cell>
          <cell r="BD145">
            <v>811400</v>
          </cell>
          <cell r="BE145">
            <v>813160</v>
          </cell>
          <cell r="BF145">
            <v>825800</v>
          </cell>
          <cell r="BG145">
            <v>834680</v>
          </cell>
          <cell r="BH145">
            <v>847640</v>
          </cell>
          <cell r="BI145">
            <v>858050</v>
          </cell>
          <cell r="BJ145">
            <v>878460</v>
          </cell>
          <cell r="BK145">
            <v>892780</v>
          </cell>
          <cell r="BL145">
            <v>900320</v>
          </cell>
        </row>
        <row r="146">
          <cell r="A146" t="str">
            <v>Low &amp; middle income</v>
          </cell>
          <cell r="B146" t="str">
            <v>LMY</v>
          </cell>
          <cell r="C146" t="str">
            <v>Nitrous oxide emissions (thousand metric tons of CO2 equivalent)</v>
          </cell>
          <cell r="D146" t="str">
            <v>EN.ATM.NOXE.KT.CE</v>
          </cell>
        </row>
        <row r="146">
          <cell r="AI146">
            <v>1446220</v>
          </cell>
          <cell r="AJ146">
            <v>1449470</v>
          </cell>
          <cell r="AK146">
            <v>1448180</v>
          </cell>
          <cell r="AL146">
            <v>1434460</v>
          </cell>
          <cell r="AM146">
            <v>1507310</v>
          </cell>
          <cell r="AN146">
            <v>1559950</v>
          </cell>
          <cell r="AO146">
            <v>1588810</v>
          </cell>
          <cell r="AP146">
            <v>1572370</v>
          </cell>
          <cell r="AQ146">
            <v>1611030</v>
          </cell>
          <cell r="AR146">
            <v>1628630</v>
          </cell>
          <cell r="AS146">
            <v>1635600</v>
          </cell>
          <cell r="AT146">
            <v>1648800</v>
          </cell>
          <cell r="AU146">
            <v>1701870</v>
          </cell>
          <cell r="AV146">
            <v>1740810</v>
          </cell>
          <cell r="AW146">
            <v>1786130</v>
          </cell>
          <cell r="AX146">
            <v>1831730</v>
          </cell>
          <cell r="AY146">
            <v>1859840</v>
          </cell>
          <cell r="AZ146">
            <v>1913550</v>
          </cell>
          <cell r="BA146">
            <v>1943850</v>
          </cell>
          <cell r="BB146">
            <v>1965610</v>
          </cell>
          <cell r="BC146">
            <v>2028270</v>
          </cell>
          <cell r="BD146">
            <v>2066230</v>
          </cell>
          <cell r="BE146">
            <v>2085760</v>
          </cell>
          <cell r="BF146">
            <v>2116490</v>
          </cell>
          <cell r="BG146">
            <v>2143240</v>
          </cell>
          <cell r="BH146">
            <v>2169440</v>
          </cell>
          <cell r="BI146">
            <v>2210260</v>
          </cell>
          <cell r="BJ146">
            <v>2248180</v>
          </cell>
          <cell r="BK146">
            <v>2249580</v>
          </cell>
          <cell r="BL146">
            <v>2273110</v>
          </cell>
        </row>
        <row r="147">
          <cell r="A147" t="str">
            <v>Lesotho</v>
          </cell>
          <cell r="B147" t="str">
            <v>LSO</v>
          </cell>
          <cell r="C147" t="str">
            <v>Nitrous oxide emissions (thousand metric tons of CO2 equivalent)</v>
          </cell>
          <cell r="D147" t="str">
            <v>EN.ATM.NOXE.KT.CE</v>
          </cell>
        </row>
        <row r="147">
          <cell r="AI147">
            <v>600</v>
          </cell>
          <cell r="AJ147">
            <v>580</v>
          </cell>
          <cell r="AK147">
            <v>640</v>
          </cell>
          <cell r="AL147">
            <v>630</v>
          </cell>
          <cell r="AM147">
            <v>620</v>
          </cell>
          <cell r="AN147">
            <v>580</v>
          </cell>
          <cell r="AO147">
            <v>580</v>
          </cell>
          <cell r="AP147">
            <v>570</v>
          </cell>
          <cell r="AQ147">
            <v>530</v>
          </cell>
          <cell r="AR147">
            <v>730</v>
          </cell>
          <cell r="AS147">
            <v>700</v>
          </cell>
          <cell r="AT147">
            <v>680</v>
          </cell>
          <cell r="AU147">
            <v>600</v>
          </cell>
          <cell r="AV147">
            <v>620</v>
          </cell>
          <cell r="AW147">
            <v>590</v>
          </cell>
          <cell r="AX147">
            <v>660</v>
          </cell>
          <cell r="AY147">
            <v>650</v>
          </cell>
          <cell r="AZ147">
            <v>670</v>
          </cell>
          <cell r="BA147">
            <v>620</v>
          </cell>
          <cell r="BB147">
            <v>620</v>
          </cell>
          <cell r="BC147">
            <v>620</v>
          </cell>
          <cell r="BD147">
            <v>630</v>
          </cell>
          <cell r="BE147">
            <v>620</v>
          </cell>
          <cell r="BF147">
            <v>580</v>
          </cell>
          <cell r="BG147">
            <v>570</v>
          </cell>
          <cell r="BH147">
            <v>570</v>
          </cell>
          <cell r="BI147">
            <v>550</v>
          </cell>
          <cell r="BJ147">
            <v>610</v>
          </cell>
          <cell r="BK147">
            <v>590</v>
          </cell>
          <cell r="BL147">
            <v>560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Nitrous oxide emissions (thousand metric tons of CO2 equivalent)</v>
          </cell>
          <cell r="D148" t="str">
            <v>EN.ATM.NOXE.KT.CE</v>
          </cell>
        </row>
        <row r="148">
          <cell r="AI148">
            <v>697820</v>
          </cell>
          <cell r="AJ148">
            <v>695830</v>
          </cell>
          <cell r="AK148">
            <v>690420</v>
          </cell>
          <cell r="AL148">
            <v>677580</v>
          </cell>
          <cell r="AM148">
            <v>682340</v>
          </cell>
          <cell r="AN148">
            <v>720090</v>
          </cell>
          <cell r="AO148">
            <v>736730</v>
          </cell>
          <cell r="AP148">
            <v>706340</v>
          </cell>
          <cell r="AQ148">
            <v>717390</v>
          </cell>
          <cell r="AR148">
            <v>729920</v>
          </cell>
          <cell r="AS148">
            <v>726870</v>
          </cell>
          <cell r="AT148">
            <v>737800</v>
          </cell>
          <cell r="AU148">
            <v>773100</v>
          </cell>
          <cell r="AV148">
            <v>785570</v>
          </cell>
          <cell r="AW148">
            <v>814530</v>
          </cell>
          <cell r="AX148">
            <v>825160</v>
          </cell>
          <cell r="AY148">
            <v>838750</v>
          </cell>
          <cell r="AZ148">
            <v>860600</v>
          </cell>
          <cell r="BA148">
            <v>870830</v>
          </cell>
          <cell r="BB148">
            <v>878890</v>
          </cell>
          <cell r="BC148">
            <v>908960</v>
          </cell>
          <cell r="BD148">
            <v>918310</v>
          </cell>
          <cell r="BE148">
            <v>933140</v>
          </cell>
          <cell r="BF148">
            <v>946870</v>
          </cell>
          <cell r="BG148">
            <v>967140</v>
          </cell>
          <cell r="BH148">
            <v>982120</v>
          </cell>
          <cell r="BI148">
            <v>992370</v>
          </cell>
          <cell r="BJ148">
            <v>1005040</v>
          </cell>
          <cell r="BK148">
            <v>993380</v>
          </cell>
          <cell r="BL148">
            <v>1008700</v>
          </cell>
        </row>
        <row r="149">
          <cell r="A149" t="str">
            <v>Lithuania</v>
          </cell>
          <cell r="B149" t="str">
            <v>LTU</v>
          </cell>
          <cell r="C149" t="str">
            <v>Nitrous oxide emissions (thousand metric tons of CO2 equivalent)</v>
          </cell>
          <cell r="D149" t="str">
            <v>EN.ATM.NOXE.KT.CE</v>
          </cell>
        </row>
        <row r="149">
          <cell r="AI149">
            <v>5730</v>
          </cell>
          <cell r="AJ149">
            <v>5520</v>
          </cell>
          <cell r="AK149">
            <v>4760</v>
          </cell>
          <cell r="AL149">
            <v>4160</v>
          </cell>
          <cell r="AM149">
            <v>3760</v>
          </cell>
          <cell r="AN149">
            <v>3650</v>
          </cell>
          <cell r="AO149">
            <v>4120</v>
          </cell>
          <cell r="AP149">
            <v>4230</v>
          </cell>
          <cell r="AQ149">
            <v>4480</v>
          </cell>
          <cell r="AR149">
            <v>4470</v>
          </cell>
          <cell r="AS149">
            <v>4680</v>
          </cell>
          <cell r="AT149">
            <v>4740</v>
          </cell>
          <cell r="AU149">
            <v>4990</v>
          </cell>
          <cell r="AV149">
            <v>5090</v>
          </cell>
          <cell r="AW149">
            <v>5320</v>
          </cell>
          <cell r="AX149">
            <v>5570</v>
          </cell>
          <cell r="AY149">
            <v>5520</v>
          </cell>
          <cell r="AZ149">
            <v>6300</v>
          </cell>
          <cell r="BA149">
            <v>6000</v>
          </cell>
          <cell r="BB149">
            <v>3920</v>
          </cell>
          <cell r="BC149">
            <v>3820</v>
          </cell>
          <cell r="BD149">
            <v>4160</v>
          </cell>
          <cell r="BE149">
            <v>3980</v>
          </cell>
          <cell r="BF149">
            <v>3740</v>
          </cell>
          <cell r="BG149">
            <v>3810</v>
          </cell>
          <cell r="BH149">
            <v>3820</v>
          </cell>
          <cell r="BI149">
            <v>3680</v>
          </cell>
          <cell r="BJ149">
            <v>3720</v>
          </cell>
          <cell r="BK149">
            <v>3570</v>
          </cell>
          <cell r="BL149">
            <v>3650</v>
          </cell>
        </row>
        <row r="150">
          <cell r="A150" t="str">
            <v>Luxembourg</v>
          </cell>
          <cell r="B150" t="str">
            <v>LUX</v>
          </cell>
          <cell r="C150" t="str">
            <v>Nitrous oxide emissions (thousand metric tons of CO2 equivalent)</v>
          </cell>
          <cell r="D150" t="str">
            <v>EN.ATM.NOXE.KT.CE</v>
          </cell>
        </row>
        <row r="150">
          <cell r="AI150">
            <v>300</v>
          </cell>
          <cell r="AJ150">
            <v>320</v>
          </cell>
          <cell r="AK150">
            <v>320</v>
          </cell>
          <cell r="AL150">
            <v>320</v>
          </cell>
          <cell r="AM150">
            <v>320</v>
          </cell>
          <cell r="AN150">
            <v>310</v>
          </cell>
          <cell r="AO150">
            <v>320</v>
          </cell>
          <cell r="AP150">
            <v>320</v>
          </cell>
          <cell r="AQ150">
            <v>320</v>
          </cell>
          <cell r="AR150">
            <v>340</v>
          </cell>
          <cell r="AS150">
            <v>260</v>
          </cell>
          <cell r="AT150">
            <v>260</v>
          </cell>
          <cell r="AU150">
            <v>340</v>
          </cell>
          <cell r="AV150">
            <v>350</v>
          </cell>
          <cell r="AW150">
            <v>380</v>
          </cell>
          <cell r="AX150">
            <v>370</v>
          </cell>
          <cell r="AY150">
            <v>370</v>
          </cell>
          <cell r="AZ150">
            <v>370</v>
          </cell>
          <cell r="BA150">
            <v>380</v>
          </cell>
          <cell r="BB150">
            <v>370</v>
          </cell>
          <cell r="BC150">
            <v>370</v>
          </cell>
          <cell r="BD150">
            <v>380</v>
          </cell>
          <cell r="BE150">
            <v>360</v>
          </cell>
          <cell r="BF150">
            <v>360</v>
          </cell>
          <cell r="BG150">
            <v>360</v>
          </cell>
          <cell r="BH150">
            <v>360</v>
          </cell>
          <cell r="BI150">
            <v>360</v>
          </cell>
          <cell r="BJ150">
            <v>370</v>
          </cell>
          <cell r="BK150">
            <v>370</v>
          </cell>
          <cell r="BL150">
            <v>380</v>
          </cell>
        </row>
        <row r="151">
          <cell r="A151" t="str">
            <v>Latvia</v>
          </cell>
          <cell r="B151" t="str">
            <v>LVA</v>
          </cell>
          <cell r="C151" t="str">
            <v>Nitrous oxide emissions (thousand metric tons of CO2 equivalent)</v>
          </cell>
          <cell r="D151" t="str">
            <v>EN.ATM.NOXE.KT.CE</v>
          </cell>
        </row>
        <row r="151">
          <cell r="AI151">
            <v>2560</v>
          </cell>
          <cell r="AJ151">
            <v>2410</v>
          </cell>
          <cell r="AK151">
            <v>2390</v>
          </cell>
          <cell r="AL151">
            <v>2040</v>
          </cell>
          <cell r="AM151">
            <v>1690</v>
          </cell>
          <cell r="AN151">
            <v>1430</v>
          </cell>
          <cell r="AO151">
            <v>1450</v>
          </cell>
          <cell r="AP151">
            <v>1460</v>
          </cell>
          <cell r="AQ151">
            <v>1500</v>
          </cell>
          <cell r="AR151">
            <v>1480</v>
          </cell>
          <cell r="AS151">
            <v>1440</v>
          </cell>
          <cell r="AT151">
            <v>1520</v>
          </cell>
          <cell r="AU151">
            <v>1520</v>
          </cell>
          <cell r="AV151">
            <v>1460</v>
          </cell>
          <cell r="AW151">
            <v>1550</v>
          </cell>
          <cell r="AX151">
            <v>1580</v>
          </cell>
          <cell r="AY151">
            <v>1600</v>
          </cell>
          <cell r="AZ151">
            <v>1660</v>
          </cell>
          <cell r="BA151">
            <v>1700</v>
          </cell>
          <cell r="BB151">
            <v>1700</v>
          </cell>
          <cell r="BC151">
            <v>1730</v>
          </cell>
          <cell r="BD151">
            <v>1750</v>
          </cell>
          <cell r="BE151">
            <v>1820</v>
          </cell>
          <cell r="BF151">
            <v>1840</v>
          </cell>
          <cell r="BG151">
            <v>1880</v>
          </cell>
          <cell r="BH151">
            <v>1960</v>
          </cell>
          <cell r="BI151">
            <v>1940</v>
          </cell>
          <cell r="BJ151">
            <v>1930</v>
          </cell>
          <cell r="BK151">
            <v>1860</v>
          </cell>
          <cell r="BL151">
            <v>1940</v>
          </cell>
        </row>
        <row r="152">
          <cell r="A152" t="str">
            <v>Macao SAR, China</v>
          </cell>
          <cell r="B152" t="str">
            <v>MAC</v>
          </cell>
          <cell r="C152" t="str">
            <v>Nitrous oxide emissions (thousand metric tons of CO2 equivalent)</v>
          </cell>
          <cell r="D152" t="str">
            <v>EN.ATM.NOXE.KT.CE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Nitrous oxide emissions (thousand metric tons of CO2 equivalent)</v>
          </cell>
          <cell r="D153" t="str">
            <v>EN.ATM.NOXE.KT.CE</v>
          </cell>
        </row>
        <row r="154">
          <cell r="A154" t="str">
            <v>Morocco</v>
          </cell>
          <cell r="B154" t="str">
            <v>MAR</v>
          </cell>
          <cell r="C154" t="str">
            <v>Nitrous oxide emissions (thousand metric tons of CO2 equivalent)</v>
          </cell>
          <cell r="D154" t="str">
            <v>EN.ATM.NOXE.KT.CE</v>
          </cell>
        </row>
        <row r="154">
          <cell r="AI154">
            <v>6330</v>
          </cell>
          <cell r="AJ154">
            <v>6180</v>
          </cell>
          <cell r="AK154">
            <v>5660</v>
          </cell>
          <cell r="AL154">
            <v>5410</v>
          </cell>
          <cell r="AM154">
            <v>6110</v>
          </cell>
          <cell r="AN154">
            <v>5690</v>
          </cell>
          <cell r="AO154">
            <v>6320</v>
          </cell>
          <cell r="AP154">
            <v>6420</v>
          </cell>
          <cell r="AQ154">
            <v>6600</v>
          </cell>
          <cell r="AR154">
            <v>6880</v>
          </cell>
          <cell r="AS154">
            <v>6950</v>
          </cell>
          <cell r="AT154">
            <v>7060</v>
          </cell>
          <cell r="AU154">
            <v>7380</v>
          </cell>
          <cell r="AV154">
            <v>7400</v>
          </cell>
          <cell r="AW154">
            <v>7730</v>
          </cell>
          <cell r="AX154">
            <v>8110</v>
          </cell>
          <cell r="AY154">
            <v>8490</v>
          </cell>
          <cell r="AZ154">
            <v>7930</v>
          </cell>
          <cell r="BA154">
            <v>8030</v>
          </cell>
          <cell r="BB154">
            <v>7900</v>
          </cell>
          <cell r="BC154">
            <v>8070</v>
          </cell>
          <cell r="BD154">
            <v>8440</v>
          </cell>
          <cell r="BE154">
            <v>8000</v>
          </cell>
          <cell r="BF154">
            <v>8770</v>
          </cell>
          <cell r="BG154">
            <v>8670</v>
          </cell>
          <cell r="BH154">
            <v>9090</v>
          </cell>
          <cell r="BI154">
            <v>7830</v>
          </cell>
          <cell r="BJ154">
            <v>9210</v>
          </cell>
          <cell r="BK154">
            <v>9370</v>
          </cell>
          <cell r="BL154">
            <v>8890</v>
          </cell>
        </row>
        <row r="155">
          <cell r="A155" t="str">
            <v>Monaco</v>
          </cell>
          <cell r="B155" t="str">
            <v>MCO</v>
          </cell>
          <cell r="C155" t="str">
            <v>Nitrous oxide emissions (thousand metric tons of CO2 equivalent)</v>
          </cell>
          <cell r="D155" t="str">
            <v>EN.ATM.NOXE.KT.CE</v>
          </cell>
        </row>
        <row r="156">
          <cell r="A156" t="str">
            <v>Moldova</v>
          </cell>
          <cell r="B156" t="str">
            <v>MDA</v>
          </cell>
          <cell r="C156" t="str">
            <v>Nitrous oxide emissions (thousand metric tons of CO2 equivalent)</v>
          </cell>
          <cell r="D156" t="str">
            <v>EN.ATM.NOXE.KT.CE</v>
          </cell>
        </row>
        <row r="156">
          <cell r="AI156">
            <v>2140</v>
          </cell>
          <cell r="AJ156">
            <v>1990</v>
          </cell>
          <cell r="AK156">
            <v>1610</v>
          </cell>
          <cell r="AL156">
            <v>1500</v>
          </cell>
          <cell r="AM156">
            <v>1440</v>
          </cell>
          <cell r="AN156">
            <v>1460</v>
          </cell>
          <cell r="AO156">
            <v>1390</v>
          </cell>
          <cell r="AP156">
            <v>1060</v>
          </cell>
          <cell r="AQ156">
            <v>890</v>
          </cell>
          <cell r="AR156">
            <v>820</v>
          </cell>
          <cell r="AS156">
            <v>780</v>
          </cell>
          <cell r="AT156">
            <v>940</v>
          </cell>
          <cell r="AU156">
            <v>870</v>
          </cell>
          <cell r="AV156">
            <v>830</v>
          </cell>
          <cell r="AW156">
            <v>870</v>
          </cell>
          <cell r="AX156">
            <v>860</v>
          </cell>
          <cell r="AY156">
            <v>820</v>
          </cell>
          <cell r="AZ156">
            <v>810</v>
          </cell>
          <cell r="BA156">
            <v>830</v>
          </cell>
          <cell r="BB156">
            <v>730</v>
          </cell>
          <cell r="BC156">
            <v>810</v>
          </cell>
          <cell r="BD156">
            <v>880</v>
          </cell>
          <cell r="BE156">
            <v>850</v>
          </cell>
          <cell r="BF156">
            <v>940</v>
          </cell>
          <cell r="BG156">
            <v>1000</v>
          </cell>
          <cell r="BH156">
            <v>920</v>
          </cell>
          <cell r="BI156">
            <v>1040</v>
          </cell>
          <cell r="BJ156">
            <v>1080</v>
          </cell>
          <cell r="BK156">
            <v>1180</v>
          </cell>
          <cell r="BL156">
            <v>1080</v>
          </cell>
        </row>
        <row r="157">
          <cell r="A157" t="str">
            <v>Madagascar</v>
          </cell>
          <cell r="B157" t="str">
            <v>MDG</v>
          </cell>
          <cell r="C157" t="str">
            <v>Nitrous oxide emissions (thousand metric tons of CO2 equivalent)</v>
          </cell>
          <cell r="D157" t="str">
            <v>EN.ATM.NOXE.KT.CE</v>
          </cell>
        </row>
        <row r="157">
          <cell r="AI157">
            <v>8170</v>
          </cell>
          <cell r="AJ157">
            <v>8190</v>
          </cell>
          <cell r="AK157">
            <v>8220</v>
          </cell>
          <cell r="AL157">
            <v>8280</v>
          </cell>
          <cell r="AM157">
            <v>8270</v>
          </cell>
          <cell r="AN157">
            <v>8350</v>
          </cell>
          <cell r="AO157">
            <v>8410</v>
          </cell>
          <cell r="AP157">
            <v>8170</v>
          </cell>
          <cell r="AQ157">
            <v>8440</v>
          </cell>
          <cell r="AR157">
            <v>8190</v>
          </cell>
          <cell r="AS157">
            <v>7840</v>
          </cell>
          <cell r="AT157">
            <v>7550</v>
          </cell>
          <cell r="AU157">
            <v>6840</v>
          </cell>
          <cell r="AV157">
            <v>7850</v>
          </cell>
          <cell r="AW157">
            <v>7090</v>
          </cell>
          <cell r="AX157">
            <v>8700</v>
          </cell>
          <cell r="AY157">
            <v>8080</v>
          </cell>
          <cell r="AZ157">
            <v>8780</v>
          </cell>
          <cell r="BA157">
            <v>8140</v>
          </cell>
          <cell r="BB157">
            <v>8490</v>
          </cell>
          <cell r="BC157">
            <v>8430</v>
          </cell>
          <cell r="BD157">
            <v>8470</v>
          </cell>
          <cell r="BE157">
            <v>8680</v>
          </cell>
          <cell r="BF157">
            <v>8460</v>
          </cell>
          <cell r="BG157">
            <v>8440</v>
          </cell>
          <cell r="BH157">
            <v>8510</v>
          </cell>
          <cell r="BI157">
            <v>9040</v>
          </cell>
          <cell r="BJ157">
            <v>8600</v>
          </cell>
          <cell r="BK157">
            <v>8640</v>
          </cell>
          <cell r="BL157">
            <v>8460</v>
          </cell>
        </row>
        <row r="158">
          <cell r="A158" t="str">
            <v>Maldives</v>
          </cell>
          <cell r="B158" t="str">
            <v>MDV</v>
          </cell>
          <cell r="C158" t="str">
            <v>Nitrous oxide emissions (thousand metric tons of CO2 equivalent)</v>
          </cell>
          <cell r="D158" t="str">
            <v>EN.ATM.NOXE.KT.CE</v>
          </cell>
        </row>
        <row r="158"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10</v>
          </cell>
          <cell r="AT158">
            <v>10</v>
          </cell>
          <cell r="AU158">
            <v>10</v>
          </cell>
          <cell r="AV158">
            <v>10</v>
          </cell>
          <cell r="AW158">
            <v>10</v>
          </cell>
          <cell r="AX158">
            <v>10</v>
          </cell>
          <cell r="AY158">
            <v>10</v>
          </cell>
          <cell r="AZ158">
            <v>10</v>
          </cell>
          <cell r="BA158">
            <v>10</v>
          </cell>
          <cell r="BB158">
            <v>10</v>
          </cell>
          <cell r="BC158">
            <v>10</v>
          </cell>
          <cell r="BD158">
            <v>10</v>
          </cell>
          <cell r="BE158">
            <v>10</v>
          </cell>
          <cell r="BF158">
            <v>10</v>
          </cell>
          <cell r="BG158">
            <v>10</v>
          </cell>
          <cell r="BH158">
            <v>10</v>
          </cell>
          <cell r="BI158">
            <v>10</v>
          </cell>
          <cell r="BJ158">
            <v>10</v>
          </cell>
          <cell r="BK158">
            <v>10</v>
          </cell>
          <cell r="BL158">
            <v>10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Nitrous oxide emissions (thousand metric tons of CO2 equivalent)</v>
          </cell>
          <cell r="D159" t="str">
            <v>EN.ATM.NOXE.KT.CE</v>
          </cell>
        </row>
        <row r="159">
          <cell r="AI159">
            <v>62990</v>
          </cell>
          <cell r="AJ159">
            <v>63160</v>
          </cell>
          <cell r="AK159">
            <v>65930</v>
          </cell>
          <cell r="AL159">
            <v>66210</v>
          </cell>
          <cell r="AM159">
            <v>66550</v>
          </cell>
          <cell r="AN159">
            <v>70020</v>
          </cell>
          <cell r="AO159">
            <v>74520</v>
          </cell>
          <cell r="AP159">
            <v>77890</v>
          </cell>
          <cell r="AQ159">
            <v>83050</v>
          </cell>
          <cell r="AR159">
            <v>85150</v>
          </cell>
          <cell r="AS159">
            <v>91260</v>
          </cell>
          <cell r="AT159">
            <v>93990</v>
          </cell>
          <cell r="AU159">
            <v>96930</v>
          </cell>
          <cell r="AV159">
            <v>96460</v>
          </cell>
          <cell r="AW159">
            <v>101400</v>
          </cell>
          <cell r="AX159">
            <v>103120</v>
          </cell>
          <cell r="AY159">
            <v>107630</v>
          </cell>
          <cell r="AZ159">
            <v>107760</v>
          </cell>
          <cell r="BA159">
            <v>107720</v>
          </cell>
          <cell r="BB159">
            <v>109780</v>
          </cell>
          <cell r="BC159">
            <v>110230</v>
          </cell>
          <cell r="BD159">
            <v>110270</v>
          </cell>
          <cell r="BE159">
            <v>111580</v>
          </cell>
          <cell r="BF159">
            <v>112800</v>
          </cell>
          <cell r="BG159">
            <v>112110</v>
          </cell>
          <cell r="BH159">
            <v>112440</v>
          </cell>
          <cell r="BI159">
            <v>113040</v>
          </cell>
          <cell r="BJ159">
            <v>114320</v>
          </cell>
          <cell r="BK159">
            <v>114580</v>
          </cell>
          <cell r="BL159">
            <v>117550</v>
          </cell>
        </row>
        <row r="160">
          <cell r="A160" t="str">
            <v>Mexico</v>
          </cell>
          <cell r="B160" t="str">
            <v>MEX</v>
          </cell>
          <cell r="C160" t="str">
            <v>Nitrous oxide emissions (thousand metric tons of CO2 equivalent)</v>
          </cell>
          <cell r="D160" t="str">
            <v>EN.ATM.NOXE.KT.CE</v>
          </cell>
        </row>
        <row r="160">
          <cell r="AI160">
            <v>37770</v>
          </cell>
          <cell r="AJ160">
            <v>36740</v>
          </cell>
          <cell r="AK160">
            <v>36780</v>
          </cell>
          <cell r="AL160">
            <v>37300</v>
          </cell>
          <cell r="AM160">
            <v>37530</v>
          </cell>
          <cell r="AN160">
            <v>36710</v>
          </cell>
          <cell r="AO160">
            <v>37500</v>
          </cell>
          <cell r="AP160">
            <v>37460</v>
          </cell>
          <cell r="AQ160">
            <v>38740</v>
          </cell>
          <cell r="AR160">
            <v>37930</v>
          </cell>
          <cell r="AS160">
            <v>38140</v>
          </cell>
          <cell r="AT160">
            <v>38610</v>
          </cell>
          <cell r="AU160">
            <v>35980</v>
          </cell>
          <cell r="AV160">
            <v>36650</v>
          </cell>
          <cell r="AW160">
            <v>36700</v>
          </cell>
          <cell r="AX160">
            <v>38930</v>
          </cell>
          <cell r="AY160">
            <v>38260</v>
          </cell>
          <cell r="AZ160">
            <v>39280</v>
          </cell>
          <cell r="BA160">
            <v>38460</v>
          </cell>
          <cell r="BB160">
            <v>39020</v>
          </cell>
          <cell r="BC160">
            <v>39620</v>
          </cell>
          <cell r="BD160">
            <v>40370</v>
          </cell>
          <cell r="BE160">
            <v>41910</v>
          </cell>
          <cell r="BF160">
            <v>44080</v>
          </cell>
          <cell r="BG160">
            <v>39320</v>
          </cell>
          <cell r="BH160">
            <v>39360</v>
          </cell>
          <cell r="BI160">
            <v>43600</v>
          </cell>
          <cell r="BJ160">
            <v>43880</v>
          </cell>
          <cell r="BK160">
            <v>43120</v>
          </cell>
          <cell r="BL160">
            <v>44150</v>
          </cell>
        </row>
        <row r="161">
          <cell r="A161" t="str">
            <v>Marshall Islands</v>
          </cell>
          <cell r="B161" t="str">
            <v>MHL</v>
          </cell>
          <cell r="C161" t="str">
            <v>Nitrous oxide emissions (thousand metric tons of CO2 equivalent)</v>
          </cell>
          <cell r="D161" t="str">
            <v>EN.ATM.NOXE.KT.CE</v>
          </cell>
        </row>
        <row r="161"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</row>
        <row r="162">
          <cell r="A162" t="str">
            <v>Middle income</v>
          </cell>
          <cell r="B162" t="str">
            <v>MIC</v>
          </cell>
          <cell r="C162" t="str">
            <v>Nitrous oxide emissions (thousand metric tons of CO2 equivalent)</v>
          </cell>
          <cell r="D162" t="str">
            <v>EN.ATM.NOXE.KT.CE</v>
          </cell>
        </row>
        <row r="162">
          <cell r="AI162">
            <v>1285300</v>
          </cell>
          <cell r="AJ162">
            <v>1285460</v>
          </cell>
          <cell r="AK162">
            <v>1280680</v>
          </cell>
          <cell r="AL162">
            <v>1266020</v>
          </cell>
          <cell r="AM162">
            <v>1333000</v>
          </cell>
          <cell r="AN162">
            <v>1383870</v>
          </cell>
          <cell r="AO162">
            <v>1410850</v>
          </cell>
          <cell r="AP162">
            <v>1392460</v>
          </cell>
          <cell r="AQ162">
            <v>1420490</v>
          </cell>
          <cell r="AR162">
            <v>1440160</v>
          </cell>
          <cell r="AS162">
            <v>1444080</v>
          </cell>
          <cell r="AT162">
            <v>1463920</v>
          </cell>
          <cell r="AU162">
            <v>1504380</v>
          </cell>
          <cell r="AV162">
            <v>1532640</v>
          </cell>
          <cell r="AW162">
            <v>1575600</v>
          </cell>
          <cell r="AX162">
            <v>1610440</v>
          </cell>
          <cell r="AY162">
            <v>1642200</v>
          </cell>
          <cell r="AZ162">
            <v>1687180</v>
          </cell>
          <cell r="BA162">
            <v>1711640</v>
          </cell>
          <cell r="BB162">
            <v>1734160</v>
          </cell>
          <cell r="BC162">
            <v>1791070</v>
          </cell>
          <cell r="BD162">
            <v>1828160</v>
          </cell>
          <cell r="BE162">
            <v>1839620</v>
          </cell>
          <cell r="BF162">
            <v>1866640</v>
          </cell>
          <cell r="BG162">
            <v>1889720</v>
          </cell>
          <cell r="BH162">
            <v>1911370</v>
          </cell>
          <cell r="BI162">
            <v>1941730</v>
          </cell>
          <cell r="BJ162">
            <v>1980190</v>
          </cell>
          <cell r="BK162">
            <v>1977630</v>
          </cell>
          <cell r="BL162">
            <v>2002670</v>
          </cell>
        </row>
        <row r="163">
          <cell r="A163" t="str">
            <v>North Macedonia</v>
          </cell>
          <cell r="B163" t="str">
            <v>MKD</v>
          </cell>
          <cell r="C163" t="str">
            <v>Nitrous oxide emissions (thousand metric tons of CO2 equivalent)</v>
          </cell>
          <cell r="D163" t="str">
            <v>EN.ATM.NOXE.KT.CE</v>
          </cell>
        </row>
        <row r="163">
          <cell r="AI163">
            <v>960</v>
          </cell>
          <cell r="AJ163">
            <v>900</v>
          </cell>
          <cell r="AK163">
            <v>680</v>
          </cell>
          <cell r="AL163">
            <v>730</v>
          </cell>
          <cell r="AM163">
            <v>980</v>
          </cell>
          <cell r="AN163">
            <v>940</v>
          </cell>
          <cell r="AO163">
            <v>940</v>
          </cell>
          <cell r="AP163">
            <v>870</v>
          </cell>
          <cell r="AQ163">
            <v>800</v>
          </cell>
          <cell r="AR163">
            <v>730</v>
          </cell>
          <cell r="AS163">
            <v>690</v>
          </cell>
          <cell r="AT163">
            <v>620</v>
          </cell>
          <cell r="AU163">
            <v>580</v>
          </cell>
          <cell r="AV163">
            <v>570</v>
          </cell>
          <cell r="AW163">
            <v>610</v>
          </cell>
          <cell r="AX163">
            <v>600</v>
          </cell>
          <cell r="AY163">
            <v>590</v>
          </cell>
          <cell r="AZ163">
            <v>590</v>
          </cell>
          <cell r="BA163">
            <v>570</v>
          </cell>
          <cell r="BB163">
            <v>550</v>
          </cell>
          <cell r="BC163">
            <v>570</v>
          </cell>
          <cell r="BD163">
            <v>570</v>
          </cell>
          <cell r="BE163">
            <v>540</v>
          </cell>
          <cell r="BF163">
            <v>550</v>
          </cell>
          <cell r="BG163">
            <v>560</v>
          </cell>
          <cell r="BH163">
            <v>560</v>
          </cell>
          <cell r="BI163">
            <v>590</v>
          </cell>
          <cell r="BJ163">
            <v>580</v>
          </cell>
          <cell r="BK163">
            <v>560</v>
          </cell>
          <cell r="BL163">
            <v>540</v>
          </cell>
        </row>
        <row r="164">
          <cell r="A164" t="str">
            <v>Mali</v>
          </cell>
          <cell r="B164" t="str">
            <v>MLI</v>
          </cell>
          <cell r="C164" t="str">
            <v>Nitrous oxide emissions (thousand metric tons of CO2 equivalent)</v>
          </cell>
          <cell r="D164" t="str">
            <v>EN.ATM.NOXE.KT.CE</v>
          </cell>
        </row>
        <row r="164">
          <cell r="AI164">
            <v>6200</v>
          </cell>
          <cell r="AJ164">
            <v>6170</v>
          </cell>
          <cell r="AK164">
            <v>6180</v>
          </cell>
          <cell r="AL164">
            <v>6270</v>
          </cell>
          <cell r="AM164">
            <v>6330</v>
          </cell>
          <cell r="AN164">
            <v>6420</v>
          </cell>
          <cell r="AO164">
            <v>6790</v>
          </cell>
          <cell r="AP164">
            <v>6890</v>
          </cell>
          <cell r="AQ164">
            <v>7310</v>
          </cell>
          <cell r="AR164">
            <v>7910</v>
          </cell>
          <cell r="AS164">
            <v>8100</v>
          </cell>
          <cell r="AT164">
            <v>7650</v>
          </cell>
          <cell r="AU164">
            <v>7850</v>
          </cell>
          <cell r="AV164">
            <v>8050</v>
          </cell>
          <cell r="AW164">
            <v>9100</v>
          </cell>
          <cell r="AX164">
            <v>9290</v>
          </cell>
          <cell r="AY164">
            <v>9410</v>
          </cell>
          <cell r="AZ164">
            <v>9530</v>
          </cell>
          <cell r="BA164">
            <v>10150</v>
          </cell>
          <cell r="BB164">
            <v>9930</v>
          </cell>
          <cell r="BC164">
            <v>10670</v>
          </cell>
          <cell r="BD164">
            <v>10800</v>
          </cell>
          <cell r="BE164">
            <v>10950</v>
          </cell>
          <cell r="BF164">
            <v>11470</v>
          </cell>
          <cell r="BG164">
            <v>11580</v>
          </cell>
          <cell r="BH164">
            <v>12000</v>
          </cell>
          <cell r="BI164">
            <v>13530</v>
          </cell>
          <cell r="BJ164">
            <v>13440</v>
          </cell>
          <cell r="BK164">
            <v>13630</v>
          </cell>
          <cell r="BL164">
            <v>14260</v>
          </cell>
        </row>
        <row r="165">
          <cell r="A165" t="str">
            <v>Malta</v>
          </cell>
          <cell r="B165" t="str">
            <v>MLT</v>
          </cell>
          <cell r="C165" t="str">
            <v>Nitrous oxide emissions (thousand metric tons of CO2 equivalent)</v>
          </cell>
          <cell r="D165" t="str">
            <v>EN.ATM.NOXE.KT.CE</v>
          </cell>
        </row>
        <row r="165">
          <cell r="AI165">
            <v>60</v>
          </cell>
          <cell r="AJ165">
            <v>60</v>
          </cell>
          <cell r="AK165">
            <v>70</v>
          </cell>
          <cell r="AL165">
            <v>70</v>
          </cell>
          <cell r="AM165">
            <v>70</v>
          </cell>
          <cell r="AN165">
            <v>70</v>
          </cell>
          <cell r="AO165">
            <v>60</v>
          </cell>
          <cell r="AP165">
            <v>70</v>
          </cell>
          <cell r="AQ165">
            <v>70</v>
          </cell>
          <cell r="AR165">
            <v>60</v>
          </cell>
          <cell r="AS165">
            <v>60</v>
          </cell>
          <cell r="AT165">
            <v>60</v>
          </cell>
          <cell r="AU165">
            <v>60</v>
          </cell>
          <cell r="AV165">
            <v>60</v>
          </cell>
          <cell r="AW165">
            <v>60</v>
          </cell>
          <cell r="AX165">
            <v>60</v>
          </cell>
          <cell r="AY165">
            <v>60</v>
          </cell>
          <cell r="AZ165">
            <v>60</v>
          </cell>
          <cell r="BA165">
            <v>60</v>
          </cell>
          <cell r="BB165">
            <v>60</v>
          </cell>
          <cell r="BC165">
            <v>60</v>
          </cell>
          <cell r="BD165">
            <v>50</v>
          </cell>
          <cell r="BE165">
            <v>60</v>
          </cell>
          <cell r="BF165">
            <v>70</v>
          </cell>
          <cell r="BG165">
            <v>70</v>
          </cell>
          <cell r="BH165">
            <v>70</v>
          </cell>
          <cell r="BI165">
            <v>60</v>
          </cell>
          <cell r="BJ165">
            <v>50</v>
          </cell>
          <cell r="BK165">
            <v>50</v>
          </cell>
          <cell r="BL165">
            <v>50</v>
          </cell>
        </row>
        <row r="166">
          <cell r="A166" t="str">
            <v>Myanmar</v>
          </cell>
          <cell r="B166" t="str">
            <v>MMR</v>
          </cell>
          <cell r="C166" t="str">
            <v>Nitrous oxide emissions (thousand metric tons of CO2 equivalent)</v>
          </cell>
          <cell r="D166" t="str">
            <v>EN.ATM.NOXE.KT.CE</v>
          </cell>
        </row>
        <row r="166">
          <cell r="AI166">
            <v>11070</v>
          </cell>
          <cell r="AJ166">
            <v>11110</v>
          </cell>
          <cell r="AK166">
            <v>11320</v>
          </cell>
          <cell r="AL166">
            <v>11570</v>
          </cell>
          <cell r="AM166">
            <v>12080</v>
          </cell>
          <cell r="AN166">
            <v>12330</v>
          </cell>
          <cell r="AO166">
            <v>12580</v>
          </cell>
          <cell r="AP166">
            <v>12560</v>
          </cell>
          <cell r="AQ166">
            <v>12830</v>
          </cell>
          <cell r="AR166">
            <v>13240</v>
          </cell>
          <cell r="AS166">
            <v>13690</v>
          </cell>
          <cell r="AT166">
            <v>13360</v>
          </cell>
          <cell r="AU166">
            <v>13390</v>
          </cell>
          <cell r="AV166">
            <v>14050</v>
          </cell>
          <cell r="AW166">
            <v>14900</v>
          </cell>
          <cell r="AX166">
            <v>14890</v>
          </cell>
          <cell r="AY166">
            <v>15480</v>
          </cell>
          <cell r="AZ166">
            <v>16210</v>
          </cell>
          <cell r="BA166">
            <v>16210</v>
          </cell>
          <cell r="BB166">
            <v>16810</v>
          </cell>
          <cell r="BC166">
            <v>17290</v>
          </cell>
          <cell r="BD166">
            <v>17680</v>
          </cell>
          <cell r="BE166">
            <v>18300</v>
          </cell>
          <cell r="BF166">
            <v>19060</v>
          </cell>
          <cell r="BG166">
            <v>20140</v>
          </cell>
          <cell r="BH166">
            <v>20110</v>
          </cell>
          <cell r="BI166">
            <v>20610</v>
          </cell>
          <cell r="BJ166">
            <v>22080</v>
          </cell>
          <cell r="BK166">
            <v>23040</v>
          </cell>
          <cell r="BL166">
            <v>23480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Nitrous oxide emissions (thousand metric tons of CO2 equivalent)</v>
          </cell>
          <cell r="D167" t="str">
            <v>EN.ATM.NOXE.KT.CE</v>
          </cell>
        </row>
        <row r="167">
          <cell r="AI167">
            <v>54760</v>
          </cell>
          <cell r="AJ167">
            <v>54750</v>
          </cell>
          <cell r="AK167">
            <v>57060</v>
          </cell>
          <cell r="AL167">
            <v>57290</v>
          </cell>
          <cell r="AM167">
            <v>57610</v>
          </cell>
          <cell r="AN167">
            <v>61400</v>
          </cell>
          <cell r="AO167">
            <v>65520</v>
          </cell>
          <cell r="AP167">
            <v>68560</v>
          </cell>
          <cell r="AQ167">
            <v>73420</v>
          </cell>
          <cell r="AR167">
            <v>75480</v>
          </cell>
          <cell r="AS167">
            <v>81190</v>
          </cell>
          <cell r="AT167">
            <v>83690</v>
          </cell>
          <cell r="AU167">
            <v>86280</v>
          </cell>
          <cell r="AV167">
            <v>85440</v>
          </cell>
          <cell r="AW167">
            <v>89970</v>
          </cell>
          <cell r="AX167">
            <v>91640</v>
          </cell>
          <cell r="AY167">
            <v>95850</v>
          </cell>
          <cell r="AZ167">
            <v>95230</v>
          </cell>
          <cell r="BA167">
            <v>95520</v>
          </cell>
          <cell r="BB167">
            <v>97740</v>
          </cell>
          <cell r="BC167">
            <v>97690</v>
          </cell>
          <cell r="BD167">
            <v>97040</v>
          </cell>
          <cell r="BE167">
            <v>97880</v>
          </cell>
          <cell r="BF167">
            <v>98240</v>
          </cell>
          <cell r="BG167">
            <v>97370</v>
          </cell>
          <cell r="BH167">
            <v>97080</v>
          </cell>
          <cell r="BI167">
            <v>97440</v>
          </cell>
          <cell r="BJ167">
            <v>98660</v>
          </cell>
          <cell r="BK167">
            <v>99010</v>
          </cell>
          <cell r="BL167">
            <v>101710</v>
          </cell>
        </row>
        <row r="168">
          <cell r="A168" t="str">
            <v>Montenegro</v>
          </cell>
          <cell r="B168" t="str">
            <v>MNE</v>
          </cell>
          <cell r="C168" t="str">
            <v>Nitrous oxide emissions (thousand metric tons of CO2 equivalent)</v>
          </cell>
          <cell r="D168" t="str">
            <v>EN.ATM.NOXE.KT.CE</v>
          </cell>
        </row>
        <row r="168">
          <cell r="AI168">
            <v>170</v>
          </cell>
          <cell r="AJ168">
            <v>160</v>
          </cell>
          <cell r="AK168">
            <v>130</v>
          </cell>
          <cell r="AL168">
            <v>120</v>
          </cell>
          <cell r="AM168">
            <v>120</v>
          </cell>
          <cell r="AN168">
            <v>140</v>
          </cell>
          <cell r="AO168">
            <v>140</v>
          </cell>
          <cell r="AP168">
            <v>150</v>
          </cell>
          <cell r="AQ168">
            <v>140</v>
          </cell>
          <cell r="AR168">
            <v>140</v>
          </cell>
          <cell r="AS168">
            <v>120</v>
          </cell>
          <cell r="AT168">
            <v>140</v>
          </cell>
          <cell r="AU168">
            <v>130</v>
          </cell>
          <cell r="AV168">
            <v>120</v>
          </cell>
          <cell r="AW168">
            <v>160</v>
          </cell>
          <cell r="AX168">
            <v>170</v>
          </cell>
          <cell r="AY168">
            <v>180</v>
          </cell>
          <cell r="AZ168">
            <v>180</v>
          </cell>
          <cell r="BA168">
            <v>170</v>
          </cell>
          <cell r="BB168">
            <v>160</v>
          </cell>
          <cell r="BC168">
            <v>160</v>
          </cell>
          <cell r="BD168">
            <v>150</v>
          </cell>
          <cell r="BE168">
            <v>160</v>
          </cell>
          <cell r="BF168">
            <v>150</v>
          </cell>
          <cell r="BG168">
            <v>150</v>
          </cell>
          <cell r="BH168">
            <v>160</v>
          </cell>
          <cell r="BI168">
            <v>160</v>
          </cell>
          <cell r="BJ168">
            <v>160</v>
          </cell>
          <cell r="BK168">
            <v>150</v>
          </cell>
          <cell r="BL168">
            <v>150</v>
          </cell>
        </row>
        <row r="169">
          <cell r="A169" t="str">
            <v>Mongolia</v>
          </cell>
          <cell r="B169" t="str">
            <v>MNG</v>
          </cell>
          <cell r="C169" t="str">
            <v>Nitrous oxide emissions (thousand metric tons of CO2 equivalent)</v>
          </cell>
          <cell r="D169" t="str">
            <v>EN.ATM.NOXE.KT.CE</v>
          </cell>
        </row>
        <row r="169">
          <cell r="AI169">
            <v>8290</v>
          </cell>
          <cell r="AJ169">
            <v>8450</v>
          </cell>
          <cell r="AK169">
            <v>8390</v>
          </cell>
          <cell r="AL169">
            <v>8320</v>
          </cell>
          <cell r="AM169">
            <v>8200</v>
          </cell>
          <cell r="AN169">
            <v>8510</v>
          </cell>
          <cell r="AO169">
            <v>8760</v>
          </cell>
          <cell r="AP169">
            <v>9200</v>
          </cell>
          <cell r="AQ169">
            <v>9270</v>
          </cell>
          <cell r="AR169">
            <v>9440</v>
          </cell>
          <cell r="AS169">
            <v>9630</v>
          </cell>
          <cell r="AT169">
            <v>8750</v>
          </cell>
          <cell r="AU169">
            <v>8060</v>
          </cell>
          <cell r="AV169">
            <v>8110</v>
          </cell>
          <cell r="AW169">
            <v>7980</v>
          </cell>
          <cell r="AX169">
            <v>8420</v>
          </cell>
          <cell r="AY169">
            <v>9020</v>
          </cell>
          <cell r="AZ169">
            <v>9820</v>
          </cell>
          <cell r="BA169">
            <v>9910</v>
          </cell>
          <cell r="BB169">
            <v>9930</v>
          </cell>
          <cell r="BC169">
            <v>8640</v>
          </cell>
          <cell r="BD169">
            <v>9530</v>
          </cell>
          <cell r="BE169">
            <v>10240</v>
          </cell>
          <cell r="BF169">
            <v>10550</v>
          </cell>
          <cell r="BG169">
            <v>11500</v>
          </cell>
          <cell r="BH169">
            <v>12250</v>
          </cell>
          <cell r="BI169">
            <v>12710</v>
          </cell>
          <cell r="BJ169">
            <v>13250</v>
          </cell>
          <cell r="BK169">
            <v>13210</v>
          </cell>
          <cell r="BL169">
            <v>13890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Nitrous oxide emissions (thousand metric tons of CO2 equivalent)</v>
          </cell>
          <cell r="D170" t="str">
            <v>EN.ATM.NOXE.KT.CE</v>
          </cell>
        </row>
        <row r="171">
          <cell r="A171" t="str">
            <v>Mozambique</v>
          </cell>
          <cell r="B171" t="str">
            <v>MOZ</v>
          </cell>
          <cell r="C171" t="str">
            <v>Nitrous oxide emissions (thousand metric tons of CO2 equivalent)</v>
          </cell>
          <cell r="D171" t="str">
            <v>EN.ATM.NOXE.KT.CE</v>
          </cell>
        </row>
        <row r="171">
          <cell r="AI171">
            <v>8060</v>
          </cell>
          <cell r="AJ171">
            <v>8130</v>
          </cell>
          <cell r="AK171">
            <v>8200</v>
          </cell>
          <cell r="AL171">
            <v>8300</v>
          </cell>
          <cell r="AM171">
            <v>8380</v>
          </cell>
          <cell r="AN171">
            <v>8450</v>
          </cell>
          <cell r="AO171">
            <v>8290</v>
          </cell>
          <cell r="AP171">
            <v>7480</v>
          </cell>
          <cell r="AQ171">
            <v>8580</v>
          </cell>
          <cell r="AR171">
            <v>8140</v>
          </cell>
          <cell r="AS171">
            <v>7550</v>
          </cell>
          <cell r="AT171">
            <v>8520</v>
          </cell>
          <cell r="AU171">
            <v>9130</v>
          </cell>
          <cell r="AV171">
            <v>9290</v>
          </cell>
          <cell r="AW171">
            <v>8930</v>
          </cell>
          <cell r="AX171">
            <v>9570</v>
          </cell>
          <cell r="AY171">
            <v>8960</v>
          </cell>
          <cell r="AZ171">
            <v>9370</v>
          </cell>
          <cell r="BA171">
            <v>10090</v>
          </cell>
          <cell r="BB171">
            <v>8920</v>
          </cell>
          <cell r="BC171">
            <v>9990</v>
          </cell>
          <cell r="BD171">
            <v>9310</v>
          </cell>
          <cell r="BE171">
            <v>9590</v>
          </cell>
          <cell r="BF171">
            <v>9770</v>
          </cell>
          <cell r="BG171">
            <v>9990</v>
          </cell>
          <cell r="BH171">
            <v>9410</v>
          </cell>
          <cell r="BI171">
            <v>8760</v>
          </cell>
          <cell r="BJ171">
            <v>8710</v>
          </cell>
          <cell r="BK171">
            <v>9820</v>
          </cell>
          <cell r="BL171">
            <v>9470</v>
          </cell>
        </row>
        <row r="172">
          <cell r="A172" t="str">
            <v>Mauritania</v>
          </cell>
          <cell r="B172" t="str">
            <v>MRT</v>
          </cell>
          <cell r="C172" t="str">
            <v>Nitrous oxide emissions (thousand metric tons of CO2 equivalent)</v>
          </cell>
          <cell r="D172" t="str">
            <v>EN.ATM.NOXE.KT.CE</v>
          </cell>
        </row>
        <row r="172">
          <cell r="AI172">
            <v>1840</v>
          </cell>
          <cell r="AJ172">
            <v>1900</v>
          </cell>
          <cell r="AK172">
            <v>1810</v>
          </cell>
          <cell r="AL172">
            <v>1860</v>
          </cell>
          <cell r="AM172">
            <v>1820</v>
          </cell>
          <cell r="AN172">
            <v>1830</v>
          </cell>
          <cell r="AO172">
            <v>2040</v>
          </cell>
          <cell r="AP172">
            <v>2130</v>
          </cell>
          <cell r="AQ172">
            <v>2290</v>
          </cell>
          <cell r="AR172">
            <v>2460</v>
          </cell>
          <cell r="AS172">
            <v>2660</v>
          </cell>
          <cell r="AT172">
            <v>2660</v>
          </cell>
          <cell r="AU172">
            <v>2590</v>
          </cell>
          <cell r="AV172">
            <v>2620</v>
          </cell>
          <cell r="AW172">
            <v>2610</v>
          </cell>
          <cell r="AX172">
            <v>2640</v>
          </cell>
          <cell r="AY172">
            <v>2780</v>
          </cell>
          <cell r="AZ172">
            <v>2810</v>
          </cell>
          <cell r="BA172">
            <v>2520</v>
          </cell>
          <cell r="BB172">
            <v>2730</v>
          </cell>
          <cell r="BC172">
            <v>2880</v>
          </cell>
          <cell r="BD172">
            <v>2840</v>
          </cell>
          <cell r="BE172">
            <v>2940</v>
          </cell>
          <cell r="BF172">
            <v>3010</v>
          </cell>
          <cell r="BG172">
            <v>2980</v>
          </cell>
          <cell r="BH172">
            <v>3160</v>
          </cell>
          <cell r="BI172">
            <v>3290</v>
          </cell>
          <cell r="BJ172">
            <v>3230</v>
          </cell>
          <cell r="BK172">
            <v>3220</v>
          </cell>
          <cell r="BL172">
            <v>3300</v>
          </cell>
        </row>
        <row r="173">
          <cell r="A173" t="str">
            <v>Mauritius</v>
          </cell>
          <cell r="B173" t="str">
            <v>MUS</v>
          </cell>
          <cell r="C173" t="str">
            <v>Nitrous oxide emissions (thousand metric tons of CO2 equivalent)</v>
          </cell>
          <cell r="D173" t="str">
            <v>EN.ATM.NOXE.KT.CE</v>
          </cell>
        </row>
        <row r="173">
          <cell r="AI173">
            <v>230</v>
          </cell>
          <cell r="AJ173">
            <v>240</v>
          </cell>
          <cell r="AK173">
            <v>240</v>
          </cell>
          <cell r="AL173">
            <v>240</v>
          </cell>
          <cell r="AM173">
            <v>260</v>
          </cell>
          <cell r="AN173">
            <v>260</v>
          </cell>
          <cell r="AO173">
            <v>270</v>
          </cell>
          <cell r="AP173">
            <v>270</v>
          </cell>
          <cell r="AQ173">
            <v>280</v>
          </cell>
          <cell r="AR173">
            <v>290</v>
          </cell>
          <cell r="AS173">
            <v>300</v>
          </cell>
          <cell r="AT173">
            <v>240</v>
          </cell>
          <cell r="AU173">
            <v>280</v>
          </cell>
          <cell r="AV173">
            <v>280</v>
          </cell>
          <cell r="AW173">
            <v>270</v>
          </cell>
          <cell r="AX173">
            <v>270</v>
          </cell>
          <cell r="AY173">
            <v>260</v>
          </cell>
          <cell r="AZ173">
            <v>270</v>
          </cell>
          <cell r="BA173">
            <v>260</v>
          </cell>
          <cell r="BB173">
            <v>250</v>
          </cell>
          <cell r="BC173">
            <v>250</v>
          </cell>
          <cell r="BD173">
            <v>260</v>
          </cell>
          <cell r="BE173">
            <v>260</v>
          </cell>
          <cell r="BF173">
            <v>240</v>
          </cell>
          <cell r="BG173">
            <v>250</v>
          </cell>
          <cell r="BH173">
            <v>220</v>
          </cell>
          <cell r="BI173">
            <v>240</v>
          </cell>
          <cell r="BJ173">
            <v>240</v>
          </cell>
          <cell r="BK173">
            <v>240</v>
          </cell>
          <cell r="BL173">
            <v>240</v>
          </cell>
        </row>
        <row r="174">
          <cell r="A174" t="str">
            <v>Malawi</v>
          </cell>
          <cell r="B174" t="str">
            <v>MWI</v>
          </cell>
          <cell r="C174" t="str">
            <v>Nitrous oxide emissions (thousand metric tons of CO2 equivalent)</v>
          </cell>
          <cell r="D174" t="str">
            <v>EN.ATM.NOXE.KT.CE</v>
          </cell>
        </row>
        <row r="174">
          <cell r="AI174">
            <v>1270</v>
          </cell>
          <cell r="AJ174">
            <v>1380</v>
          </cell>
          <cell r="AK174">
            <v>1390</v>
          </cell>
          <cell r="AL174">
            <v>1420</v>
          </cell>
          <cell r="AM174">
            <v>1090</v>
          </cell>
          <cell r="AN174">
            <v>1270</v>
          </cell>
          <cell r="AO174">
            <v>1370</v>
          </cell>
          <cell r="AP174">
            <v>1390</v>
          </cell>
          <cell r="AQ174">
            <v>1450</v>
          </cell>
          <cell r="AR174">
            <v>1430</v>
          </cell>
          <cell r="AS174">
            <v>1520</v>
          </cell>
          <cell r="AT174">
            <v>1360</v>
          </cell>
          <cell r="AU174">
            <v>1650</v>
          </cell>
          <cell r="AV174">
            <v>1750</v>
          </cell>
          <cell r="AW174">
            <v>1780</v>
          </cell>
          <cell r="AX174">
            <v>1810</v>
          </cell>
          <cell r="AY174">
            <v>2000</v>
          </cell>
          <cell r="AZ174">
            <v>2200</v>
          </cell>
          <cell r="BA174">
            <v>2430</v>
          </cell>
          <cell r="BB174">
            <v>2390</v>
          </cell>
          <cell r="BC174">
            <v>2790</v>
          </cell>
          <cell r="BD174">
            <v>2850</v>
          </cell>
          <cell r="BE174">
            <v>2880</v>
          </cell>
          <cell r="BF174">
            <v>2990</v>
          </cell>
          <cell r="BG174">
            <v>3410</v>
          </cell>
          <cell r="BH174">
            <v>3530</v>
          </cell>
          <cell r="BI174">
            <v>3390</v>
          </cell>
          <cell r="BJ174">
            <v>3730</v>
          </cell>
          <cell r="BK174">
            <v>4480</v>
          </cell>
          <cell r="BL174">
            <v>4710</v>
          </cell>
        </row>
        <row r="175">
          <cell r="A175" t="str">
            <v>Malaysia</v>
          </cell>
          <cell r="B175" t="str">
            <v>MYS</v>
          </cell>
          <cell r="C175" t="str">
            <v>Nitrous oxide emissions (thousand metric tons of CO2 equivalent)</v>
          </cell>
          <cell r="D175" t="str">
            <v>EN.ATM.NOXE.KT.CE</v>
          </cell>
        </row>
        <row r="175">
          <cell r="AI175">
            <v>7040</v>
          </cell>
          <cell r="AJ175">
            <v>6860</v>
          </cell>
          <cell r="AK175">
            <v>7210</v>
          </cell>
          <cell r="AL175">
            <v>7340</v>
          </cell>
          <cell r="AM175">
            <v>7420</v>
          </cell>
          <cell r="AN175">
            <v>7490</v>
          </cell>
          <cell r="AO175">
            <v>7440</v>
          </cell>
          <cell r="AP175">
            <v>8290</v>
          </cell>
          <cell r="AQ175">
            <v>8790</v>
          </cell>
          <cell r="AR175">
            <v>8660</v>
          </cell>
          <cell r="AS175">
            <v>8810</v>
          </cell>
          <cell r="AT175">
            <v>8920</v>
          </cell>
          <cell r="AU175">
            <v>9590</v>
          </cell>
          <cell r="AV175">
            <v>10400</v>
          </cell>
          <cell r="AW175">
            <v>11090</v>
          </cell>
          <cell r="AX175">
            <v>11470</v>
          </cell>
          <cell r="AY175">
            <v>11500</v>
          </cell>
          <cell r="AZ175">
            <v>11990</v>
          </cell>
          <cell r="BA175">
            <v>12710</v>
          </cell>
          <cell r="BB175">
            <v>11420</v>
          </cell>
          <cell r="BC175">
            <v>12960</v>
          </cell>
          <cell r="BD175">
            <v>13210</v>
          </cell>
          <cell r="BE175">
            <v>13500</v>
          </cell>
          <cell r="BF175">
            <v>12940</v>
          </cell>
          <cell r="BG175">
            <v>13520</v>
          </cell>
          <cell r="BH175">
            <v>13220</v>
          </cell>
          <cell r="BI175">
            <v>13300</v>
          </cell>
          <cell r="BJ175">
            <v>13020</v>
          </cell>
          <cell r="BK175">
            <v>12370</v>
          </cell>
          <cell r="BL175">
            <v>13020</v>
          </cell>
        </row>
        <row r="176">
          <cell r="A176" t="str">
            <v>North America</v>
          </cell>
          <cell r="B176" t="str">
            <v>NAC</v>
          </cell>
          <cell r="C176" t="str">
            <v>Nitrous oxide emissions (thousand metric tons of CO2 equivalent)</v>
          </cell>
          <cell r="D176" t="str">
            <v>EN.ATM.NOXE.KT.CE</v>
          </cell>
        </row>
        <row r="176">
          <cell r="AI176">
            <v>280490</v>
          </cell>
          <cell r="AJ176">
            <v>279270</v>
          </cell>
          <cell r="AK176">
            <v>284250</v>
          </cell>
          <cell r="AL176">
            <v>287160</v>
          </cell>
          <cell r="AM176">
            <v>296330</v>
          </cell>
          <cell r="AN176">
            <v>299930</v>
          </cell>
          <cell r="AO176">
            <v>309040</v>
          </cell>
          <cell r="AP176">
            <v>300700</v>
          </cell>
          <cell r="AQ176">
            <v>294040</v>
          </cell>
          <cell r="AR176">
            <v>289080</v>
          </cell>
          <cell r="AS176">
            <v>286190</v>
          </cell>
          <cell r="AT176">
            <v>280710</v>
          </cell>
          <cell r="AU176">
            <v>283050</v>
          </cell>
          <cell r="AV176">
            <v>290750</v>
          </cell>
          <cell r="AW176">
            <v>293900</v>
          </cell>
          <cell r="AX176">
            <v>297130</v>
          </cell>
          <cell r="AY176">
            <v>298200</v>
          </cell>
          <cell r="AZ176">
            <v>309680</v>
          </cell>
          <cell r="BA176">
            <v>295100</v>
          </cell>
          <cell r="BB176">
            <v>284190</v>
          </cell>
          <cell r="BC176">
            <v>291620</v>
          </cell>
          <cell r="BD176">
            <v>303910</v>
          </cell>
          <cell r="BE176">
            <v>298910</v>
          </cell>
          <cell r="BF176">
            <v>301600</v>
          </cell>
          <cell r="BG176">
            <v>302520</v>
          </cell>
          <cell r="BH176">
            <v>301060</v>
          </cell>
          <cell r="BI176">
            <v>306670</v>
          </cell>
          <cell r="BJ176">
            <v>306650</v>
          </cell>
          <cell r="BK176">
            <v>310030</v>
          </cell>
          <cell r="BL176">
            <v>306450</v>
          </cell>
        </row>
        <row r="177">
          <cell r="A177" t="str">
            <v>Namibia</v>
          </cell>
          <cell r="B177" t="str">
            <v>NAM</v>
          </cell>
          <cell r="C177" t="str">
            <v>Nitrous oxide emissions (thousand metric tons of CO2 equivalent)</v>
          </cell>
          <cell r="D177" t="str">
            <v>EN.ATM.NOXE.KT.CE</v>
          </cell>
        </row>
        <row r="177">
          <cell r="AI177">
            <v>3440</v>
          </cell>
          <cell r="AJ177">
            <v>3530</v>
          </cell>
          <cell r="AK177">
            <v>3470</v>
          </cell>
          <cell r="AL177">
            <v>3380</v>
          </cell>
          <cell r="AM177">
            <v>3380</v>
          </cell>
          <cell r="AN177">
            <v>3360</v>
          </cell>
          <cell r="AO177">
            <v>3220</v>
          </cell>
          <cell r="AP177">
            <v>3090</v>
          </cell>
          <cell r="AQ177">
            <v>3380</v>
          </cell>
          <cell r="AR177">
            <v>3370</v>
          </cell>
          <cell r="AS177">
            <v>3730</v>
          </cell>
          <cell r="AT177">
            <v>3520</v>
          </cell>
          <cell r="AU177">
            <v>2980</v>
          </cell>
          <cell r="AV177">
            <v>3230</v>
          </cell>
          <cell r="AW177">
            <v>3440</v>
          </cell>
          <cell r="AX177">
            <v>3500</v>
          </cell>
          <cell r="AY177">
            <v>4340</v>
          </cell>
          <cell r="AZ177">
            <v>3970</v>
          </cell>
          <cell r="BA177">
            <v>2980</v>
          </cell>
          <cell r="BB177">
            <v>4470</v>
          </cell>
          <cell r="BC177">
            <v>4110</v>
          </cell>
          <cell r="BD177">
            <v>6600</v>
          </cell>
          <cell r="BE177">
            <v>7200</v>
          </cell>
          <cell r="BF177">
            <v>3570</v>
          </cell>
          <cell r="BG177">
            <v>3010</v>
          </cell>
          <cell r="BH177">
            <v>2960</v>
          </cell>
          <cell r="BI177">
            <v>3230</v>
          </cell>
          <cell r="BJ177">
            <v>3270</v>
          </cell>
          <cell r="BK177">
            <v>2850</v>
          </cell>
          <cell r="BL177">
            <v>2330</v>
          </cell>
        </row>
        <row r="178">
          <cell r="A178" t="str">
            <v>New Caledonia</v>
          </cell>
          <cell r="B178" t="str">
            <v>NCL</v>
          </cell>
          <cell r="C178" t="str">
            <v>Nitrous oxide emissions (thousand metric tons of CO2 equivalent)</v>
          </cell>
          <cell r="D178" t="str">
            <v>EN.ATM.NOXE.KT.CE</v>
          </cell>
        </row>
        <row r="179">
          <cell r="A179" t="str">
            <v>Niger</v>
          </cell>
          <cell r="B179" t="str">
            <v>NER</v>
          </cell>
          <cell r="C179" t="str">
            <v>Nitrous oxide emissions (thousand metric tons of CO2 equivalent)</v>
          </cell>
          <cell r="D179" t="str">
            <v>EN.ATM.NOXE.KT.CE</v>
          </cell>
        </row>
        <row r="179">
          <cell r="AI179">
            <v>3650</v>
          </cell>
          <cell r="AJ179">
            <v>3810</v>
          </cell>
          <cell r="AK179">
            <v>4010</v>
          </cell>
          <cell r="AL179">
            <v>4180</v>
          </cell>
          <cell r="AM179">
            <v>4340</v>
          </cell>
          <cell r="AN179">
            <v>4570</v>
          </cell>
          <cell r="AO179">
            <v>4780</v>
          </cell>
          <cell r="AP179">
            <v>4930</v>
          </cell>
          <cell r="AQ179">
            <v>5250</v>
          </cell>
          <cell r="AR179">
            <v>5500</v>
          </cell>
          <cell r="AS179">
            <v>5690</v>
          </cell>
          <cell r="AT179">
            <v>6000</v>
          </cell>
          <cell r="AU179">
            <v>6240</v>
          </cell>
          <cell r="AV179">
            <v>6500</v>
          </cell>
          <cell r="AW179">
            <v>6730</v>
          </cell>
          <cell r="AX179">
            <v>7090</v>
          </cell>
          <cell r="AY179">
            <v>7390</v>
          </cell>
          <cell r="AZ179">
            <v>7740</v>
          </cell>
          <cell r="BA179">
            <v>8140</v>
          </cell>
          <cell r="BB179">
            <v>8440</v>
          </cell>
          <cell r="BC179">
            <v>8400</v>
          </cell>
          <cell r="BD179">
            <v>8620</v>
          </cell>
          <cell r="BE179">
            <v>9180</v>
          </cell>
          <cell r="BF179">
            <v>9590</v>
          </cell>
          <cell r="BG179">
            <v>10120</v>
          </cell>
          <cell r="BH179">
            <v>10480</v>
          </cell>
          <cell r="BI179">
            <v>11050</v>
          </cell>
          <cell r="BJ179">
            <v>11540</v>
          </cell>
          <cell r="BK179">
            <v>12110</v>
          </cell>
          <cell r="BL179">
            <v>12590</v>
          </cell>
        </row>
        <row r="180">
          <cell r="A180" t="str">
            <v>Nigeria</v>
          </cell>
          <cell r="B180" t="str">
            <v>NGA</v>
          </cell>
          <cell r="C180" t="str">
            <v>Nitrous oxide emissions (thousand metric tons of CO2 equivalent)</v>
          </cell>
          <cell r="D180" t="str">
            <v>EN.ATM.NOXE.KT.CE</v>
          </cell>
        </row>
        <row r="180">
          <cell r="AI180">
            <v>20310</v>
          </cell>
          <cell r="AJ180">
            <v>20760</v>
          </cell>
          <cell r="AK180">
            <v>21220</v>
          </cell>
          <cell r="AL180">
            <v>21820</v>
          </cell>
          <cell r="AM180">
            <v>22200</v>
          </cell>
          <cell r="AN180">
            <v>22390</v>
          </cell>
          <cell r="AO180">
            <v>23280</v>
          </cell>
          <cell r="AP180">
            <v>24040</v>
          </cell>
          <cell r="AQ180">
            <v>25580</v>
          </cell>
          <cell r="AR180">
            <v>25910</v>
          </cell>
          <cell r="AS180">
            <v>26310</v>
          </cell>
          <cell r="AT180">
            <v>26650</v>
          </cell>
          <cell r="AU180">
            <v>26970</v>
          </cell>
          <cell r="AV180">
            <v>28110</v>
          </cell>
          <cell r="AW180">
            <v>28220</v>
          </cell>
          <cell r="AX180">
            <v>30270</v>
          </cell>
          <cell r="AY180">
            <v>30210</v>
          </cell>
          <cell r="AZ180">
            <v>29710</v>
          </cell>
          <cell r="BA180">
            <v>30450</v>
          </cell>
          <cell r="BB180">
            <v>29850</v>
          </cell>
          <cell r="BC180">
            <v>32200</v>
          </cell>
          <cell r="BD180">
            <v>33230</v>
          </cell>
          <cell r="BE180">
            <v>34400</v>
          </cell>
          <cell r="BF180">
            <v>35430</v>
          </cell>
          <cell r="BG180">
            <v>35960</v>
          </cell>
          <cell r="BH180">
            <v>36060</v>
          </cell>
          <cell r="BI180">
            <v>38530</v>
          </cell>
          <cell r="BJ180">
            <v>39680</v>
          </cell>
          <cell r="BK180">
            <v>40050</v>
          </cell>
          <cell r="BL180">
            <v>40280</v>
          </cell>
        </row>
        <row r="181">
          <cell r="A181" t="str">
            <v>Nicaragua</v>
          </cell>
          <cell r="B181" t="str">
            <v>NIC</v>
          </cell>
          <cell r="C181" t="str">
            <v>Nitrous oxide emissions (thousand metric tons of CO2 equivalent)</v>
          </cell>
          <cell r="D181" t="str">
            <v>EN.ATM.NOXE.KT.CE</v>
          </cell>
        </row>
        <row r="181">
          <cell r="AI181">
            <v>2080</v>
          </cell>
          <cell r="AJ181">
            <v>1720</v>
          </cell>
          <cell r="AK181">
            <v>1860</v>
          </cell>
          <cell r="AL181">
            <v>2010</v>
          </cell>
          <cell r="AM181">
            <v>1940</v>
          </cell>
          <cell r="AN181">
            <v>1830</v>
          </cell>
          <cell r="AO181">
            <v>1770</v>
          </cell>
          <cell r="AP181">
            <v>1860</v>
          </cell>
          <cell r="AQ181">
            <v>1840</v>
          </cell>
          <cell r="AR181">
            <v>2060</v>
          </cell>
          <cell r="AS181">
            <v>2110</v>
          </cell>
          <cell r="AT181">
            <v>2110</v>
          </cell>
          <cell r="AU181">
            <v>2300</v>
          </cell>
          <cell r="AV181">
            <v>2490</v>
          </cell>
          <cell r="AW181">
            <v>2340</v>
          </cell>
          <cell r="AX181">
            <v>2530</v>
          </cell>
          <cell r="AY181">
            <v>2520</v>
          </cell>
          <cell r="AZ181">
            <v>2520</v>
          </cell>
          <cell r="BA181">
            <v>2500</v>
          </cell>
          <cell r="BB181">
            <v>2580</v>
          </cell>
          <cell r="BC181">
            <v>2630</v>
          </cell>
          <cell r="BD181">
            <v>2880</v>
          </cell>
          <cell r="BE181">
            <v>3030</v>
          </cell>
          <cell r="BF181">
            <v>3010</v>
          </cell>
          <cell r="BG181">
            <v>3240</v>
          </cell>
          <cell r="BH181">
            <v>3330</v>
          </cell>
          <cell r="BI181">
            <v>3390</v>
          </cell>
          <cell r="BJ181">
            <v>3370</v>
          </cell>
          <cell r="BK181">
            <v>3320</v>
          </cell>
          <cell r="BL181">
            <v>3470</v>
          </cell>
        </row>
        <row r="182">
          <cell r="A182" t="str">
            <v>Netherlands</v>
          </cell>
          <cell r="B182" t="str">
            <v>NLD</v>
          </cell>
          <cell r="C182" t="str">
            <v>Nitrous oxide emissions (thousand metric tons of CO2 equivalent)</v>
          </cell>
          <cell r="D182" t="str">
            <v>EN.ATM.NOXE.KT.CE</v>
          </cell>
        </row>
        <row r="182">
          <cell r="AI182">
            <v>15800</v>
          </cell>
          <cell r="AJ182">
            <v>15930</v>
          </cell>
          <cell r="AK182">
            <v>15990</v>
          </cell>
          <cell r="AL182">
            <v>16350</v>
          </cell>
          <cell r="AM182">
            <v>16040</v>
          </cell>
          <cell r="AN182">
            <v>15650</v>
          </cell>
          <cell r="AO182">
            <v>15590</v>
          </cell>
          <cell r="AP182">
            <v>15340</v>
          </cell>
          <cell r="AQ182">
            <v>15020</v>
          </cell>
          <cell r="AR182">
            <v>14780</v>
          </cell>
          <cell r="AS182">
            <v>14320</v>
          </cell>
          <cell r="AT182">
            <v>13680</v>
          </cell>
          <cell r="AU182">
            <v>13140</v>
          </cell>
          <cell r="AV182">
            <v>12990</v>
          </cell>
          <cell r="AW182">
            <v>13630</v>
          </cell>
          <cell r="AX182">
            <v>13590</v>
          </cell>
          <cell r="AY182">
            <v>13540</v>
          </cell>
          <cell r="AZ182">
            <v>12120</v>
          </cell>
          <cell r="BA182">
            <v>8620</v>
          </cell>
          <cell r="BB182">
            <v>8560</v>
          </cell>
          <cell r="BC182">
            <v>8350</v>
          </cell>
          <cell r="BD182">
            <v>8210</v>
          </cell>
          <cell r="BE182">
            <v>8290</v>
          </cell>
          <cell r="BF182">
            <v>8200</v>
          </cell>
          <cell r="BG182">
            <v>8500</v>
          </cell>
          <cell r="BH182">
            <v>8830</v>
          </cell>
          <cell r="BI182">
            <v>8600</v>
          </cell>
          <cell r="BJ182">
            <v>8400</v>
          </cell>
          <cell r="BK182">
            <v>7960</v>
          </cell>
          <cell r="BL182">
            <v>8120</v>
          </cell>
        </row>
        <row r="183">
          <cell r="A183" t="str">
            <v>Norway</v>
          </cell>
          <cell r="B183" t="str">
            <v>NOR</v>
          </cell>
          <cell r="C183" t="str">
            <v>Nitrous oxide emissions (thousand metric tons of CO2 equivalent)</v>
          </cell>
          <cell r="D183" t="str">
            <v>EN.ATM.NOXE.KT.CE</v>
          </cell>
        </row>
        <row r="183">
          <cell r="AI183">
            <v>5030</v>
          </cell>
          <cell r="AJ183">
            <v>4890</v>
          </cell>
          <cell r="AK183">
            <v>4350</v>
          </cell>
          <cell r="AL183">
            <v>4560</v>
          </cell>
          <cell r="AM183">
            <v>4650</v>
          </cell>
          <cell r="AN183">
            <v>4680</v>
          </cell>
          <cell r="AO183">
            <v>4690</v>
          </cell>
          <cell r="AP183">
            <v>4670</v>
          </cell>
          <cell r="AQ183">
            <v>4720</v>
          </cell>
          <cell r="AR183">
            <v>4950</v>
          </cell>
          <cell r="AS183">
            <v>4720</v>
          </cell>
          <cell r="AT183">
            <v>4650</v>
          </cell>
          <cell r="AU183">
            <v>4860</v>
          </cell>
          <cell r="AV183">
            <v>4710</v>
          </cell>
          <cell r="AW183">
            <v>4860</v>
          </cell>
          <cell r="AX183">
            <v>4960</v>
          </cell>
          <cell r="AY183">
            <v>4620</v>
          </cell>
          <cell r="AZ183">
            <v>4410</v>
          </cell>
          <cell r="BA183">
            <v>4010</v>
          </cell>
          <cell r="BB183">
            <v>3440</v>
          </cell>
          <cell r="BC183">
            <v>3330</v>
          </cell>
          <cell r="BD183">
            <v>3300</v>
          </cell>
          <cell r="BE183">
            <v>3290</v>
          </cell>
          <cell r="BF183">
            <v>3280</v>
          </cell>
          <cell r="BG183">
            <v>3330</v>
          </cell>
          <cell r="BH183">
            <v>3350</v>
          </cell>
          <cell r="BI183">
            <v>3380</v>
          </cell>
          <cell r="BJ183">
            <v>3390</v>
          </cell>
          <cell r="BK183">
            <v>3360</v>
          </cell>
          <cell r="BL183">
            <v>3400</v>
          </cell>
        </row>
        <row r="184">
          <cell r="A184" t="str">
            <v>Nepal</v>
          </cell>
          <cell r="B184" t="str">
            <v>NPL</v>
          </cell>
          <cell r="C184" t="str">
            <v>Nitrous oxide emissions (thousand metric tons of CO2 equivalent)</v>
          </cell>
          <cell r="D184" t="str">
            <v>EN.ATM.NOXE.KT.CE</v>
          </cell>
        </row>
        <row r="184">
          <cell r="AI184">
            <v>4110</v>
          </cell>
          <cell r="AJ184">
            <v>4150</v>
          </cell>
          <cell r="AK184">
            <v>4140</v>
          </cell>
          <cell r="AL184">
            <v>4200</v>
          </cell>
          <cell r="AM184">
            <v>4360</v>
          </cell>
          <cell r="AN184">
            <v>4520</v>
          </cell>
          <cell r="AO184">
            <v>4620</v>
          </cell>
          <cell r="AP184">
            <v>4690</v>
          </cell>
          <cell r="AQ184">
            <v>4820</v>
          </cell>
          <cell r="AR184">
            <v>4770</v>
          </cell>
          <cell r="AS184">
            <v>4800</v>
          </cell>
          <cell r="AT184">
            <v>4840</v>
          </cell>
          <cell r="AU184">
            <v>4750</v>
          </cell>
          <cell r="AV184">
            <v>4740</v>
          </cell>
          <cell r="AW184">
            <v>4860</v>
          </cell>
          <cell r="AX184">
            <v>4900</v>
          </cell>
          <cell r="AY184">
            <v>5000</v>
          </cell>
          <cell r="AZ184">
            <v>5050</v>
          </cell>
          <cell r="BA184">
            <v>5200</v>
          </cell>
          <cell r="BB184">
            <v>5490</v>
          </cell>
          <cell r="BC184">
            <v>5670</v>
          </cell>
          <cell r="BD184">
            <v>5930</v>
          </cell>
          <cell r="BE184">
            <v>6000</v>
          </cell>
          <cell r="BF184">
            <v>6280</v>
          </cell>
          <cell r="BG184">
            <v>6510</v>
          </cell>
          <cell r="BH184">
            <v>6540</v>
          </cell>
          <cell r="BI184">
            <v>6750</v>
          </cell>
          <cell r="BJ184">
            <v>6750</v>
          </cell>
          <cell r="BK184">
            <v>7100</v>
          </cell>
          <cell r="BL184">
            <v>7120</v>
          </cell>
        </row>
        <row r="185">
          <cell r="A185" t="str">
            <v>Nauru</v>
          </cell>
          <cell r="B185" t="str">
            <v>NRU</v>
          </cell>
          <cell r="C185" t="str">
            <v>Nitrous oxide emissions (thousand metric tons of CO2 equivalent)</v>
          </cell>
          <cell r="D185" t="str">
            <v>EN.ATM.NOXE.KT.CE</v>
          </cell>
        </row>
        <row r="185"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A186" t="str">
            <v>New Zealand</v>
          </cell>
          <cell r="B186" t="str">
            <v>NZL</v>
          </cell>
          <cell r="C186" t="str">
            <v>Nitrous oxide emissions (thousand metric tons of CO2 equivalent)</v>
          </cell>
          <cell r="D186" t="str">
            <v>EN.ATM.NOXE.KT.CE</v>
          </cell>
        </row>
        <row r="186">
          <cell r="AI186">
            <v>15030</v>
          </cell>
          <cell r="AJ186">
            <v>14790</v>
          </cell>
          <cell r="AK186">
            <v>14610</v>
          </cell>
          <cell r="AL186">
            <v>14510</v>
          </cell>
          <cell r="AM186">
            <v>14940</v>
          </cell>
          <cell r="AN186">
            <v>15340</v>
          </cell>
          <cell r="AO186">
            <v>14880</v>
          </cell>
          <cell r="AP186">
            <v>14810</v>
          </cell>
          <cell r="AQ186">
            <v>14480</v>
          </cell>
          <cell r="AR186">
            <v>14880</v>
          </cell>
          <cell r="AS186">
            <v>14790</v>
          </cell>
          <cell r="AT186">
            <v>14930</v>
          </cell>
          <cell r="AU186">
            <v>15700</v>
          </cell>
          <cell r="AV186">
            <v>15980</v>
          </cell>
          <cell r="AW186">
            <v>15270</v>
          </cell>
          <cell r="AX186">
            <v>15390</v>
          </cell>
          <cell r="AY186">
            <v>15230</v>
          </cell>
          <cell r="AZ186">
            <v>15140</v>
          </cell>
          <cell r="BA186">
            <v>14650</v>
          </cell>
          <cell r="BB186">
            <v>14470</v>
          </cell>
          <cell r="BC186">
            <v>14360</v>
          </cell>
          <cell r="BD186">
            <v>14540</v>
          </cell>
          <cell r="BE186">
            <v>14760</v>
          </cell>
          <cell r="BF186">
            <v>14740</v>
          </cell>
          <cell r="BG186">
            <v>14900</v>
          </cell>
          <cell r="BH186">
            <v>15180</v>
          </cell>
          <cell r="BI186">
            <v>15100</v>
          </cell>
          <cell r="BJ186">
            <v>15150</v>
          </cell>
          <cell r="BK186">
            <v>15190</v>
          </cell>
          <cell r="BL186">
            <v>15070</v>
          </cell>
        </row>
        <row r="187">
          <cell r="A187" t="str">
            <v>OECD members</v>
          </cell>
          <cell r="B187" t="str">
            <v>OED</v>
          </cell>
          <cell r="C187" t="str">
            <v>Nitrous oxide emissions (thousand metric tons of CO2 equivalent)</v>
          </cell>
          <cell r="D187" t="str">
            <v>EN.ATM.NOXE.KT.CE</v>
          </cell>
        </row>
        <row r="187">
          <cell r="AI187">
            <v>869720</v>
          </cell>
          <cell r="AJ187">
            <v>854340</v>
          </cell>
          <cell r="AK187">
            <v>846340</v>
          </cell>
          <cell r="AL187">
            <v>844540</v>
          </cell>
          <cell r="AM187">
            <v>859780</v>
          </cell>
          <cell r="AN187">
            <v>860770</v>
          </cell>
          <cell r="AO187">
            <v>876530</v>
          </cell>
          <cell r="AP187">
            <v>863560</v>
          </cell>
          <cell r="AQ187">
            <v>842010</v>
          </cell>
          <cell r="AR187">
            <v>828220</v>
          </cell>
          <cell r="AS187">
            <v>832090</v>
          </cell>
          <cell r="AT187">
            <v>830440</v>
          </cell>
          <cell r="AU187">
            <v>818310</v>
          </cell>
          <cell r="AV187">
            <v>789830</v>
          </cell>
          <cell r="AW187">
            <v>821610</v>
          </cell>
          <cell r="AX187">
            <v>796250</v>
          </cell>
          <cell r="AY187">
            <v>806750</v>
          </cell>
          <cell r="AZ187">
            <v>809640</v>
          </cell>
          <cell r="BA187">
            <v>762110</v>
          </cell>
          <cell r="BB187">
            <v>742290</v>
          </cell>
          <cell r="BC187">
            <v>732340</v>
          </cell>
          <cell r="BD187">
            <v>789110</v>
          </cell>
          <cell r="BE187">
            <v>786950</v>
          </cell>
          <cell r="BF187">
            <v>750110</v>
          </cell>
          <cell r="BG187">
            <v>761630</v>
          </cell>
          <cell r="BH187">
            <v>757870</v>
          </cell>
          <cell r="BI187">
            <v>753450</v>
          </cell>
          <cell r="BJ187">
            <v>777490</v>
          </cell>
          <cell r="BK187">
            <v>773000</v>
          </cell>
          <cell r="BL187">
            <v>758720</v>
          </cell>
        </row>
        <row r="188">
          <cell r="A188" t="str">
            <v>Oman</v>
          </cell>
          <cell r="B188" t="str">
            <v>OMN</v>
          </cell>
          <cell r="C188" t="str">
            <v>Nitrous oxide emissions (thousand metric tons of CO2 equivalent)</v>
          </cell>
          <cell r="D188" t="str">
            <v>EN.ATM.NOXE.KT.CE</v>
          </cell>
        </row>
        <row r="188">
          <cell r="AI188">
            <v>310</v>
          </cell>
          <cell r="AJ188">
            <v>340</v>
          </cell>
          <cell r="AK188">
            <v>360</v>
          </cell>
          <cell r="AL188">
            <v>380</v>
          </cell>
          <cell r="AM188">
            <v>400</v>
          </cell>
          <cell r="AN188">
            <v>420</v>
          </cell>
          <cell r="AO188">
            <v>420</v>
          </cell>
          <cell r="AP188">
            <v>430</v>
          </cell>
          <cell r="AQ188">
            <v>470</v>
          </cell>
          <cell r="AR188">
            <v>480</v>
          </cell>
          <cell r="AS188">
            <v>480</v>
          </cell>
          <cell r="AT188">
            <v>510</v>
          </cell>
          <cell r="AU188">
            <v>510</v>
          </cell>
          <cell r="AV188">
            <v>520</v>
          </cell>
          <cell r="AW188">
            <v>550</v>
          </cell>
          <cell r="AX188">
            <v>610</v>
          </cell>
          <cell r="AY188">
            <v>630</v>
          </cell>
          <cell r="AZ188">
            <v>680</v>
          </cell>
          <cell r="BA188">
            <v>730</v>
          </cell>
          <cell r="BB188">
            <v>730</v>
          </cell>
          <cell r="BC188">
            <v>770</v>
          </cell>
          <cell r="BD188">
            <v>820</v>
          </cell>
          <cell r="BE188">
            <v>860</v>
          </cell>
          <cell r="BF188">
            <v>970</v>
          </cell>
          <cell r="BG188">
            <v>990</v>
          </cell>
          <cell r="BH188">
            <v>1030</v>
          </cell>
          <cell r="BI188">
            <v>1040</v>
          </cell>
          <cell r="BJ188">
            <v>1030</v>
          </cell>
          <cell r="BK188">
            <v>1050</v>
          </cell>
          <cell r="BL188">
            <v>1060</v>
          </cell>
        </row>
        <row r="189">
          <cell r="A189" t="str">
            <v>Other small states</v>
          </cell>
          <cell r="B189" t="str">
            <v>OSS</v>
          </cell>
          <cell r="C189" t="str">
            <v>Nitrous oxide emissions (thousand metric tons of CO2 equivalent)</v>
          </cell>
          <cell r="D189" t="str">
            <v>EN.ATM.NOXE.KT.CE</v>
          </cell>
        </row>
        <row r="189">
          <cell r="AI189">
            <v>14050</v>
          </cell>
          <cell r="AJ189">
            <v>13870</v>
          </cell>
          <cell r="AK189">
            <v>13570</v>
          </cell>
          <cell r="AL189">
            <v>13180</v>
          </cell>
          <cell r="AM189">
            <v>13270</v>
          </cell>
          <cell r="AN189">
            <v>13550</v>
          </cell>
          <cell r="AO189">
            <v>14100</v>
          </cell>
          <cell r="AP189">
            <v>13690</v>
          </cell>
          <cell r="AQ189">
            <v>13530</v>
          </cell>
          <cell r="AR189">
            <v>13600</v>
          </cell>
          <cell r="AS189">
            <v>13760</v>
          </cell>
          <cell r="AT189">
            <v>14660</v>
          </cell>
          <cell r="AU189">
            <v>14370</v>
          </cell>
          <cell r="AV189">
            <v>11130</v>
          </cell>
          <cell r="AW189">
            <v>11660</v>
          </cell>
          <cell r="AX189">
            <v>12320</v>
          </cell>
          <cell r="AY189">
            <v>14360</v>
          </cell>
          <cell r="AZ189">
            <v>13230</v>
          </cell>
          <cell r="BA189">
            <v>16780</v>
          </cell>
          <cell r="BB189">
            <v>13530</v>
          </cell>
          <cell r="BC189">
            <v>19220</v>
          </cell>
          <cell r="BD189">
            <v>23880</v>
          </cell>
          <cell r="BE189">
            <v>18280</v>
          </cell>
          <cell r="BF189">
            <v>14180</v>
          </cell>
          <cell r="BG189">
            <v>12320</v>
          </cell>
          <cell r="BH189">
            <v>12070</v>
          </cell>
          <cell r="BI189">
            <v>11940</v>
          </cell>
          <cell r="BJ189">
            <v>13850</v>
          </cell>
          <cell r="BK189">
            <v>12240</v>
          </cell>
          <cell r="BL189">
            <v>10940</v>
          </cell>
        </row>
        <row r="190">
          <cell r="A190" t="str">
            <v>Pakistan</v>
          </cell>
          <cell r="B190" t="str">
            <v>PAK</v>
          </cell>
          <cell r="C190" t="str">
            <v>Nitrous oxide emissions (thousand metric tons of CO2 equivalent)</v>
          </cell>
          <cell r="D190" t="str">
            <v>EN.ATM.NOXE.KT.CE</v>
          </cell>
        </row>
        <row r="190">
          <cell r="AI190">
            <v>27740</v>
          </cell>
          <cell r="AJ190">
            <v>28110</v>
          </cell>
          <cell r="AK190">
            <v>29740</v>
          </cell>
          <cell r="AL190">
            <v>30560</v>
          </cell>
          <cell r="AM190">
            <v>33470</v>
          </cell>
          <cell r="AN190">
            <v>35810</v>
          </cell>
          <cell r="AO190">
            <v>36000</v>
          </cell>
          <cell r="AP190">
            <v>37140</v>
          </cell>
          <cell r="AQ190">
            <v>37640</v>
          </cell>
          <cell r="AR190">
            <v>38990</v>
          </cell>
          <cell r="AS190">
            <v>39910</v>
          </cell>
          <cell r="AT190">
            <v>40340</v>
          </cell>
          <cell r="AU190">
            <v>41520</v>
          </cell>
          <cell r="AV190">
            <v>42690</v>
          </cell>
          <cell r="AW190">
            <v>44080</v>
          </cell>
          <cell r="AX190">
            <v>46380</v>
          </cell>
          <cell r="AY190">
            <v>47940</v>
          </cell>
          <cell r="AZ190">
            <v>48040</v>
          </cell>
          <cell r="BA190">
            <v>50100</v>
          </cell>
          <cell r="BB190">
            <v>54370</v>
          </cell>
          <cell r="BC190">
            <v>53510</v>
          </cell>
          <cell r="BD190">
            <v>54510</v>
          </cell>
          <cell r="BE190">
            <v>53140</v>
          </cell>
          <cell r="BF190">
            <v>56510</v>
          </cell>
          <cell r="BG190">
            <v>57070</v>
          </cell>
          <cell r="BH190">
            <v>58250</v>
          </cell>
          <cell r="BI190">
            <v>60970</v>
          </cell>
          <cell r="BJ190">
            <v>64620</v>
          </cell>
          <cell r="BK190">
            <v>65740</v>
          </cell>
          <cell r="BL190">
            <v>66670</v>
          </cell>
        </row>
        <row r="191">
          <cell r="A191" t="str">
            <v>Panama</v>
          </cell>
          <cell r="B191" t="str">
            <v>PAN</v>
          </cell>
          <cell r="C191" t="str">
            <v>Nitrous oxide emissions (thousand metric tons of CO2 equivalent)</v>
          </cell>
          <cell r="D191" t="str">
            <v>EN.ATM.NOXE.KT.CE</v>
          </cell>
        </row>
        <row r="191">
          <cell r="AI191">
            <v>1120</v>
          </cell>
          <cell r="AJ191">
            <v>1110</v>
          </cell>
          <cell r="AK191">
            <v>1170</v>
          </cell>
          <cell r="AL191">
            <v>1200</v>
          </cell>
          <cell r="AM191">
            <v>1160</v>
          </cell>
          <cell r="AN191">
            <v>1160</v>
          </cell>
          <cell r="AO191">
            <v>1200</v>
          </cell>
          <cell r="AP191">
            <v>1120</v>
          </cell>
          <cell r="AQ191">
            <v>1150</v>
          </cell>
          <cell r="AR191">
            <v>1120</v>
          </cell>
          <cell r="AS191">
            <v>1100</v>
          </cell>
          <cell r="AT191">
            <v>1210</v>
          </cell>
          <cell r="AU191">
            <v>1210</v>
          </cell>
          <cell r="AV191">
            <v>1250</v>
          </cell>
          <cell r="AW191">
            <v>1220</v>
          </cell>
          <cell r="AX191">
            <v>1230</v>
          </cell>
          <cell r="AY191">
            <v>1260</v>
          </cell>
          <cell r="AZ191">
            <v>1220</v>
          </cell>
          <cell r="BA191">
            <v>1280</v>
          </cell>
          <cell r="BB191">
            <v>1310</v>
          </cell>
          <cell r="BC191">
            <v>1330</v>
          </cell>
          <cell r="BD191">
            <v>1340</v>
          </cell>
          <cell r="BE191">
            <v>1410</v>
          </cell>
          <cell r="BF191">
            <v>1440</v>
          </cell>
          <cell r="BG191">
            <v>1350</v>
          </cell>
          <cell r="BH191">
            <v>1330</v>
          </cell>
          <cell r="BI191">
            <v>1300</v>
          </cell>
          <cell r="BJ191">
            <v>1300</v>
          </cell>
          <cell r="BK191">
            <v>1310</v>
          </cell>
          <cell r="BL191">
            <v>1310</v>
          </cell>
        </row>
        <row r="192">
          <cell r="A192" t="str">
            <v>Peru</v>
          </cell>
          <cell r="B192" t="str">
            <v>PER</v>
          </cell>
          <cell r="C192" t="str">
            <v>Nitrous oxide emissions (thousand metric tons of CO2 equivalent)</v>
          </cell>
          <cell r="D192" t="str">
            <v>EN.ATM.NOXE.KT.CE</v>
          </cell>
        </row>
        <row r="192">
          <cell r="AI192">
            <v>6010</v>
          </cell>
          <cell r="AJ192">
            <v>5830</v>
          </cell>
          <cell r="AK192">
            <v>5770</v>
          </cell>
          <cell r="AL192">
            <v>5970</v>
          </cell>
          <cell r="AM192">
            <v>6550</v>
          </cell>
          <cell r="AN192">
            <v>6940</v>
          </cell>
          <cell r="AO192">
            <v>7140</v>
          </cell>
          <cell r="AP192">
            <v>7280</v>
          </cell>
          <cell r="AQ192">
            <v>7580</v>
          </cell>
          <cell r="AR192">
            <v>7900</v>
          </cell>
          <cell r="AS192">
            <v>8190</v>
          </cell>
          <cell r="AT192">
            <v>8190</v>
          </cell>
          <cell r="AU192">
            <v>8400</v>
          </cell>
          <cell r="AV192">
            <v>8480</v>
          </cell>
          <cell r="AW192">
            <v>8540</v>
          </cell>
          <cell r="AX192">
            <v>8550</v>
          </cell>
          <cell r="AY192">
            <v>8750</v>
          </cell>
          <cell r="AZ192">
            <v>9160</v>
          </cell>
          <cell r="BA192">
            <v>9060</v>
          </cell>
          <cell r="BB192">
            <v>9580</v>
          </cell>
          <cell r="BC192">
            <v>9450</v>
          </cell>
          <cell r="BD192">
            <v>9620</v>
          </cell>
          <cell r="BE192">
            <v>9690</v>
          </cell>
          <cell r="BF192">
            <v>9750</v>
          </cell>
          <cell r="BG192">
            <v>9650</v>
          </cell>
          <cell r="BH192">
            <v>9900</v>
          </cell>
          <cell r="BI192">
            <v>9980</v>
          </cell>
          <cell r="BJ192">
            <v>10240</v>
          </cell>
          <cell r="BK192">
            <v>9810</v>
          </cell>
          <cell r="BL192">
            <v>10150</v>
          </cell>
        </row>
        <row r="193">
          <cell r="A193" t="str">
            <v>Philippines</v>
          </cell>
          <cell r="B193" t="str">
            <v>PHL</v>
          </cell>
          <cell r="C193" t="str">
            <v>Nitrous oxide emissions (thousand metric tons of CO2 equivalent)</v>
          </cell>
          <cell r="D193" t="str">
            <v>EN.ATM.NOXE.KT.CE</v>
          </cell>
        </row>
        <row r="193">
          <cell r="AI193">
            <v>8960</v>
          </cell>
          <cell r="AJ193">
            <v>8320</v>
          </cell>
          <cell r="AK193">
            <v>8700</v>
          </cell>
          <cell r="AL193">
            <v>9180</v>
          </cell>
          <cell r="AM193">
            <v>9380</v>
          </cell>
          <cell r="AN193">
            <v>9600</v>
          </cell>
          <cell r="AO193">
            <v>10450</v>
          </cell>
          <cell r="AP193">
            <v>11170</v>
          </cell>
          <cell r="AQ193">
            <v>10190</v>
          </cell>
          <cell r="AR193">
            <v>10870</v>
          </cell>
          <cell r="AS193">
            <v>11040</v>
          </cell>
          <cell r="AT193">
            <v>11280</v>
          </cell>
          <cell r="AU193">
            <v>11080</v>
          </cell>
          <cell r="AV193">
            <v>12000</v>
          </cell>
          <cell r="AW193">
            <v>12550</v>
          </cell>
          <cell r="AX193">
            <v>12110</v>
          </cell>
          <cell r="AY193">
            <v>11580</v>
          </cell>
          <cell r="AZ193">
            <v>12060</v>
          </cell>
          <cell r="BA193">
            <v>11460</v>
          </cell>
          <cell r="BB193">
            <v>11760</v>
          </cell>
          <cell r="BC193">
            <v>12760</v>
          </cell>
          <cell r="BD193">
            <v>12200</v>
          </cell>
          <cell r="BE193">
            <v>11960</v>
          </cell>
          <cell r="BF193">
            <v>12410</v>
          </cell>
          <cell r="BG193">
            <v>12930</v>
          </cell>
          <cell r="BH193">
            <v>12610</v>
          </cell>
          <cell r="BI193">
            <v>13360</v>
          </cell>
          <cell r="BJ193">
            <v>14450</v>
          </cell>
          <cell r="BK193">
            <v>13780</v>
          </cell>
          <cell r="BL193">
            <v>14070</v>
          </cell>
        </row>
        <row r="194">
          <cell r="A194" t="str">
            <v>Palau</v>
          </cell>
          <cell r="B194" t="str">
            <v>PLW</v>
          </cell>
          <cell r="C194" t="str">
            <v>Nitrous oxide emissions (thousand metric tons of CO2 equivalent)</v>
          </cell>
          <cell r="D194" t="str">
            <v>EN.ATM.NOXE.KT.CE</v>
          </cell>
        </row>
        <row r="195">
          <cell r="A195" t="str">
            <v>Papua New Guinea</v>
          </cell>
          <cell r="B195" t="str">
            <v>PNG</v>
          </cell>
          <cell r="C195" t="str">
            <v>Nitrous oxide emissions (thousand metric tons of CO2 equivalent)</v>
          </cell>
          <cell r="D195" t="str">
            <v>EN.ATM.NOXE.KT.CE</v>
          </cell>
        </row>
        <row r="195">
          <cell r="AI195">
            <v>2930</v>
          </cell>
          <cell r="AJ195">
            <v>2940</v>
          </cell>
          <cell r="AK195">
            <v>2960</v>
          </cell>
          <cell r="AL195">
            <v>2960</v>
          </cell>
          <cell r="AM195">
            <v>2970</v>
          </cell>
          <cell r="AN195">
            <v>3210</v>
          </cell>
          <cell r="AO195">
            <v>3150</v>
          </cell>
          <cell r="AP195">
            <v>3260</v>
          </cell>
          <cell r="AQ195">
            <v>3210</v>
          </cell>
          <cell r="AR195">
            <v>3360</v>
          </cell>
          <cell r="AS195">
            <v>3500</v>
          </cell>
          <cell r="AT195">
            <v>3580</v>
          </cell>
          <cell r="AU195">
            <v>3690</v>
          </cell>
          <cell r="AV195">
            <v>3710</v>
          </cell>
          <cell r="AW195">
            <v>3870</v>
          </cell>
          <cell r="AX195">
            <v>3700</v>
          </cell>
          <cell r="AY195">
            <v>3730</v>
          </cell>
          <cell r="AZ195">
            <v>3620</v>
          </cell>
          <cell r="BA195">
            <v>3590</v>
          </cell>
          <cell r="BB195">
            <v>3610</v>
          </cell>
          <cell r="BC195">
            <v>3600</v>
          </cell>
          <cell r="BD195">
            <v>3550</v>
          </cell>
          <cell r="BE195">
            <v>3590</v>
          </cell>
          <cell r="BF195">
            <v>3590</v>
          </cell>
          <cell r="BG195">
            <v>3650</v>
          </cell>
          <cell r="BH195">
            <v>3740</v>
          </cell>
          <cell r="BI195">
            <v>3570</v>
          </cell>
          <cell r="BJ195">
            <v>3630</v>
          </cell>
          <cell r="BK195">
            <v>3770</v>
          </cell>
          <cell r="BL195">
            <v>3660</v>
          </cell>
        </row>
        <row r="196">
          <cell r="A196" t="str">
            <v>Poland</v>
          </cell>
          <cell r="B196" t="str">
            <v>POL</v>
          </cell>
          <cell r="C196" t="str">
            <v>Nitrous oxide emissions (thousand metric tons of CO2 equivalent)</v>
          </cell>
          <cell r="D196" t="str">
            <v>EN.ATM.NOXE.KT.CE</v>
          </cell>
        </row>
        <row r="196">
          <cell r="AI196">
            <v>24620</v>
          </cell>
          <cell r="AJ196">
            <v>23750</v>
          </cell>
          <cell r="AK196">
            <v>22790</v>
          </cell>
          <cell r="AL196">
            <v>23340</v>
          </cell>
          <cell r="AM196">
            <v>23550</v>
          </cell>
          <cell r="AN196">
            <v>24020</v>
          </cell>
          <cell r="AO196">
            <v>24010</v>
          </cell>
          <cell r="AP196">
            <v>24400</v>
          </cell>
          <cell r="AQ196">
            <v>23030</v>
          </cell>
          <cell r="AR196">
            <v>22650</v>
          </cell>
          <cell r="AS196">
            <v>22970</v>
          </cell>
          <cell r="AT196">
            <v>22800</v>
          </cell>
          <cell r="AU196">
            <v>22320</v>
          </cell>
          <cell r="AV196">
            <v>22960</v>
          </cell>
          <cell r="AW196">
            <v>23040</v>
          </cell>
          <cell r="AX196">
            <v>23850</v>
          </cell>
          <cell r="AY196">
            <v>24200</v>
          </cell>
          <cell r="AZ196">
            <v>25170</v>
          </cell>
          <cell r="BA196">
            <v>24050</v>
          </cell>
          <cell r="BB196">
            <v>20780</v>
          </cell>
          <cell r="BC196">
            <v>21560</v>
          </cell>
          <cell r="BD196">
            <v>21250</v>
          </cell>
          <cell r="BE196">
            <v>21680</v>
          </cell>
          <cell r="BF196">
            <v>20800</v>
          </cell>
          <cell r="BG196">
            <v>20290</v>
          </cell>
          <cell r="BH196">
            <v>20500</v>
          </cell>
          <cell r="BI196">
            <v>21420</v>
          </cell>
          <cell r="BJ196">
            <v>21500</v>
          </cell>
          <cell r="BK196">
            <v>21400</v>
          </cell>
          <cell r="BL196">
            <v>21680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Nitrous oxide emissions (thousand metric tons of CO2 equivalent)</v>
          </cell>
          <cell r="D197" t="str">
            <v>EN.ATM.NOXE.KT.CE</v>
          </cell>
        </row>
        <row r="197">
          <cell r="AI197">
            <v>209070</v>
          </cell>
          <cell r="AJ197">
            <v>211320</v>
          </cell>
          <cell r="AK197">
            <v>215460</v>
          </cell>
          <cell r="AL197">
            <v>220780</v>
          </cell>
          <cell r="AM197">
            <v>282590</v>
          </cell>
          <cell r="AN197">
            <v>285560</v>
          </cell>
          <cell r="AO197">
            <v>284760</v>
          </cell>
          <cell r="AP197">
            <v>287590</v>
          </cell>
          <cell r="AQ197">
            <v>301580</v>
          </cell>
          <cell r="AR197">
            <v>300310</v>
          </cell>
          <cell r="AS197">
            <v>305480</v>
          </cell>
          <cell r="AT197">
            <v>300010</v>
          </cell>
          <cell r="AU197">
            <v>312850</v>
          </cell>
          <cell r="AV197">
            <v>327250</v>
          </cell>
          <cell r="AW197">
            <v>328020</v>
          </cell>
          <cell r="AX197">
            <v>342220</v>
          </cell>
          <cell r="AY197">
            <v>332450</v>
          </cell>
          <cell r="AZ197">
            <v>344670</v>
          </cell>
          <cell r="BA197">
            <v>349570</v>
          </cell>
          <cell r="BB197">
            <v>347610</v>
          </cell>
          <cell r="BC197">
            <v>357380</v>
          </cell>
          <cell r="BD197">
            <v>361890</v>
          </cell>
          <cell r="BE197">
            <v>369330</v>
          </cell>
          <cell r="BF197">
            <v>376150</v>
          </cell>
          <cell r="BG197">
            <v>378120</v>
          </cell>
          <cell r="BH197">
            <v>382470</v>
          </cell>
          <cell r="BI197">
            <v>397250</v>
          </cell>
          <cell r="BJ197">
            <v>395090</v>
          </cell>
          <cell r="BK197">
            <v>399230</v>
          </cell>
          <cell r="BL197">
            <v>403160</v>
          </cell>
        </row>
        <row r="198">
          <cell r="A198" t="str">
            <v>Puerto Rico</v>
          </cell>
          <cell r="B198" t="str">
            <v>PRI</v>
          </cell>
          <cell r="C198" t="str">
            <v>Nitrous oxide emissions (thousand metric tons of CO2 equivalent)</v>
          </cell>
          <cell r="D198" t="str">
            <v>EN.ATM.NOXE.KT.CE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Nitrous oxide emissions (thousand metric tons of CO2 equivalent)</v>
          </cell>
          <cell r="D199" t="str">
            <v>EN.ATM.NOXE.KT.CE</v>
          </cell>
        </row>
        <row r="199">
          <cell r="AI199">
            <v>4510</v>
          </cell>
          <cell r="AJ199">
            <v>4750</v>
          </cell>
          <cell r="AK199">
            <v>4840</v>
          </cell>
          <cell r="AL199">
            <v>4980</v>
          </cell>
          <cell r="AM199">
            <v>5060</v>
          </cell>
          <cell r="AN199">
            <v>4330</v>
          </cell>
          <cell r="AO199">
            <v>3650</v>
          </cell>
          <cell r="AP199">
            <v>3140</v>
          </cell>
          <cell r="AQ199">
            <v>2850</v>
          </cell>
          <cell r="AR199">
            <v>2480</v>
          </cell>
          <cell r="AS199">
            <v>2090</v>
          </cell>
          <cell r="AT199">
            <v>2200</v>
          </cell>
          <cell r="AU199">
            <v>2230</v>
          </cell>
          <cell r="AV199">
            <v>2310</v>
          </cell>
          <cell r="AW199">
            <v>2370</v>
          </cell>
          <cell r="AX199">
            <v>2460</v>
          </cell>
          <cell r="AY199">
            <v>2440</v>
          </cell>
          <cell r="AZ199">
            <v>2340</v>
          </cell>
          <cell r="BA199">
            <v>2410</v>
          </cell>
          <cell r="BB199">
            <v>2330</v>
          </cell>
          <cell r="BC199">
            <v>2310</v>
          </cell>
          <cell r="BD199">
            <v>2290</v>
          </cell>
          <cell r="BE199">
            <v>2340</v>
          </cell>
          <cell r="BF199">
            <v>2270</v>
          </cell>
          <cell r="BG199">
            <v>2280</v>
          </cell>
          <cell r="BH199">
            <v>2250</v>
          </cell>
          <cell r="BI199">
            <v>2280</v>
          </cell>
          <cell r="BJ199">
            <v>2380</v>
          </cell>
          <cell r="BK199">
            <v>2330</v>
          </cell>
          <cell r="BL199">
            <v>2430</v>
          </cell>
        </row>
        <row r="200">
          <cell r="A200" t="str">
            <v>Portugal</v>
          </cell>
          <cell r="B200" t="str">
            <v>PRT</v>
          </cell>
          <cell r="C200" t="str">
            <v>Nitrous oxide emissions (thousand metric tons of CO2 equivalent)</v>
          </cell>
          <cell r="D200" t="str">
            <v>EN.ATM.NOXE.KT.CE</v>
          </cell>
        </row>
        <row r="200">
          <cell r="AI200">
            <v>4020</v>
          </cell>
          <cell r="AJ200">
            <v>3920</v>
          </cell>
          <cell r="AK200">
            <v>3830</v>
          </cell>
          <cell r="AL200">
            <v>3730</v>
          </cell>
          <cell r="AM200">
            <v>3690</v>
          </cell>
          <cell r="AN200">
            <v>3820</v>
          </cell>
          <cell r="AO200">
            <v>3920</v>
          </cell>
          <cell r="AP200">
            <v>3870</v>
          </cell>
          <cell r="AQ200">
            <v>4020</v>
          </cell>
          <cell r="AR200">
            <v>3990</v>
          </cell>
          <cell r="AS200">
            <v>4000</v>
          </cell>
          <cell r="AT200">
            <v>3700</v>
          </cell>
          <cell r="AU200">
            <v>4110</v>
          </cell>
          <cell r="AV200">
            <v>3810</v>
          </cell>
          <cell r="AW200">
            <v>3940</v>
          </cell>
          <cell r="AX200">
            <v>3770</v>
          </cell>
          <cell r="AY200">
            <v>3620</v>
          </cell>
          <cell r="AZ200">
            <v>3790</v>
          </cell>
          <cell r="BA200">
            <v>3690</v>
          </cell>
          <cell r="BB200">
            <v>3410</v>
          </cell>
          <cell r="BC200">
            <v>3360</v>
          </cell>
          <cell r="BD200">
            <v>3090</v>
          </cell>
          <cell r="BE200">
            <v>3100</v>
          </cell>
          <cell r="BF200">
            <v>3110</v>
          </cell>
          <cell r="BG200">
            <v>3240</v>
          </cell>
          <cell r="BH200">
            <v>3230</v>
          </cell>
          <cell r="BI200">
            <v>3170</v>
          </cell>
          <cell r="BJ200">
            <v>3270</v>
          </cell>
          <cell r="BK200">
            <v>2950</v>
          </cell>
          <cell r="BL200">
            <v>2980</v>
          </cell>
        </row>
        <row r="201">
          <cell r="A201" t="str">
            <v>Paraguay</v>
          </cell>
          <cell r="B201" t="str">
            <v>PRY</v>
          </cell>
          <cell r="C201" t="str">
            <v>Nitrous oxide emissions (thousand metric tons of CO2 equivalent)</v>
          </cell>
          <cell r="D201" t="str">
            <v>EN.ATM.NOXE.KT.CE</v>
          </cell>
        </row>
        <row r="201">
          <cell r="AI201">
            <v>12680</v>
          </cell>
          <cell r="AJ201">
            <v>10570</v>
          </cell>
          <cell r="AK201">
            <v>8940</v>
          </cell>
          <cell r="AL201">
            <v>7590</v>
          </cell>
          <cell r="AM201">
            <v>6100</v>
          </cell>
          <cell r="AN201">
            <v>6470</v>
          </cell>
          <cell r="AO201">
            <v>6030</v>
          </cell>
          <cell r="AP201">
            <v>6090</v>
          </cell>
          <cell r="AQ201">
            <v>6180</v>
          </cell>
          <cell r="AR201">
            <v>6430</v>
          </cell>
          <cell r="AS201">
            <v>6290</v>
          </cell>
          <cell r="AT201">
            <v>7280</v>
          </cell>
          <cell r="AU201">
            <v>7170</v>
          </cell>
          <cell r="AV201">
            <v>7810</v>
          </cell>
          <cell r="AW201">
            <v>7060</v>
          </cell>
          <cell r="AX201">
            <v>7530</v>
          </cell>
          <cell r="AY201">
            <v>7520</v>
          </cell>
          <cell r="AZ201">
            <v>8500</v>
          </cell>
          <cell r="BA201">
            <v>7820</v>
          </cell>
          <cell r="BB201">
            <v>8000</v>
          </cell>
          <cell r="BC201">
            <v>8740</v>
          </cell>
          <cell r="BD201">
            <v>9160</v>
          </cell>
          <cell r="BE201">
            <v>9210</v>
          </cell>
          <cell r="BF201">
            <v>9930</v>
          </cell>
          <cell r="BG201">
            <v>10180</v>
          </cell>
          <cell r="BH201">
            <v>10020</v>
          </cell>
          <cell r="BI201">
            <v>10130</v>
          </cell>
          <cell r="BJ201">
            <v>10950</v>
          </cell>
          <cell r="BK201">
            <v>10080</v>
          </cell>
          <cell r="BL201">
            <v>10440</v>
          </cell>
        </row>
        <row r="202">
          <cell r="A202" t="str">
            <v>West Bank and Gaza</v>
          </cell>
          <cell r="B202" t="str">
            <v>PSE</v>
          </cell>
          <cell r="C202" t="str">
            <v>Nitrous oxide emissions (thousand metric tons of CO2 equivalent)</v>
          </cell>
          <cell r="D202" t="str">
            <v>EN.ATM.NOXE.KT.CE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Nitrous oxide emissions (thousand metric tons of CO2 equivalent)</v>
          </cell>
          <cell r="D203" t="str">
            <v>EN.ATM.NOXE.KT.CE</v>
          </cell>
        </row>
        <row r="203">
          <cell r="AI203">
            <v>550</v>
          </cell>
          <cell r="AJ203">
            <v>550</v>
          </cell>
          <cell r="AK203">
            <v>550</v>
          </cell>
          <cell r="AL203">
            <v>600</v>
          </cell>
          <cell r="AM203">
            <v>610</v>
          </cell>
          <cell r="AN203">
            <v>640</v>
          </cell>
          <cell r="AO203">
            <v>640</v>
          </cell>
          <cell r="AP203">
            <v>640</v>
          </cell>
          <cell r="AQ203">
            <v>620</v>
          </cell>
          <cell r="AR203">
            <v>610</v>
          </cell>
          <cell r="AS203">
            <v>580</v>
          </cell>
          <cell r="AT203">
            <v>590</v>
          </cell>
          <cell r="AU203">
            <v>600</v>
          </cell>
          <cell r="AV203">
            <v>570</v>
          </cell>
          <cell r="AW203">
            <v>600</v>
          </cell>
          <cell r="AX203">
            <v>590</v>
          </cell>
          <cell r="AY203">
            <v>580</v>
          </cell>
          <cell r="AZ203">
            <v>610</v>
          </cell>
          <cell r="BA203">
            <v>620</v>
          </cell>
          <cell r="BB203">
            <v>600</v>
          </cell>
          <cell r="BC203">
            <v>600</v>
          </cell>
          <cell r="BD203">
            <v>620</v>
          </cell>
          <cell r="BE203">
            <v>630</v>
          </cell>
          <cell r="BF203">
            <v>630</v>
          </cell>
          <cell r="BG203">
            <v>460</v>
          </cell>
          <cell r="BH203">
            <v>480</v>
          </cell>
          <cell r="BI203">
            <v>470</v>
          </cell>
          <cell r="BJ203">
            <v>500</v>
          </cell>
          <cell r="BK203">
            <v>490</v>
          </cell>
          <cell r="BL203">
            <v>530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Nitrous oxide emissions (thousand metric tons of CO2 equivalent)</v>
          </cell>
          <cell r="D204" t="str">
            <v>EN.ATM.NOXE.KT.CE</v>
          </cell>
        </row>
        <row r="204">
          <cell r="AI204">
            <v>815130</v>
          </cell>
          <cell r="AJ204">
            <v>800080</v>
          </cell>
          <cell r="AK204">
            <v>783890</v>
          </cell>
          <cell r="AL204">
            <v>774680</v>
          </cell>
          <cell r="AM204">
            <v>789570</v>
          </cell>
          <cell r="AN204">
            <v>788740</v>
          </cell>
          <cell r="AO204">
            <v>799360</v>
          </cell>
          <cell r="AP204">
            <v>785990</v>
          </cell>
          <cell r="AQ204">
            <v>758910</v>
          </cell>
          <cell r="AR204">
            <v>746250</v>
          </cell>
          <cell r="AS204">
            <v>749800</v>
          </cell>
          <cell r="AT204">
            <v>750230</v>
          </cell>
          <cell r="AU204">
            <v>740820</v>
          </cell>
          <cell r="AV204">
            <v>708980</v>
          </cell>
          <cell r="AW204">
            <v>739670</v>
          </cell>
          <cell r="AX204">
            <v>710170</v>
          </cell>
          <cell r="AY204">
            <v>718960</v>
          </cell>
          <cell r="AZ204">
            <v>720360</v>
          </cell>
          <cell r="BA204">
            <v>679280</v>
          </cell>
          <cell r="BB204">
            <v>656040</v>
          </cell>
          <cell r="BC204">
            <v>645810</v>
          </cell>
          <cell r="BD204">
            <v>708040</v>
          </cell>
          <cell r="BE204">
            <v>700000</v>
          </cell>
          <cell r="BF204">
            <v>662920</v>
          </cell>
          <cell r="BG204">
            <v>679570</v>
          </cell>
          <cell r="BH204">
            <v>674930</v>
          </cell>
          <cell r="BI204">
            <v>663710</v>
          </cell>
          <cell r="BJ204">
            <v>688210</v>
          </cell>
          <cell r="BK204">
            <v>684490</v>
          </cell>
          <cell r="BL204">
            <v>666680</v>
          </cell>
        </row>
        <row r="205">
          <cell r="A205" t="str">
            <v>French Polynesia</v>
          </cell>
          <cell r="B205" t="str">
            <v>PYF</v>
          </cell>
          <cell r="C205" t="str">
            <v>Nitrous oxide emissions (thousand metric tons of CO2 equivalent)</v>
          </cell>
          <cell r="D205" t="str">
            <v>EN.ATM.NOXE.KT.CE</v>
          </cell>
        </row>
        <row r="206">
          <cell r="A206" t="str">
            <v>Qatar</v>
          </cell>
          <cell r="B206" t="str">
            <v>QAT</v>
          </cell>
          <cell r="C206" t="str">
            <v>Nitrous oxide emissions (thousand metric tons of CO2 equivalent)</v>
          </cell>
          <cell r="D206" t="str">
            <v>EN.ATM.NOXE.KT.CE</v>
          </cell>
        </row>
        <row r="206">
          <cell r="AI206">
            <v>100</v>
          </cell>
          <cell r="AJ206">
            <v>100</v>
          </cell>
          <cell r="AK206">
            <v>110</v>
          </cell>
          <cell r="AL206">
            <v>120</v>
          </cell>
          <cell r="AM206">
            <v>150</v>
          </cell>
          <cell r="AN206">
            <v>160</v>
          </cell>
          <cell r="AO206">
            <v>140</v>
          </cell>
          <cell r="AP206">
            <v>140</v>
          </cell>
          <cell r="AQ206">
            <v>140</v>
          </cell>
          <cell r="AR206">
            <v>140</v>
          </cell>
          <cell r="AS206">
            <v>150</v>
          </cell>
          <cell r="AT206">
            <v>140</v>
          </cell>
          <cell r="AU206">
            <v>150</v>
          </cell>
          <cell r="AV206">
            <v>160</v>
          </cell>
          <cell r="AW206">
            <v>170</v>
          </cell>
          <cell r="AX206">
            <v>180</v>
          </cell>
          <cell r="AY206">
            <v>210</v>
          </cell>
          <cell r="AZ206">
            <v>330</v>
          </cell>
          <cell r="BA206">
            <v>370</v>
          </cell>
          <cell r="BB206">
            <v>390</v>
          </cell>
          <cell r="BC206">
            <v>410</v>
          </cell>
          <cell r="BD206">
            <v>440</v>
          </cell>
          <cell r="BE206">
            <v>450</v>
          </cell>
          <cell r="BF206">
            <v>480</v>
          </cell>
          <cell r="BG206">
            <v>530</v>
          </cell>
          <cell r="BH206">
            <v>560</v>
          </cell>
          <cell r="BI206">
            <v>610</v>
          </cell>
          <cell r="BJ206">
            <v>630</v>
          </cell>
          <cell r="BK206">
            <v>620</v>
          </cell>
          <cell r="BL206">
            <v>650</v>
          </cell>
        </row>
        <row r="207">
          <cell r="A207" t="str">
            <v>Romania</v>
          </cell>
          <cell r="B207" t="str">
            <v>ROU</v>
          </cell>
          <cell r="C207" t="str">
            <v>Nitrous oxide emissions (thousand metric tons of CO2 equivalent)</v>
          </cell>
          <cell r="D207" t="str">
            <v>EN.ATM.NOXE.KT.CE</v>
          </cell>
        </row>
        <row r="207">
          <cell r="AI207">
            <v>18070</v>
          </cell>
          <cell r="AJ207">
            <v>12940</v>
          </cell>
          <cell r="AK207">
            <v>13260</v>
          </cell>
          <cell r="AL207">
            <v>13100</v>
          </cell>
          <cell r="AM207">
            <v>11640</v>
          </cell>
          <cell r="AN207">
            <v>11790</v>
          </cell>
          <cell r="AO207">
            <v>11810</v>
          </cell>
          <cell r="AP207">
            <v>11350</v>
          </cell>
          <cell r="AQ207">
            <v>10360</v>
          </cell>
          <cell r="AR207">
            <v>9720</v>
          </cell>
          <cell r="AS207">
            <v>10520</v>
          </cell>
          <cell r="AT207">
            <v>10250</v>
          </cell>
          <cell r="AU207">
            <v>9280</v>
          </cell>
          <cell r="AV207">
            <v>9910</v>
          </cell>
          <cell r="AW207">
            <v>11050</v>
          </cell>
          <cell r="AX207">
            <v>11130</v>
          </cell>
          <cell r="AY207">
            <v>10110</v>
          </cell>
          <cell r="AZ207">
            <v>10140</v>
          </cell>
          <cell r="BA207">
            <v>9230</v>
          </cell>
          <cell r="BB207">
            <v>8670</v>
          </cell>
          <cell r="BC207">
            <v>9190</v>
          </cell>
          <cell r="BD207">
            <v>9110</v>
          </cell>
          <cell r="BE207">
            <v>8380</v>
          </cell>
          <cell r="BF207">
            <v>8580</v>
          </cell>
          <cell r="BG207">
            <v>8310</v>
          </cell>
          <cell r="BH207">
            <v>8530</v>
          </cell>
          <cell r="BI207">
            <v>8630</v>
          </cell>
          <cell r="BJ207">
            <v>8890</v>
          </cell>
          <cell r="BK207">
            <v>8950</v>
          </cell>
          <cell r="BL207">
            <v>8940</v>
          </cell>
        </row>
        <row r="208">
          <cell r="A208" t="str">
            <v>Russian Federation</v>
          </cell>
          <cell r="B208" t="str">
            <v>RUS</v>
          </cell>
          <cell r="C208" t="str">
            <v>Nitrous oxide emissions (thousand metric tons of CO2 equivalent)</v>
          </cell>
          <cell r="D208" t="str">
            <v>EN.ATM.NOXE.KT.CE</v>
          </cell>
        </row>
        <row r="208">
          <cell r="AI208">
            <v>105590</v>
          </cell>
          <cell r="AJ208">
            <v>99750</v>
          </cell>
          <cell r="AK208">
            <v>91050</v>
          </cell>
          <cell r="AL208">
            <v>83090</v>
          </cell>
          <cell r="AM208">
            <v>69730</v>
          </cell>
          <cell r="AN208">
            <v>64560</v>
          </cell>
          <cell r="AO208">
            <v>61060</v>
          </cell>
          <cell r="AP208">
            <v>56720</v>
          </cell>
          <cell r="AQ208">
            <v>52380</v>
          </cell>
          <cell r="AR208">
            <v>50370</v>
          </cell>
          <cell r="AS208">
            <v>51670</v>
          </cell>
          <cell r="AT208">
            <v>54340</v>
          </cell>
          <cell r="AU208">
            <v>54270</v>
          </cell>
          <cell r="AV208">
            <v>55000</v>
          </cell>
          <cell r="AW208">
            <v>50790</v>
          </cell>
          <cell r="AX208">
            <v>50750</v>
          </cell>
          <cell r="AY208">
            <v>50940</v>
          </cell>
          <cell r="AZ208">
            <v>51980</v>
          </cell>
          <cell r="BA208">
            <v>56580</v>
          </cell>
          <cell r="BB208">
            <v>54980</v>
          </cell>
          <cell r="BC208">
            <v>53340</v>
          </cell>
          <cell r="BD208">
            <v>56050</v>
          </cell>
          <cell r="BE208">
            <v>54920</v>
          </cell>
          <cell r="BF208">
            <v>55230</v>
          </cell>
          <cell r="BG208">
            <v>57350</v>
          </cell>
          <cell r="BH208">
            <v>57100</v>
          </cell>
          <cell r="BI208">
            <v>59570</v>
          </cell>
          <cell r="BJ208">
            <v>60310</v>
          </cell>
          <cell r="BK208">
            <v>60930</v>
          </cell>
          <cell r="BL208">
            <v>61740</v>
          </cell>
        </row>
        <row r="209">
          <cell r="A209" t="str">
            <v>Rwanda</v>
          </cell>
          <cell r="B209" t="str">
            <v>RWA</v>
          </cell>
          <cell r="C209" t="str">
            <v>Nitrous oxide emissions (thousand metric tons of CO2 equivalent)</v>
          </cell>
          <cell r="D209" t="str">
            <v>EN.ATM.NOXE.KT.CE</v>
          </cell>
        </row>
        <row r="209">
          <cell r="AI209">
            <v>880</v>
          </cell>
          <cell r="AJ209">
            <v>900</v>
          </cell>
          <cell r="AK209">
            <v>870</v>
          </cell>
          <cell r="AL209">
            <v>840</v>
          </cell>
          <cell r="AM209">
            <v>800</v>
          </cell>
          <cell r="AN209">
            <v>700</v>
          </cell>
          <cell r="AO209">
            <v>750</v>
          </cell>
          <cell r="AP209">
            <v>790</v>
          </cell>
          <cell r="AQ209">
            <v>830</v>
          </cell>
          <cell r="AR209">
            <v>900</v>
          </cell>
          <cell r="AS209">
            <v>930</v>
          </cell>
          <cell r="AT209">
            <v>980</v>
          </cell>
          <cell r="AU209">
            <v>1040</v>
          </cell>
          <cell r="AV209">
            <v>1130</v>
          </cell>
          <cell r="AW209">
            <v>1200</v>
          </cell>
          <cell r="AX209">
            <v>1280</v>
          </cell>
          <cell r="AY209">
            <v>1390</v>
          </cell>
          <cell r="AZ209">
            <v>1470</v>
          </cell>
          <cell r="BA209">
            <v>1560</v>
          </cell>
          <cell r="BB209">
            <v>1600</v>
          </cell>
          <cell r="BC209">
            <v>1700</v>
          </cell>
          <cell r="BD209">
            <v>1640</v>
          </cell>
          <cell r="BE209">
            <v>1700</v>
          </cell>
          <cell r="BF209">
            <v>1750</v>
          </cell>
          <cell r="BG209">
            <v>1720</v>
          </cell>
          <cell r="BH209">
            <v>1980</v>
          </cell>
          <cell r="BI209">
            <v>1910</v>
          </cell>
          <cell r="BJ209">
            <v>1940</v>
          </cell>
          <cell r="BK209">
            <v>1890</v>
          </cell>
          <cell r="BL209">
            <v>1890</v>
          </cell>
        </row>
        <row r="210">
          <cell r="A210" t="str">
            <v>South Asia</v>
          </cell>
          <cell r="B210" t="str">
            <v>SAS</v>
          </cell>
          <cell r="C210" t="str">
            <v>Nitrous oxide emissions (thousand metric tons of CO2 equivalent)</v>
          </cell>
          <cell r="D210" t="str">
            <v>EN.ATM.NOXE.KT.CE</v>
          </cell>
        </row>
        <row r="210">
          <cell r="AI210">
            <v>198590</v>
          </cell>
          <cell r="AJ210">
            <v>203970</v>
          </cell>
          <cell r="AK210">
            <v>210090</v>
          </cell>
          <cell r="AL210">
            <v>215050</v>
          </cell>
          <cell r="AM210">
            <v>224370</v>
          </cell>
          <cell r="AN210">
            <v>231750</v>
          </cell>
          <cell r="AO210">
            <v>237750</v>
          </cell>
          <cell r="AP210">
            <v>244040</v>
          </cell>
          <cell r="AQ210">
            <v>248880</v>
          </cell>
          <cell r="AR210">
            <v>254940</v>
          </cell>
          <cell r="AS210">
            <v>252200</v>
          </cell>
          <cell r="AT210">
            <v>256880</v>
          </cell>
          <cell r="AU210">
            <v>253280</v>
          </cell>
          <cell r="AV210">
            <v>261100</v>
          </cell>
          <cell r="AW210">
            <v>269470</v>
          </cell>
          <cell r="AX210">
            <v>282590</v>
          </cell>
          <cell r="AY210">
            <v>294640</v>
          </cell>
          <cell r="AZ210">
            <v>304260</v>
          </cell>
          <cell r="BA210">
            <v>313850</v>
          </cell>
          <cell r="BB210">
            <v>323010</v>
          </cell>
          <cell r="BC210">
            <v>331930</v>
          </cell>
          <cell r="BD210">
            <v>342500</v>
          </cell>
          <cell r="BE210">
            <v>338670</v>
          </cell>
          <cell r="BF210">
            <v>342580</v>
          </cell>
          <cell r="BG210">
            <v>347880</v>
          </cell>
          <cell r="BH210">
            <v>353400</v>
          </cell>
          <cell r="BI210">
            <v>353930</v>
          </cell>
          <cell r="BJ210">
            <v>363520</v>
          </cell>
          <cell r="BK210">
            <v>371730</v>
          </cell>
          <cell r="BL210">
            <v>370460</v>
          </cell>
        </row>
        <row r="211">
          <cell r="A211" t="str">
            <v>Saudi Arabia</v>
          </cell>
          <cell r="B211" t="str">
            <v>SAU</v>
          </cell>
          <cell r="C211" t="str">
            <v>Nitrous oxide emissions (thousand metric tons of CO2 equivalent)</v>
          </cell>
          <cell r="D211" t="str">
            <v>EN.ATM.NOXE.KT.CE</v>
          </cell>
        </row>
        <row r="211">
          <cell r="AI211">
            <v>5150</v>
          </cell>
          <cell r="AJ211">
            <v>5380</v>
          </cell>
          <cell r="AK211">
            <v>5610</v>
          </cell>
          <cell r="AL211">
            <v>5500</v>
          </cell>
          <cell r="AM211">
            <v>5310</v>
          </cell>
          <cell r="AN211">
            <v>4840</v>
          </cell>
          <cell r="AO211">
            <v>5040</v>
          </cell>
          <cell r="AP211">
            <v>5290</v>
          </cell>
          <cell r="AQ211">
            <v>5460</v>
          </cell>
          <cell r="AR211">
            <v>5480</v>
          </cell>
          <cell r="AS211">
            <v>5720</v>
          </cell>
          <cell r="AT211">
            <v>5870</v>
          </cell>
          <cell r="AU211">
            <v>6030</v>
          </cell>
          <cell r="AV211">
            <v>6210</v>
          </cell>
          <cell r="AW211">
            <v>6460</v>
          </cell>
          <cell r="AX211">
            <v>6340</v>
          </cell>
          <cell r="AY211">
            <v>6500</v>
          </cell>
          <cell r="AZ211">
            <v>6840</v>
          </cell>
          <cell r="BA211">
            <v>6350</v>
          </cell>
          <cell r="BB211">
            <v>6240</v>
          </cell>
          <cell r="BC211">
            <v>6540</v>
          </cell>
          <cell r="BD211">
            <v>7020</v>
          </cell>
          <cell r="BE211">
            <v>7280</v>
          </cell>
          <cell r="BF211">
            <v>7830</v>
          </cell>
          <cell r="BG211">
            <v>7870</v>
          </cell>
          <cell r="BH211">
            <v>8310</v>
          </cell>
          <cell r="BI211">
            <v>8380</v>
          </cell>
          <cell r="BJ211">
            <v>8170</v>
          </cell>
          <cell r="BK211">
            <v>8070</v>
          </cell>
          <cell r="BL211">
            <v>8250</v>
          </cell>
        </row>
        <row r="212">
          <cell r="A212" t="str">
            <v>Sudan</v>
          </cell>
          <cell r="B212" t="str">
            <v>SDN</v>
          </cell>
          <cell r="C212" t="str">
            <v>Nitrous oxide emissions (thousand metric tons of CO2 equivalent)</v>
          </cell>
          <cell r="D212" t="str">
            <v>EN.ATM.NOXE.KT.CE</v>
          </cell>
        </row>
        <row r="212">
          <cell r="AI212">
            <v>17160</v>
          </cell>
          <cell r="AJ212">
            <v>17680</v>
          </cell>
          <cell r="AK212">
            <v>19030</v>
          </cell>
          <cell r="AL212">
            <v>20030</v>
          </cell>
          <cell r="AM212">
            <v>21170</v>
          </cell>
          <cell r="AN212">
            <v>21480</v>
          </cell>
          <cell r="AO212">
            <v>22510</v>
          </cell>
          <cell r="AP212">
            <v>23180</v>
          </cell>
          <cell r="AQ212">
            <v>24440</v>
          </cell>
          <cell r="AR212">
            <v>24880</v>
          </cell>
          <cell r="AS212">
            <v>26360</v>
          </cell>
          <cell r="AT212">
            <v>23730</v>
          </cell>
          <cell r="AU212">
            <v>25190</v>
          </cell>
          <cell r="AV212">
            <v>25710</v>
          </cell>
          <cell r="AW212">
            <v>26070</v>
          </cell>
          <cell r="AX212">
            <v>27170</v>
          </cell>
          <cell r="AY212">
            <v>25620</v>
          </cell>
          <cell r="AZ212">
            <v>27200</v>
          </cell>
          <cell r="BA212">
            <v>26870</v>
          </cell>
          <cell r="BB212">
            <v>27450</v>
          </cell>
          <cell r="BC212">
            <v>25970</v>
          </cell>
          <cell r="BD212">
            <v>25990</v>
          </cell>
          <cell r="BE212">
            <v>27360</v>
          </cell>
          <cell r="BF212">
            <v>27790</v>
          </cell>
          <cell r="BG212">
            <v>27730</v>
          </cell>
          <cell r="BH212">
            <v>27900</v>
          </cell>
          <cell r="BI212">
            <v>29270</v>
          </cell>
          <cell r="BJ212">
            <v>28890</v>
          </cell>
          <cell r="BK212">
            <v>29270</v>
          </cell>
          <cell r="BL212">
            <v>29020</v>
          </cell>
        </row>
        <row r="213">
          <cell r="A213" t="str">
            <v>Senegal</v>
          </cell>
          <cell r="B213" t="str">
            <v>SEN</v>
          </cell>
          <cell r="C213" t="str">
            <v>Nitrous oxide emissions (thousand metric tons of CO2 equivalent)</v>
          </cell>
          <cell r="D213" t="str">
            <v>EN.ATM.NOXE.KT.CE</v>
          </cell>
        </row>
        <row r="213">
          <cell r="AI213">
            <v>3780</v>
          </cell>
          <cell r="AJ213">
            <v>3880</v>
          </cell>
          <cell r="AK213">
            <v>3940</v>
          </cell>
          <cell r="AL213">
            <v>4050</v>
          </cell>
          <cell r="AM213">
            <v>4110</v>
          </cell>
          <cell r="AN213">
            <v>4110</v>
          </cell>
          <cell r="AO213">
            <v>4340</v>
          </cell>
          <cell r="AP213">
            <v>4230</v>
          </cell>
          <cell r="AQ213">
            <v>4130</v>
          </cell>
          <cell r="AR213">
            <v>4480</v>
          </cell>
          <cell r="AS213">
            <v>4960</v>
          </cell>
          <cell r="AT213">
            <v>4570</v>
          </cell>
          <cell r="AU213">
            <v>4220</v>
          </cell>
          <cell r="AV213">
            <v>3840</v>
          </cell>
          <cell r="AW213">
            <v>4420</v>
          </cell>
          <cell r="AX213">
            <v>4560</v>
          </cell>
          <cell r="AY213">
            <v>4690</v>
          </cell>
          <cell r="AZ213">
            <v>4350</v>
          </cell>
          <cell r="BA213">
            <v>4620</v>
          </cell>
          <cell r="BB213">
            <v>4650</v>
          </cell>
          <cell r="BC213">
            <v>4970</v>
          </cell>
          <cell r="BD213">
            <v>5080</v>
          </cell>
          <cell r="BE213">
            <v>4760</v>
          </cell>
          <cell r="BF213">
            <v>5010</v>
          </cell>
          <cell r="BG213">
            <v>4910</v>
          </cell>
          <cell r="BH213">
            <v>4860</v>
          </cell>
          <cell r="BI213">
            <v>5370</v>
          </cell>
          <cell r="BJ213">
            <v>5490</v>
          </cell>
          <cell r="BK213">
            <v>5360</v>
          </cell>
          <cell r="BL213">
            <v>5650</v>
          </cell>
        </row>
        <row r="214">
          <cell r="A214" t="str">
            <v>Singapore</v>
          </cell>
          <cell r="B214" t="str">
            <v>SGP</v>
          </cell>
          <cell r="C214" t="str">
            <v>Nitrous oxide emissions (thousand metric tons of CO2 equivalent)</v>
          </cell>
          <cell r="D214" t="str">
            <v>EN.ATM.NOXE.KT.CE</v>
          </cell>
        </row>
        <row r="214">
          <cell r="AI214">
            <v>230</v>
          </cell>
          <cell r="AJ214">
            <v>1860</v>
          </cell>
          <cell r="AK214">
            <v>3490</v>
          </cell>
          <cell r="AL214">
            <v>5130</v>
          </cell>
          <cell r="AM214">
            <v>6780</v>
          </cell>
          <cell r="AN214">
            <v>8420</v>
          </cell>
          <cell r="AO214">
            <v>8620</v>
          </cell>
          <cell r="AP214">
            <v>8820</v>
          </cell>
          <cell r="AQ214">
            <v>9030</v>
          </cell>
          <cell r="AR214">
            <v>9240</v>
          </cell>
          <cell r="AS214">
            <v>9510</v>
          </cell>
          <cell r="AT214">
            <v>9200</v>
          </cell>
          <cell r="AU214">
            <v>8880</v>
          </cell>
          <cell r="AV214">
            <v>8580</v>
          </cell>
          <cell r="AW214">
            <v>8280</v>
          </cell>
          <cell r="AX214">
            <v>7950</v>
          </cell>
          <cell r="AY214">
            <v>7730</v>
          </cell>
          <cell r="AZ214">
            <v>7490</v>
          </cell>
          <cell r="BA214">
            <v>7250</v>
          </cell>
          <cell r="BB214">
            <v>6990</v>
          </cell>
          <cell r="BC214">
            <v>6750</v>
          </cell>
          <cell r="BD214">
            <v>7110</v>
          </cell>
          <cell r="BE214">
            <v>7420</v>
          </cell>
          <cell r="BF214">
            <v>7740</v>
          </cell>
          <cell r="BG214">
            <v>8060</v>
          </cell>
          <cell r="BH214">
            <v>8390</v>
          </cell>
          <cell r="BI214">
            <v>8780</v>
          </cell>
          <cell r="BJ214">
            <v>9180</v>
          </cell>
          <cell r="BK214">
            <v>9550</v>
          </cell>
          <cell r="BL214">
            <v>9940</v>
          </cell>
        </row>
        <row r="215">
          <cell r="A215" t="str">
            <v>Solomon Islands</v>
          </cell>
          <cell r="B215" t="str">
            <v>SLB</v>
          </cell>
          <cell r="C215" t="str">
            <v>Nitrous oxide emissions (thousand metric tons of CO2 equivalent)</v>
          </cell>
          <cell r="D215" t="str">
            <v>EN.ATM.NOXE.KT.CE</v>
          </cell>
        </row>
        <row r="215">
          <cell r="AI215">
            <v>20</v>
          </cell>
          <cell r="AJ215">
            <v>20</v>
          </cell>
          <cell r="AK215">
            <v>20</v>
          </cell>
          <cell r="AL215">
            <v>20</v>
          </cell>
          <cell r="AM215">
            <v>20</v>
          </cell>
          <cell r="AN215">
            <v>20</v>
          </cell>
          <cell r="AO215">
            <v>20</v>
          </cell>
          <cell r="AP215">
            <v>20</v>
          </cell>
          <cell r="AQ215">
            <v>20</v>
          </cell>
          <cell r="AR215">
            <v>20</v>
          </cell>
          <cell r="AS215">
            <v>20</v>
          </cell>
          <cell r="AT215">
            <v>20</v>
          </cell>
          <cell r="AU215">
            <v>20</v>
          </cell>
          <cell r="AV215">
            <v>20</v>
          </cell>
          <cell r="AW215">
            <v>20</v>
          </cell>
          <cell r="AX215">
            <v>20</v>
          </cell>
          <cell r="AY215">
            <v>20</v>
          </cell>
          <cell r="AZ215">
            <v>20</v>
          </cell>
          <cell r="BA215">
            <v>20</v>
          </cell>
          <cell r="BB215">
            <v>20</v>
          </cell>
          <cell r="BC215">
            <v>20</v>
          </cell>
          <cell r="BD215">
            <v>20</v>
          </cell>
          <cell r="BE215">
            <v>20</v>
          </cell>
          <cell r="BF215">
            <v>20</v>
          </cell>
          <cell r="BG215">
            <v>20</v>
          </cell>
          <cell r="BH215">
            <v>20</v>
          </cell>
          <cell r="BI215">
            <v>20</v>
          </cell>
          <cell r="BJ215">
            <v>20</v>
          </cell>
          <cell r="BK215">
            <v>20</v>
          </cell>
          <cell r="BL215">
            <v>20</v>
          </cell>
        </row>
        <row r="216">
          <cell r="A216" t="str">
            <v>Sierra Leone</v>
          </cell>
          <cell r="B216" t="str">
            <v>SLE</v>
          </cell>
          <cell r="C216" t="str">
            <v>Nitrous oxide emissions (thousand metric tons of CO2 equivalent)</v>
          </cell>
          <cell r="D216" t="str">
            <v>EN.ATM.NOXE.KT.CE</v>
          </cell>
        </row>
        <row r="216">
          <cell r="AI216">
            <v>920</v>
          </cell>
          <cell r="AJ216">
            <v>910</v>
          </cell>
          <cell r="AK216">
            <v>930</v>
          </cell>
          <cell r="AL216">
            <v>940</v>
          </cell>
          <cell r="AM216">
            <v>950</v>
          </cell>
          <cell r="AN216">
            <v>940</v>
          </cell>
          <cell r="AO216">
            <v>510</v>
          </cell>
          <cell r="AP216">
            <v>500</v>
          </cell>
          <cell r="AQ216">
            <v>480</v>
          </cell>
          <cell r="AR216">
            <v>460</v>
          </cell>
          <cell r="AS216">
            <v>440</v>
          </cell>
          <cell r="AT216">
            <v>630</v>
          </cell>
          <cell r="AU216">
            <v>680</v>
          </cell>
          <cell r="AV216">
            <v>1060</v>
          </cell>
          <cell r="AW216">
            <v>1180</v>
          </cell>
          <cell r="AX216">
            <v>1110</v>
          </cell>
          <cell r="AY216">
            <v>1660</v>
          </cell>
          <cell r="AZ216">
            <v>1580</v>
          </cell>
          <cell r="BA216">
            <v>1120</v>
          </cell>
          <cell r="BB216">
            <v>1240</v>
          </cell>
          <cell r="BC216">
            <v>1020</v>
          </cell>
          <cell r="BD216">
            <v>1180</v>
          </cell>
          <cell r="BE216">
            <v>1570</v>
          </cell>
          <cell r="BF216">
            <v>1460</v>
          </cell>
          <cell r="BG216">
            <v>1580</v>
          </cell>
          <cell r="BH216">
            <v>1700</v>
          </cell>
          <cell r="BI216">
            <v>1610</v>
          </cell>
          <cell r="BJ216">
            <v>1510</v>
          </cell>
          <cell r="BK216">
            <v>1320</v>
          </cell>
          <cell r="BL216">
            <v>1300</v>
          </cell>
        </row>
        <row r="217">
          <cell r="A217" t="str">
            <v>El Salvador</v>
          </cell>
          <cell r="B217" t="str">
            <v>SLV</v>
          </cell>
          <cell r="C217" t="str">
            <v>Nitrous oxide emissions (thousand metric tons of CO2 equivalent)</v>
          </cell>
          <cell r="D217" t="str">
            <v>EN.ATM.NOXE.KT.CE</v>
          </cell>
        </row>
        <row r="217">
          <cell r="AI217">
            <v>1240</v>
          </cell>
          <cell r="AJ217">
            <v>1280</v>
          </cell>
          <cell r="AK217">
            <v>1300</v>
          </cell>
          <cell r="AL217">
            <v>1270</v>
          </cell>
          <cell r="AM217">
            <v>1230</v>
          </cell>
          <cell r="AN217">
            <v>1150</v>
          </cell>
          <cell r="AO217">
            <v>1340</v>
          </cell>
          <cell r="AP217">
            <v>1360</v>
          </cell>
          <cell r="AQ217">
            <v>1220</v>
          </cell>
          <cell r="AR217">
            <v>1290</v>
          </cell>
          <cell r="AS217">
            <v>1160</v>
          </cell>
          <cell r="AT217">
            <v>1240</v>
          </cell>
          <cell r="AU217">
            <v>1200</v>
          </cell>
          <cell r="AV217">
            <v>1210</v>
          </cell>
          <cell r="AW217">
            <v>1300</v>
          </cell>
          <cell r="AX217">
            <v>1440</v>
          </cell>
          <cell r="AY217">
            <v>1390</v>
          </cell>
          <cell r="AZ217">
            <v>1490</v>
          </cell>
          <cell r="BA217">
            <v>1570</v>
          </cell>
          <cell r="BB217">
            <v>1480</v>
          </cell>
          <cell r="BC217">
            <v>1490</v>
          </cell>
          <cell r="BD217">
            <v>1450</v>
          </cell>
          <cell r="BE217">
            <v>1420</v>
          </cell>
          <cell r="BF217">
            <v>1280</v>
          </cell>
          <cell r="BG217">
            <v>1210</v>
          </cell>
          <cell r="BH217">
            <v>1250</v>
          </cell>
          <cell r="BI217">
            <v>1200</v>
          </cell>
          <cell r="BJ217">
            <v>1240</v>
          </cell>
          <cell r="BK217">
            <v>1160</v>
          </cell>
          <cell r="BL217">
            <v>1170</v>
          </cell>
        </row>
        <row r="218">
          <cell r="A218" t="str">
            <v>San Marino</v>
          </cell>
          <cell r="B218" t="str">
            <v>SMR</v>
          </cell>
          <cell r="C218" t="str">
            <v>Nitrous oxide emissions (thousand metric tons of CO2 equivalent)</v>
          </cell>
          <cell r="D218" t="str">
            <v>EN.ATM.NOXE.KT.CE</v>
          </cell>
        </row>
        <row r="219">
          <cell r="A219" t="str">
            <v>Somalia</v>
          </cell>
          <cell r="B219" t="str">
            <v>SOM</v>
          </cell>
          <cell r="C219" t="str">
            <v>Nitrous oxide emissions (thousand metric tons of CO2 equivalent)</v>
          </cell>
          <cell r="D219" t="str">
            <v>EN.ATM.NOXE.KT.CE</v>
          </cell>
        </row>
        <row r="219">
          <cell r="AI219">
            <v>6730</v>
          </cell>
          <cell r="AJ219">
            <v>5710</v>
          </cell>
          <cell r="AK219">
            <v>5010</v>
          </cell>
          <cell r="AL219">
            <v>5710</v>
          </cell>
          <cell r="AM219">
            <v>6390</v>
          </cell>
          <cell r="AN219">
            <v>6580</v>
          </cell>
          <cell r="AO219">
            <v>6730</v>
          </cell>
          <cell r="AP219">
            <v>6870</v>
          </cell>
          <cell r="AQ219">
            <v>6740</v>
          </cell>
          <cell r="AR219">
            <v>6690</v>
          </cell>
          <cell r="AS219">
            <v>6750</v>
          </cell>
          <cell r="AT219">
            <v>6910</v>
          </cell>
          <cell r="AU219">
            <v>7000</v>
          </cell>
          <cell r="AV219">
            <v>7070</v>
          </cell>
          <cell r="AW219">
            <v>7160</v>
          </cell>
          <cell r="AX219">
            <v>7310</v>
          </cell>
          <cell r="AY219">
            <v>6850</v>
          </cell>
          <cell r="AZ219">
            <v>6380</v>
          </cell>
          <cell r="BA219">
            <v>6370</v>
          </cell>
          <cell r="BB219">
            <v>6370</v>
          </cell>
          <cell r="BC219">
            <v>6420</v>
          </cell>
          <cell r="BD219">
            <v>6440</v>
          </cell>
          <cell r="BE219">
            <v>6520</v>
          </cell>
          <cell r="BF219">
            <v>6540</v>
          </cell>
          <cell r="BG219">
            <v>6550</v>
          </cell>
          <cell r="BH219">
            <v>6530</v>
          </cell>
          <cell r="BI219">
            <v>6460</v>
          </cell>
          <cell r="BJ219">
            <v>6370</v>
          </cell>
          <cell r="BK219">
            <v>6320</v>
          </cell>
          <cell r="BL219">
            <v>6190</v>
          </cell>
        </row>
        <row r="220">
          <cell r="A220" t="str">
            <v>Serbia</v>
          </cell>
          <cell r="B220" t="str">
            <v>SRB</v>
          </cell>
          <cell r="C220" t="str">
            <v>Nitrous oxide emissions (thousand metric tons of CO2 equivalent)</v>
          </cell>
          <cell r="D220" t="str">
            <v>EN.ATM.NOXE.KT.CE</v>
          </cell>
        </row>
        <row r="220">
          <cell r="AI220">
            <v>5430</v>
          </cell>
          <cell r="AJ220">
            <v>4940</v>
          </cell>
          <cell r="AK220">
            <v>4040</v>
          </cell>
          <cell r="AL220">
            <v>3930</v>
          </cell>
          <cell r="AM220">
            <v>3930</v>
          </cell>
          <cell r="AN220">
            <v>4450</v>
          </cell>
          <cell r="AO220">
            <v>4560</v>
          </cell>
          <cell r="AP220">
            <v>4860</v>
          </cell>
          <cell r="AQ220">
            <v>4540</v>
          </cell>
          <cell r="AR220">
            <v>4160</v>
          </cell>
          <cell r="AS220">
            <v>3750</v>
          </cell>
          <cell r="AT220">
            <v>4280</v>
          </cell>
          <cell r="AU220">
            <v>4260</v>
          </cell>
          <cell r="AV220">
            <v>4070</v>
          </cell>
          <cell r="AW220">
            <v>5220</v>
          </cell>
          <cell r="AX220">
            <v>4950</v>
          </cell>
          <cell r="AY220">
            <v>4700</v>
          </cell>
          <cell r="AZ220">
            <v>4980</v>
          </cell>
          <cell r="BA220">
            <v>4470</v>
          </cell>
          <cell r="BB220">
            <v>5070</v>
          </cell>
          <cell r="BC220">
            <v>4260</v>
          </cell>
          <cell r="BD220">
            <v>4380</v>
          </cell>
          <cell r="BE220">
            <v>4880</v>
          </cell>
          <cell r="BF220">
            <v>4890</v>
          </cell>
          <cell r="BG220">
            <v>4140</v>
          </cell>
          <cell r="BH220">
            <v>3910</v>
          </cell>
          <cell r="BI220">
            <v>4260</v>
          </cell>
          <cell r="BJ220">
            <v>3950</v>
          </cell>
          <cell r="BK220">
            <v>3480</v>
          </cell>
          <cell r="BL220">
            <v>3950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Nitrous oxide emissions (thousand metric tons of CO2 equivalent)</v>
          </cell>
          <cell r="D221" t="str">
            <v>EN.ATM.NOXE.KT.CE</v>
          </cell>
        </row>
        <row r="221">
          <cell r="AI221">
            <v>264520</v>
          </cell>
          <cell r="AJ221">
            <v>267560</v>
          </cell>
          <cell r="AK221">
            <v>271230</v>
          </cell>
          <cell r="AL221">
            <v>272620</v>
          </cell>
          <cell r="AM221">
            <v>335110</v>
          </cell>
          <cell r="AN221">
            <v>338340</v>
          </cell>
          <cell r="AO221">
            <v>341360</v>
          </cell>
          <cell r="AP221">
            <v>343780</v>
          </cell>
          <cell r="AQ221">
            <v>360410</v>
          </cell>
          <cell r="AR221">
            <v>358320</v>
          </cell>
          <cell r="AS221">
            <v>362820</v>
          </cell>
          <cell r="AT221">
            <v>356740</v>
          </cell>
          <cell r="AU221">
            <v>372450</v>
          </cell>
          <cell r="AV221">
            <v>384700</v>
          </cell>
          <cell r="AW221">
            <v>386230</v>
          </cell>
          <cell r="AX221">
            <v>402820</v>
          </cell>
          <cell r="AY221">
            <v>396150</v>
          </cell>
          <cell r="AZ221">
            <v>411440</v>
          </cell>
          <cell r="BA221">
            <v>420760</v>
          </cell>
          <cell r="BB221">
            <v>416670</v>
          </cell>
          <cell r="BC221">
            <v>433910</v>
          </cell>
          <cell r="BD221">
            <v>442540</v>
          </cell>
          <cell r="BE221">
            <v>445920</v>
          </cell>
          <cell r="BF221">
            <v>448970</v>
          </cell>
          <cell r="BG221">
            <v>450270</v>
          </cell>
          <cell r="BH221">
            <v>456550</v>
          </cell>
          <cell r="BI221">
            <v>470930</v>
          </cell>
          <cell r="BJ221">
            <v>473120</v>
          </cell>
          <cell r="BK221">
            <v>475840</v>
          </cell>
          <cell r="BL221">
            <v>476850</v>
          </cell>
        </row>
        <row r="222">
          <cell r="A222" t="str">
            <v>South Sudan</v>
          </cell>
          <cell r="B222" t="str">
            <v>SSD</v>
          </cell>
          <cell r="C222" t="str">
            <v>Nitrous oxide emissions (thousand metric tons of CO2 equivalent)</v>
          </cell>
          <cell r="D222" t="str">
            <v>EN.ATM.NOXE.KT.CE</v>
          </cell>
        </row>
        <row r="222">
          <cell r="AI222">
            <v>13610</v>
          </cell>
          <cell r="AJ222">
            <v>14030</v>
          </cell>
          <cell r="AK222">
            <v>15110</v>
          </cell>
          <cell r="AL222">
            <v>15930</v>
          </cell>
          <cell r="AM222">
            <v>16810</v>
          </cell>
          <cell r="AN222">
            <v>17060</v>
          </cell>
          <cell r="AO222">
            <v>17880</v>
          </cell>
          <cell r="AP222">
            <v>18420</v>
          </cell>
          <cell r="AQ222">
            <v>19440</v>
          </cell>
          <cell r="AR222">
            <v>19790</v>
          </cell>
          <cell r="AS222">
            <v>20990</v>
          </cell>
          <cell r="AT222">
            <v>18840</v>
          </cell>
          <cell r="AU222">
            <v>20010</v>
          </cell>
          <cell r="AV222">
            <v>20420</v>
          </cell>
          <cell r="AW222">
            <v>20690</v>
          </cell>
          <cell r="AX222">
            <v>21560</v>
          </cell>
          <cell r="AY222">
            <v>20250</v>
          </cell>
          <cell r="AZ222">
            <v>21540</v>
          </cell>
          <cell r="BA222">
            <v>21260</v>
          </cell>
          <cell r="BB222">
            <v>21710</v>
          </cell>
          <cell r="BC222">
            <v>20490</v>
          </cell>
          <cell r="BD222">
            <v>20510</v>
          </cell>
          <cell r="BE222">
            <v>22210</v>
          </cell>
          <cell r="BF222">
            <v>21620</v>
          </cell>
          <cell r="BG222">
            <v>21910</v>
          </cell>
          <cell r="BH222">
            <v>22160</v>
          </cell>
          <cell r="BI222">
            <v>22810</v>
          </cell>
          <cell r="BJ222">
            <v>21650</v>
          </cell>
          <cell r="BK222">
            <v>23070</v>
          </cell>
          <cell r="BL222">
            <v>18940</v>
          </cell>
        </row>
        <row r="223">
          <cell r="A223" t="str">
            <v>Sub-Saharan Africa</v>
          </cell>
          <cell r="B223" t="str">
            <v>SSF</v>
          </cell>
          <cell r="C223" t="str">
            <v>Nitrous oxide emissions (thousand metric tons of CO2 equivalent)</v>
          </cell>
          <cell r="D223" t="str">
            <v>EN.ATM.NOXE.KT.CE</v>
          </cell>
        </row>
        <row r="223">
          <cell r="AI223">
            <v>264530</v>
          </cell>
          <cell r="AJ223">
            <v>267570</v>
          </cell>
          <cell r="AK223">
            <v>271240</v>
          </cell>
          <cell r="AL223">
            <v>272630</v>
          </cell>
          <cell r="AM223">
            <v>335120</v>
          </cell>
          <cell r="AN223">
            <v>338350</v>
          </cell>
          <cell r="AO223">
            <v>341370</v>
          </cell>
          <cell r="AP223">
            <v>343790</v>
          </cell>
          <cell r="AQ223">
            <v>360420</v>
          </cell>
          <cell r="AR223">
            <v>358330</v>
          </cell>
          <cell r="AS223">
            <v>362830</v>
          </cell>
          <cell r="AT223">
            <v>356750</v>
          </cell>
          <cell r="AU223">
            <v>372460</v>
          </cell>
          <cell r="AV223">
            <v>384710</v>
          </cell>
          <cell r="AW223">
            <v>386240</v>
          </cell>
          <cell r="AX223">
            <v>402830</v>
          </cell>
          <cell r="AY223">
            <v>396160</v>
          </cell>
          <cell r="AZ223">
            <v>411450</v>
          </cell>
          <cell r="BA223">
            <v>420770</v>
          </cell>
          <cell r="BB223">
            <v>416670</v>
          </cell>
          <cell r="BC223">
            <v>433910</v>
          </cell>
          <cell r="BD223">
            <v>442540</v>
          </cell>
          <cell r="BE223">
            <v>445920</v>
          </cell>
          <cell r="BF223">
            <v>448970</v>
          </cell>
          <cell r="BG223">
            <v>450270</v>
          </cell>
          <cell r="BH223">
            <v>456550</v>
          </cell>
          <cell r="BI223">
            <v>470930</v>
          </cell>
          <cell r="BJ223">
            <v>473120</v>
          </cell>
          <cell r="BK223">
            <v>475840</v>
          </cell>
          <cell r="BL223">
            <v>476850</v>
          </cell>
        </row>
        <row r="224">
          <cell r="A224" t="str">
            <v>Small states</v>
          </cell>
          <cell r="B224" t="str">
            <v>SST</v>
          </cell>
          <cell r="C224" t="str">
            <v>Nitrous oxide emissions (thousand metric tons of CO2 equivalent)</v>
          </cell>
          <cell r="D224" t="str">
            <v>EN.ATM.NOXE.KT.CE</v>
          </cell>
        </row>
        <row r="224">
          <cell r="AI224">
            <v>16420</v>
          </cell>
          <cell r="AJ224">
            <v>16290</v>
          </cell>
          <cell r="AK224">
            <v>16000</v>
          </cell>
          <cell r="AL224">
            <v>15650</v>
          </cell>
          <cell r="AM224">
            <v>15750</v>
          </cell>
          <cell r="AN224">
            <v>16180</v>
          </cell>
          <cell r="AO224">
            <v>16790</v>
          </cell>
          <cell r="AP224">
            <v>16400</v>
          </cell>
          <cell r="AQ224">
            <v>16210</v>
          </cell>
          <cell r="AR224">
            <v>16330</v>
          </cell>
          <cell r="AS224">
            <v>16450</v>
          </cell>
          <cell r="AT224">
            <v>17360</v>
          </cell>
          <cell r="AU224">
            <v>17170</v>
          </cell>
          <cell r="AV224">
            <v>14020</v>
          </cell>
          <cell r="AW224">
            <v>14620</v>
          </cell>
          <cell r="AX224">
            <v>15120</v>
          </cell>
          <cell r="AY224">
            <v>17110</v>
          </cell>
          <cell r="AZ224">
            <v>15990</v>
          </cell>
          <cell r="BA224">
            <v>19690</v>
          </cell>
          <cell r="BB224">
            <v>16380</v>
          </cell>
          <cell r="BC224">
            <v>22090</v>
          </cell>
          <cell r="BD224">
            <v>26770</v>
          </cell>
          <cell r="BE224">
            <v>21250</v>
          </cell>
          <cell r="BF224">
            <v>17220</v>
          </cell>
          <cell r="BG224">
            <v>15210</v>
          </cell>
          <cell r="BH224">
            <v>15020</v>
          </cell>
          <cell r="BI224">
            <v>14830</v>
          </cell>
          <cell r="BJ224">
            <v>16720</v>
          </cell>
          <cell r="BK224">
            <v>15170</v>
          </cell>
          <cell r="BL224">
            <v>13930</v>
          </cell>
        </row>
        <row r="225">
          <cell r="A225" t="str">
            <v>Sao Tome and Principe</v>
          </cell>
          <cell r="B225" t="str">
            <v>STP</v>
          </cell>
          <cell r="C225" t="str">
            <v>Nitrous oxide emissions (thousand metric tons of CO2 equivalent)</v>
          </cell>
          <cell r="D225" t="str">
            <v>EN.ATM.NOXE.KT.CE</v>
          </cell>
        </row>
        <row r="225">
          <cell r="AI225">
            <v>10</v>
          </cell>
          <cell r="AJ225">
            <v>10</v>
          </cell>
          <cell r="AK225">
            <v>10</v>
          </cell>
          <cell r="AL225">
            <v>10</v>
          </cell>
          <cell r="AM225">
            <v>10</v>
          </cell>
          <cell r="AN225">
            <v>10</v>
          </cell>
          <cell r="AO225">
            <v>10</v>
          </cell>
          <cell r="AP225">
            <v>10</v>
          </cell>
          <cell r="AQ225">
            <v>10</v>
          </cell>
          <cell r="AR225">
            <v>10</v>
          </cell>
          <cell r="AS225">
            <v>10</v>
          </cell>
          <cell r="AT225">
            <v>10</v>
          </cell>
          <cell r="AU225">
            <v>10</v>
          </cell>
          <cell r="AV225">
            <v>10</v>
          </cell>
          <cell r="AW225">
            <v>10</v>
          </cell>
          <cell r="AX225">
            <v>10</v>
          </cell>
          <cell r="AY225">
            <v>10</v>
          </cell>
          <cell r="AZ225">
            <v>10</v>
          </cell>
          <cell r="BA225">
            <v>10</v>
          </cell>
          <cell r="BB225">
            <v>10</v>
          </cell>
          <cell r="BC225">
            <v>10</v>
          </cell>
          <cell r="BD225">
            <v>10</v>
          </cell>
          <cell r="BE225">
            <v>10</v>
          </cell>
          <cell r="BF225">
            <v>10</v>
          </cell>
          <cell r="BG225">
            <v>10</v>
          </cell>
          <cell r="BH225">
            <v>10</v>
          </cell>
          <cell r="BI225">
            <v>20</v>
          </cell>
          <cell r="BJ225">
            <v>20</v>
          </cell>
          <cell r="BK225">
            <v>20</v>
          </cell>
          <cell r="BL225">
            <v>20</v>
          </cell>
        </row>
        <row r="226">
          <cell r="A226" t="str">
            <v>Suriname</v>
          </cell>
          <cell r="B226" t="str">
            <v>SUR</v>
          </cell>
          <cell r="C226" t="str">
            <v>Nitrous oxide emissions (thousand metric tons of CO2 equivalent)</v>
          </cell>
          <cell r="D226" t="str">
            <v>EN.ATM.NOXE.KT.CE</v>
          </cell>
        </row>
        <row r="226">
          <cell r="AI226">
            <v>170</v>
          </cell>
          <cell r="AJ226">
            <v>160</v>
          </cell>
          <cell r="AK226">
            <v>180</v>
          </cell>
          <cell r="AL226">
            <v>170</v>
          </cell>
          <cell r="AM226">
            <v>170</v>
          </cell>
          <cell r="AN226">
            <v>180</v>
          </cell>
          <cell r="AO226">
            <v>190</v>
          </cell>
          <cell r="AP226">
            <v>190</v>
          </cell>
          <cell r="AQ226">
            <v>190</v>
          </cell>
          <cell r="AR226">
            <v>200</v>
          </cell>
          <cell r="AS226">
            <v>210</v>
          </cell>
          <cell r="AT226">
            <v>210</v>
          </cell>
          <cell r="AU226">
            <v>200</v>
          </cell>
          <cell r="AV226">
            <v>200</v>
          </cell>
          <cell r="AW226">
            <v>240</v>
          </cell>
          <cell r="AX226">
            <v>200</v>
          </cell>
          <cell r="AY226">
            <v>240</v>
          </cell>
          <cell r="AZ226">
            <v>210</v>
          </cell>
          <cell r="BA226">
            <v>270</v>
          </cell>
          <cell r="BB226">
            <v>260</v>
          </cell>
          <cell r="BC226">
            <v>260</v>
          </cell>
          <cell r="BD226">
            <v>260</v>
          </cell>
          <cell r="BE226">
            <v>260</v>
          </cell>
          <cell r="BF226">
            <v>230</v>
          </cell>
          <cell r="BG226">
            <v>270</v>
          </cell>
          <cell r="BH226">
            <v>270</v>
          </cell>
          <cell r="BI226">
            <v>280</v>
          </cell>
          <cell r="BJ226">
            <v>290</v>
          </cell>
          <cell r="BK226">
            <v>240</v>
          </cell>
          <cell r="BL226">
            <v>280</v>
          </cell>
        </row>
        <row r="227">
          <cell r="A227" t="str">
            <v>Slovak Republic</v>
          </cell>
          <cell r="B227" t="str">
            <v>SVK</v>
          </cell>
          <cell r="C227" t="str">
            <v>Nitrous oxide emissions (thousand metric tons of CO2 equivalent)</v>
          </cell>
          <cell r="D227" t="str">
            <v>EN.ATM.NOXE.KT.CE</v>
          </cell>
        </row>
        <row r="227">
          <cell r="AI227">
            <v>3970</v>
          </cell>
          <cell r="AJ227">
            <v>2980</v>
          </cell>
          <cell r="AK227">
            <v>2720</v>
          </cell>
          <cell r="AL227">
            <v>2450</v>
          </cell>
          <cell r="AM227">
            <v>2810</v>
          </cell>
          <cell r="AN227">
            <v>2900</v>
          </cell>
          <cell r="AO227">
            <v>3130</v>
          </cell>
          <cell r="AP227">
            <v>3020</v>
          </cell>
          <cell r="AQ227">
            <v>2820</v>
          </cell>
          <cell r="AR227">
            <v>2310</v>
          </cell>
          <cell r="AS227">
            <v>2570</v>
          </cell>
          <cell r="AT227">
            <v>2760</v>
          </cell>
          <cell r="AU227">
            <v>2750</v>
          </cell>
          <cell r="AV227">
            <v>2790</v>
          </cell>
          <cell r="AW227">
            <v>2970</v>
          </cell>
          <cell r="AX227">
            <v>2840</v>
          </cell>
          <cell r="AY227">
            <v>3170</v>
          </cell>
          <cell r="AZ227">
            <v>2970</v>
          </cell>
          <cell r="BA227">
            <v>2870</v>
          </cell>
          <cell r="BB227">
            <v>2630</v>
          </cell>
          <cell r="BC227">
            <v>2460</v>
          </cell>
          <cell r="BD227">
            <v>2140</v>
          </cell>
          <cell r="BE227">
            <v>2030</v>
          </cell>
          <cell r="BF227">
            <v>1940</v>
          </cell>
          <cell r="BG227">
            <v>2010</v>
          </cell>
          <cell r="BH227">
            <v>1940</v>
          </cell>
          <cell r="BI227">
            <v>2050</v>
          </cell>
          <cell r="BJ227">
            <v>1950</v>
          </cell>
          <cell r="BK227">
            <v>2020</v>
          </cell>
          <cell r="BL227">
            <v>2020</v>
          </cell>
        </row>
        <row r="228">
          <cell r="A228" t="str">
            <v>Slovenia</v>
          </cell>
          <cell r="B228" t="str">
            <v>SVN</v>
          </cell>
          <cell r="C228" t="str">
            <v>Nitrous oxide emissions (thousand metric tons of CO2 equivalent)</v>
          </cell>
          <cell r="D228" t="str">
            <v>EN.ATM.NOXE.KT.CE</v>
          </cell>
        </row>
        <row r="228">
          <cell r="AI228">
            <v>1120</v>
          </cell>
          <cell r="AJ228">
            <v>1010</v>
          </cell>
          <cell r="AK228">
            <v>910</v>
          </cell>
          <cell r="AL228">
            <v>880</v>
          </cell>
          <cell r="AM228">
            <v>910</v>
          </cell>
          <cell r="AN228">
            <v>850</v>
          </cell>
          <cell r="AO228">
            <v>800</v>
          </cell>
          <cell r="AP228">
            <v>860</v>
          </cell>
          <cell r="AQ228">
            <v>850</v>
          </cell>
          <cell r="AR228">
            <v>820</v>
          </cell>
          <cell r="AS228">
            <v>860</v>
          </cell>
          <cell r="AT228">
            <v>870</v>
          </cell>
          <cell r="AU228">
            <v>850</v>
          </cell>
          <cell r="AV228">
            <v>860</v>
          </cell>
          <cell r="AW228">
            <v>820</v>
          </cell>
          <cell r="AX228">
            <v>820</v>
          </cell>
          <cell r="AY228">
            <v>820</v>
          </cell>
          <cell r="AZ228">
            <v>830</v>
          </cell>
          <cell r="BA228">
            <v>830</v>
          </cell>
          <cell r="BB228">
            <v>810</v>
          </cell>
          <cell r="BC228">
            <v>820</v>
          </cell>
          <cell r="BD228">
            <v>830</v>
          </cell>
          <cell r="BE228">
            <v>820</v>
          </cell>
          <cell r="BF228">
            <v>790</v>
          </cell>
          <cell r="BG228">
            <v>790</v>
          </cell>
          <cell r="BH228">
            <v>800</v>
          </cell>
          <cell r="BI228">
            <v>810</v>
          </cell>
          <cell r="BJ228">
            <v>810</v>
          </cell>
          <cell r="BK228">
            <v>810</v>
          </cell>
          <cell r="BL228">
            <v>810</v>
          </cell>
        </row>
        <row r="229">
          <cell r="A229" t="str">
            <v>Sweden</v>
          </cell>
          <cell r="B229" t="str">
            <v>SWE</v>
          </cell>
          <cell r="C229" t="str">
            <v>Nitrous oxide emissions (thousand metric tons of CO2 equivalent)</v>
          </cell>
          <cell r="D229" t="str">
            <v>EN.ATM.NOXE.KT.CE</v>
          </cell>
        </row>
        <row r="229">
          <cell r="AI229">
            <v>6070</v>
          </cell>
          <cell r="AJ229">
            <v>5840</v>
          </cell>
          <cell r="AK229">
            <v>5950</v>
          </cell>
          <cell r="AL229">
            <v>6140</v>
          </cell>
          <cell r="AM229">
            <v>6030</v>
          </cell>
          <cell r="AN229">
            <v>5870</v>
          </cell>
          <cell r="AO229">
            <v>6040</v>
          </cell>
          <cell r="AP229">
            <v>6020</v>
          </cell>
          <cell r="AQ229">
            <v>5970</v>
          </cell>
          <cell r="AR229">
            <v>5810</v>
          </cell>
          <cell r="AS229">
            <v>5840</v>
          </cell>
          <cell r="AT229">
            <v>5560</v>
          </cell>
          <cell r="AU229">
            <v>5510</v>
          </cell>
          <cell r="AV229">
            <v>5500</v>
          </cell>
          <cell r="AW229">
            <v>5540</v>
          </cell>
          <cell r="AX229">
            <v>5420</v>
          </cell>
          <cell r="AY229">
            <v>5390</v>
          </cell>
          <cell r="AZ229">
            <v>5280</v>
          </cell>
          <cell r="BA229">
            <v>5450</v>
          </cell>
          <cell r="BB229">
            <v>5210</v>
          </cell>
          <cell r="BC229">
            <v>5430</v>
          </cell>
          <cell r="BD229">
            <v>5190</v>
          </cell>
          <cell r="BE229">
            <v>5110</v>
          </cell>
          <cell r="BF229">
            <v>5140</v>
          </cell>
          <cell r="BG229">
            <v>5350</v>
          </cell>
          <cell r="BH229">
            <v>5440</v>
          </cell>
          <cell r="BI229">
            <v>5460</v>
          </cell>
          <cell r="BJ229">
            <v>5660</v>
          </cell>
          <cell r="BK229">
            <v>5440</v>
          </cell>
          <cell r="BL229">
            <v>5640</v>
          </cell>
        </row>
        <row r="230">
          <cell r="A230" t="str">
            <v>Eswatini</v>
          </cell>
          <cell r="B230" t="str">
            <v>SWZ</v>
          </cell>
          <cell r="C230" t="str">
            <v>Nitrous oxide emissions (thousand metric tons of CO2 equivalent)</v>
          </cell>
          <cell r="D230" t="str">
            <v>EN.ATM.NOXE.KT.CE</v>
          </cell>
        </row>
        <row r="230">
          <cell r="AI230">
            <v>420</v>
          </cell>
          <cell r="AJ230">
            <v>440</v>
          </cell>
          <cell r="AK230">
            <v>450</v>
          </cell>
          <cell r="AL230">
            <v>380</v>
          </cell>
          <cell r="AM230">
            <v>390</v>
          </cell>
          <cell r="AN230">
            <v>400</v>
          </cell>
          <cell r="AO230">
            <v>400</v>
          </cell>
          <cell r="AP230">
            <v>400</v>
          </cell>
          <cell r="AQ230">
            <v>400</v>
          </cell>
          <cell r="AR230">
            <v>380</v>
          </cell>
          <cell r="AS230">
            <v>370</v>
          </cell>
          <cell r="AT230">
            <v>340</v>
          </cell>
          <cell r="AU230">
            <v>350</v>
          </cell>
          <cell r="AV230">
            <v>380</v>
          </cell>
          <cell r="AW230">
            <v>370</v>
          </cell>
          <cell r="AX230">
            <v>390</v>
          </cell>
          <cell r="AY230">
            <v>350</v>
          </cell>
          <cell r="AZ230">
            <v>390</v>
          </cell>
          <cell r="BA230">
            <v>380</v>
          </cell>
          <cell r="BB230">
            <v>360</v>
          </cell>
          <cell r="BC230">
            <v>400</v>
          </cell>
          <cell r="BD230">
            <v>390</v>
          </cell>
          <cell r="BE230">
            <v>390</v>
          </cell>
          <cell r="BF230">
            <v>400</v>
          </cell>
          <cell r="BG230">
            <v>390</v>
          </cell>
          <cell r="BH230">
            <v>370</v>
          </cell>
          <cell r="BI230">
            <v>360</v>
          </cell>
          <cell r="BJ230">
            <v>380</v>
          </cell>
          <cell r="BK230">
            <v>380</v>
          </cell>
          <cell r="BL230">
            <v>400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Nitrous oxide emissions (thousand metric tons of CO2 equivalent)</v>
          </cell>
          <cell r="D231" t="str">
            <v>EN.ATM.NOXE.KT.CE</v>
          </cell>
        </row>
        <row r="232">
          <cell r="A232" t="str">
            <v>Seychelles</v>
          </cell>
          <cell r="B232" t="str">
            <v>SYC</v>
          </cell>
          <cell r="C232" t="str">
            <v>Nitrous oxide emissions (thousand metric tons of CO2 equivalent)</v>
          </cell>
          <cell r="D232" t="str">
            <v>EN.ATM.NOXE.KT.CE</v>
          </cell>
        </row>
        <row r="232">
          <cell r="AI232">
            <v>10</v>
          </cell>
          <cell r="AJ232">
            <v>10</v>
          </cell>
          <cell r="AK232">
            <v>10</v>
          </cell>
          <cell r="AL232">
            <v>10</v>
          </cell>
          <cell r="AM232">
            <v>10</v>
          </cell>
          <cell r="AN232">
            <v>10</v>
          </cell>
          <cell r="AO232">
            <v>10</v>
          </cell>
          <cell r="AP232">
            <v>10</v>
          </cell>
          <cell r="AQ232">
            <v>10</v>
          </cell>
          <cell r="AR232">
            <v>10</v>
          </cell>
          <cell r="AS232">
            <v>10</v>
          </cell>
          <cell r="AT232">
            <v>10</v>
          </cell>
          <cell r="AU232">
            <v>10</v>
          </cell>
          <cell r="AV232">
            <v>10</v>
          </cell>
          <cell r="AW232">
            <v>10</v>
          </cell>
          <cell r="AX232">
            <v>10</v>
          </cell>
          <cell r="AY232">
            <v>10</v>
          </cell>
          <cell r="AZ232">
            <v>10</v>
          </cell>
          <cell r="BA232">
            <v>10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A233" t="str">
            <v>Syrian Arab Republic</v>
          </cell>
          <cell r="B233" t="str">
            <v>SYR</v>
          </cell>
          <cell r="C233" t="str">
            <v>Nitrous oxide emissions (thousand metric tons of CO2 equivalent)</v>
          </cell>
          <cell r="D233" t="str">
            <v>EN.ATM.NOXE.KT.CE</v>
          </cell>
        </row>
        <row r="233">
          <cell r="AI233">
            <v>3740</v>
          </cell>
          <cell r="AJ233">
            <v>3630</v>
          </cell>
          <cell r="AK233">
            <v>3670</v>
          </cell>
          <cell r="AL233">
            <v>3560</v>
          </cell>
          <cell r="AM233">
            <v>3810</v>
          </cell>
          <cell r="AN233">
            <v>4100</v>
          </cell>
          <cell r="AO233">
            <v>4160</v>
          </cell>
          <cell r="AP233">
            <v>4210</v>
          </cell>
          <cell r="AQ233">
            <v>4360</v>
          </cell>
          <cell r="AR233">
            <v>4310</v>
          </cell>
          <cell r="AS233">
            <v>4220</v>
          </cell>
          <cell r="AT233">
            <v>3890</v>
          </cell>
          <cell r="AU233">
            <v>4250</v>
          </cell>
          <cell r="AV233">
            <v>4580</v>
          </cell>
          <cell r="AW233">
            <v>4740</v>
          </cell>
          <cell r="AX233">
            <v>5280</v>
          </cell>
          <cell r="AY233">
            <v>5620</v>
          </cell>
          <cell r="AZ233">
            <v>5640</v>
          </cell>
          <cell r="BA233">
            <v>5200</v>
          </cell>
          <cell r="BB233">
            <v>4830</v>
          </cell>
          <cell r="BC233">
            <v>4010</v>
          </cell>
          <cell r="BD233">
            <v>4440</v>
          </cell>
          <cell r="BE233">
            <v>4230</v>
          </cell>
          <cell r="BF233">
            <v>3520</v>
          </cell>
          <cell r="BG233">
            <v>3380</v>
          </cell>
          <cell r="BH233">
            <v>3190</v>
          </cell>
          <cell r="BI233">
            <v>3090</v>
          </cell>
          <cell r="BJ233">
            <v>2740</v>
          </cell>
          <cell r="BK233">
            <v>2620</v>
          </cell>
          <cell r="BL233">
            <v>3190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Nitrous oxide emissions (thousand metric tons of CO2 equivalent)</v>
          </cell>
          <cell r="D234" t="str">
            <v>EN.ATM.NOXE.KT.CE</v>
          </cell>
        </row>
        <row r="235">
          <cell r="A235" t="str">
            <v>Chad</v>
          </cell>
          <cell r="B235" t="str">
            <v>TCD</v>
          </cell>
          <cell r="C235" t="str">
            <v>Nitrous oxide emissions (thousand metric tons of CO2 equivalent)</v>
          </cell>
          <cell r="D235" t="str">
            <v>EN.ATM.NOXE.KT.CE</v>
          </cell>
        </row>
        <row r="235">
          <cell r="AI235">
            <v>5960</v>
          </cell>
          <cell r="AJ235">
            <v>8100</v>
          </cell>
          <cell r="AK235">
            <v>8390</v>
          </cell>
          <cell r="AL235">
            <v>8780</v>
          </cell>
          <cell r="AM235">
            <v>9110</v>
          </cell>
          <cell r="AN235">
            <v>9430</v>
          </cell>
          <cell r="AO235">
            <v>10780</v>
          </cell>
          <cell r="AP235">
            <v>10850</v>
          </cell>
          <cell r="AQ235">
            <v>11070</v>
          </cell>
          <cell r="AR235">
            <v>11850</v>
          </cell>
          <cell r="AS235">
            <v>13050</v>
          </cell>
          <cell r="AT235">
            <v>11050</v>
          </cell>
          <cell r="AU235">
            <v>11990</v>
          </cell>
          <cell r="AV235">
            <v>12750</v>
          </cell>
          <cell r="AW235">
            <v>13250</v>
          </cell>
          <cell r="AX235">
            <v>14080</v>
          </cell>
          <cell r="AY235">
            <v>14360</v>
          </cell>
          <cell r="AZ235">
            <v>15190</v>
          </cell>
          <cell r="BA235">
            <v>15550</v>
          </cell>
          <cell r="BB235">
            <v>15700</v>
          </cell>
          <cell r="BC235">
            <v>16770</v>
          </cell>
          <cell r="BD235">
            <v>17660</v>
          </cell>
          <cell r="BE235">
            <v>18610</v>
          </cell>
          <cell r="BF235">
            <v>19170</v>
          </cell>
          <cell r="BG235">
            <v>19970</v>
          </cell>
          <cell r="BH235">
            <v>21490</v>
          </cell>
          <cell r="BI235">
            <v>23170</v>
          </cell>
          <cell r="BJ235">
            <v>23680</v>
          </cell>
          <cell r="BK235">
            <v>25220</v>
          </cell>
          <cell r="BL235">
            <v>25920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Nitrous oxide emissions (thousand metric tons of CO2 equivalent)</v>
          </cell>
          <cell r="D236" t="str">
            <v>EN.ATM.NOXE.KT.CE</v>
          </cell>
        </row>
        <row r="236">
          <cell r="AI236">
            <v>423350</v>
          </cell>
          <cell r="AJ236">
            <v>432340</v>
          </cell>
          <cell r="AK236">
            <v>442290</v>
          </cell>
          <cell r="AL236">
            <v>435820</v>
          </cell>
          <cell r="AM236">
            <v>453990</v>
          </cell>
          <cell r="AN236">
            <v>500750</v>
          </cell>
          <cell r="AO236">
            <v>531840</v>
          </cell>
          <cell r="AP236">
            <v>502740</v>
          </cell>
          <cell r="AQ236">
            <v>514330</v>
          </cell>
          <cell r="AR236">
            <v>531340</v>
          </cell>
          <cell r="AS236">
            <v>528490</v>
          </cell>
          <cell r="AT236">
            <v>529360</v>
          </cell>
          <cell r="AU236">
            <v>552500</v>
          </cell>
          <cell r="AV236">
            <v>562500</v>
          </cell>
          <cell r="AW236">
            <v>583410</v>
          </cell>
          <cell r="AX236">
            <v>593770</v>
          </cell>
          <cell r="AY236">
            <v>609530</v>
          </cell>
          <cell r="AZ236">
            <v>626140</v>
          </cell>
          <cell r="BA236">
            <v>640930</v>
          </cell>
          <cell r="BB236">
            <v>662960</v>
          </cell>
          <cell r="BC236">
            <v>676060</v>
          </cell>
          <cell r="BD236">
            <v>687690</v>
          </cell>
          <cell r="BE236">
            <v>704700</v>
          </cell>
          <cell r="BF236">
            <v>719420</v>
          </cell>
          <cell r="BG236">
            <v>734660</v>
          </cell>
          <cell r="BH236">
            <v>751670</v>
          </cell>
          <cell r="BI236">
            <v>758130</v>
          </cell>
          <cell r="BJ236">
            <v>765820</v>
          </cell>
          <cell r="BK236">
            <v>764100</v>
          </cell>
          <cell r="BL236">
            <v>773580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Nitrous oxide emissions (thousand metric tons of CO2 equivalent)</v>
          </cell>
          <cell r="D237" t="str">
            <v>EN.ATM.NOXE.KT.CE</v>
          </cell>
        </row>
        <row r="237">
          <cell r="AI237">
            <v>301010</v>
          </cell>
          <cell r="AJ237">
            <v>279970</v>
          </cell>
          <cell r="AK237">
            <v>255160</v>
          </cell>
          <cell r="AL237">
            <v>239550</v>
          </cell>
          <cell r="AM237">
            <v>217170</v>
          </cell>
          <cell r="AN237">
            <v>207550</v>
          </cell>
          <cell r="AO237">
            <v>198840</v>
          </cell>
          <cell r="AP237">
            <v>195530</v>
          </cell>
          <cell r="AQ237">
            <v>184800</v>
          </cell>
          <cell r="AR237">
            <v>179260</v>
          </cell>
          <cell r="AS237">
            <v>180940</v>
          </cell>
          <cell r="AT237">
            <v>182260</v>
          </cell>
          <cell r="AU237">
            <v>187270</v>
          </cell>
          <cell r="AV237">
            <v>186080</v>
          </cell>
          <cell r="AW237">
            <v>185960</v>
          </cell>
          <cell r="AX237">
            <v>188010</v>
          </cell>
          <cell r="AY237">
            <v>191340</v>
          </cell>
          <cell r="AZ237">
            <v>193120</v>
          </cell>
          <cell r="BA237">
            <v>197460</v>
          </cell>
          <cell r="BB237">
            <v>192450</v>
          </cell>
          <cell r="BC237">
            <v>194230</v>
          </cell>
          <cell r="BD237">
            <v>200370</v>
          </cell>
          <cell r="BE237">
            <v>200370</v>
          </cell>
          <cell r="BF237">
            <v>203940</v>
          </cell>
          <cell r="BG237">
            <v>205920</v>
          </cell>
          <cell r="BH237">
            <v>207060</v>
          </cell>
          <cell r="BI237">
            <v>214350</v>
          </cell>
          <cell r="BJ237">
            <v>218860</v>
          </cell>
          <cell r="BK237">
            <v>217460</v>
          </cell>
          <cell r="BL237">
            <v>222240</v>
          </cell>
        </row>
        <row r="238">
          <cell r="A238" t="str">
            <v>Togo</v>
          </cell>
          <cell r="B238" t="str">
            <v>TGO</v>
          </cell>
          <cell r="C238" t="str">
            <v>Nitrous oxide emissions (thousand metric tons of CO2 equivalent)</v>
          </cell>
          <cell r="D238" t="str">
            <v>EN.ATM.NOXE.KT.CE</v>
          </cell>
        </row>
        <row r="238">
          <cell r="AI238">
            <v>1080</v>
          </cell>
          <cell r="AJ238">
            <v>1030</v>
          </cell>
          <cell r="AK238">
            <v>970</v>
          </cell>
          <cell r="AL238">
            <v>960</v>
          </cell>
          <cell r="AM238">
            <v>950</v>
          </cell>
          <cell r="AN238">
            <v>900</v>
          </cell>
          <cell r="AO238">
            <v>940</v>
          </cell>
          <cell r="AP238">
            <v>1050</v>
          </cell>
          <cell r="AQ238">
            <v>1240</v>
          </cell>
          <cell r="AR238">
            <v>1100</v>
          </cell>
          <cell r="AS238">
            <v>1170</v>
          </cell>
          <cell r="AT238">
            <v>1060</v>
          </cell>
          <cell r="AU238">
            <v>1190</v>
          </cell>
          <cell r="AV238">
            <v>1240</v>
          </cell>
          <cell r="AW238">
            <v>1110</v>
          </cell>
          <cell r="AX238">
            <v>1550</v>
          </cell>
          <cell r="AY238">
            <v>1320</v>
          </cell>
          <cell r="AZ238">
            <v>1180</v>
          </cell>
          <cell r="BA238">
            <v>1290</v>
          </cell>
          <cell r="BB238">
            <v>1390</v>
          </cell>
          <cell r="BC238">
            <v>1400</v>
          </cell>
          <cell r="BD238">
            <v>1680</v>
          </cell>
          <cell r="BE238">
            <v>1500</v>
          </cell>
          <cell r="BF238">
            <v>1650</v>
          </cell>
          <cell r="BG238">
            <v>1540</v>
          </cell>
          <cell r="BH238">
            <v>1770</v>
          </cell>
          <cell r="BI238">
            <v>1740</v>
          </cell>
          <cell r="BJ238">
            <v>1730</v>
          </cell>
          <cell r="BK238">
            <v>1720</v>
          </cell>
          <cell r="BL238">
            <v>1790</v>
          </cell>
        </row>
        <row r="239">
          <cell r="A239" t="str">
            <v>Thailand</v>
          </cell>
          <cell r="B239" t="str">
            <v>THA</v>
          </cell>
          <cell r="C239" t="str">
            <v>Nitrous oxide emissions (thousand metric tons of CO2 equivalent)</v>
          </cell>
          <cell r="D239" t="str">
            <v>EN.ATM.NOXE.KT.CE</v>
          </cell>
        </row>
        <row r="239">
          <cell r="AI239">
            <v>14430</v>
          </cell>
          <cell r="AJ239">
            <v>14840</v>
          </cell>
          <cell r="AK239">
            <v>15680</v>
          </cell>
          <cell r="AL239">
            <v>16900</v>
          </cell>
          <cell r="AM239">
            <v>17020</v>
          </cell>
          <cell r="AN239">
            <v>16450</v>
          </cell>
          <cell r="AO239">
            <v>16700</v>
          </cell>
          <cell r="AP239">
            <v>16170</v>
          </cell>
          <cell r="AQ239">
            <v>16160</v>
          </cell>
          <cell r="AR239">
            <v>17030</v>
          </cell>
          <cell r="AS239">
            <v>16080</v>
          </cell>
          <cell r="AT239">
            <v>16560</v>
          </cell>
          <cell r="AU239">
            <v>17340</v>
          </cell>
          <cell r="AV239">
            <v>18840</v>
          </cell>
          <cell r="AW239">
            <v>18480</v>
          </cell>
          <cell r="AX239">
            <v>17900</v>
          </cell>
          <cell r="AY239">
            <v>18090</v>
          </cell>
          <cell r="AZ239">
            <v>20010</v>
          </cell>
          <cell r="BA239">
            <v>19580</v>
          </cell>
          <cell r="BB239">
            <v>21620</v>
          </cell>
          <cell r="BC239">
            <v>22620</v>
          </cell>
          <cell r="BD239">
            <v>22210</v>
          </cell>
          <cell r="BE239">
            <v>22440</v>
          </cell>
          <cell r="BF239">
            <v>22270</v>
          </cell>
          <cell r="BG239">
            <v>21210</v>
          </cell>
          <cell r="BH239">
            <v>19820</v>
          </cell>
          <cell r="BI239">
            <v>21070</v>
          </cell>
          <cell r="BJ239">
            <v>22680</v>
          </cell>
          <cell r="BK239">
            <v>21350</v>
          </cell>
          <cell r="BL239">
            <v>21580</v>
          </cell>
        </row>
        <row r="240">
          <cell r="A240" t="str">
            <v>Tajikistan</v>
          </cell>
          <cell r="B240" t="str">
            <v>TJK</v>
          </cell>
          <cell r="C240" t="str">
            <v>Nitrous oxide emissions (thousand metric tons of CO2 equivalent)</v>
          </cell>
          <cell r="D240" t="str">
            <v>EN.ATM.NOXE.KT.CE</v>
          </cell>
        </row>
        <row r="240">
          <cell r="AI240">
            <v>1860</v>
          </cell>
          <cell r="AJ240">
            <v>1750</v>
          </cell>
          <cell r="AK240">
            <v>1560</v>
          </cell>
          <cell r="AL240">
            <v>1320</v>
          </cell>
          <cell r="AM240">
            <v>1260</v>
          </cell>
          <cell r="AN240">
            <v>1210</v>
          </cell>
          <cell r="AO240">
            <v>1120</v>
          </cell>
          <cell r="AP240">
            <v>1160</v>
          </cell>
          <cell r="AQ240">
            <v>1040</v>
          </cell>
          <cell r="AR240">
            <v>920</v>
          </cell>
          <cell r="AS240">
            <v>920</v>
          </cell>
          <cell r="AT240">
            <v>950</v>
          </cell>
          <cell r="AU240">
            <v>1010</v>
          </cell>
          <cell r="AV240">
            <v>1010</v>
          </cell>
          <cell r="AW240">
            <v>1070</v>
          </cell>
          <cell r="AX240">
            <v>1100</v>
          </cell>
          <cell r="AY240">
            <v>1240</v>
          </cell>
          <cell r="AZ240">
            <v>1270</v>
          </cell>
          <cell r="BA240">
            <v>1450</v>
          </cell>
          <cell r="BB240">
            <v>1550</v>
          </cell>
          <cell r="BC240">
            <v>1570</v>
          </cell>
          <cell r="BD240">
            <v>1590</v>
          </cell>
          <cell r="BE240">
            <v>1700</v>
          </cell>
          <cell r="BF240">
            <v>1790</v>
          </cell>
          <cell r="BG240">
            <v>1860</v>
          </cell>
          <cell r="BH240">
            <v>1940</v>
          </cell>
          <cell r="BI240">
            <v>1950</v>
          </cell>
          <cell r="BJ240">
            <v>1980</v>
          </cell>
          <cell r="BK240">
            <v>1990</v>
          </cell>
          <cell r="BL240">
            <v>2030</v>
          </cell>
        </row>
        <row r="241">
          <cell r="A241" t="str">
            <v>Turkmenistan</v>
          </cell>
          <cell r="B241" t="str">
            <v>TKM</v>
          </cell>
          <cell r="C241" t="str">
            <v>Nitrous oxide emissions (thousand metric tons of CO2 equivalent)</v>
          </cell>
          <cell r="D241" t="str">
            <v>EN.ATM.NOXE.KT.CE</v>
          </cell>
        </row>
        <row r="241">
          <cell r="AI241">
            <v>2280</v>
          </cell>
          <cell r="AJ241">
            <v>2140</v>
          </cell>
          <cell r="AK241">
            <v>1520</v>
          </cell>
          <cell r="AL241">
            <v>1690</v>
          </cell>
          <cell r="AM241">
            <v>1750</v>
          </cell>
          <cell r="AN241">
            <v>1810</v>
          </cell>
          <cell r="AO241">
            <v>1820</v>
          </cell>
          <cell r="AP241">
            <v>1630</v>
          </cell>
          <cell r="AQ241">
            <v>1830</v>
          </cell>
          <cell r="AR241">
            <v>2030</v>
          </cell>
          <cell r="AS241">
            <v>2180</v>
          </cell>
          <cell r="AT241">
            <v>2320</v>
          </cell>
          <cell r="AU241">
            <v>2650</v>
          </cell>
          <cell r="AV241">
            <v>3030</v>
          </cell>
          <cell r="AW241">
            <v>3140</v>
          </cell>
          <cell r="AX241">
            <v>3270</v>
          </cell>
          <cell r="AY241">
            <v>3440</v>
          </cell>
          <cell r="AZ241">
            <v>3240</v>
          </cell>
          <cell r="BA241">
            <v>3500</v>
          </cell>
          <cell r="BB241">
            <v>3370</v>
          </cell>
          <cell r="BC241">
            <v>3470</v>
          </cell>
          <cell r="BD241">
            <v>3350</v>
          </cell>
          <cell r="BE241">
            <v>3440</v>
          </cell>
          <cell r="BF241">
            <v>3470</v>
          </cell>
          <cell r="BG241">
            <v>3480</v>
          </cell>
          <cell r="BH241">
            <v>3500</v>
          </cell>
          <cell r="BI241">
            <v>3530</v>
          </cell>
          <cell r="BJ241">
            <v>3460</v>
          </cell>
          <cell r="BK241">
            <v>3460</v>
          </cell>
          <cell r="BL241">
            <v>3670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Nitrous oxide emissions (thousand metric tons of CO2 equivalent)</v>
          </cell>
          <cell r="D242" t="str">
            <v>EN.ATM.NOXE.KT.CE</v>
          </cell>
        </row>
        <row r="242">
          <cell r="AI242">
            <v>262260</v>
          </cell>
          <cell r="AJ242">
            <v>263690</v>
          </cell>
          <cell r="AK242">
            <v>265400</v>
          </cell>
          <cell r="AL242">
            <v>268000</v>
          </cell>
          <cell r="AM242">
            <v>272540</v>
          </cell>
          <cell r="AN242">
            <v>275370</v>
          </cell>
          <cell r="AO242">
            <v>269710</v>
          </cell>
          <cell r="AP242">
            <v>274600</v>
          </cell>
          <cell r="AQ242">
            <v>283670</v>
          </cell>
          <cell r="AR242">
            <v>283380</v>
          </cell>
          <cell r="AS242">
            <v>286400</v>
          </cell>
          <cell r="AT242">
            <v>296230</v>
          </cell>
          <cell r="AU242">
            <v>305630</v>
          </cell>
          <cell r="AV242">
            <v>318540</v>
          </cell>
          <cell r="AW242">
            <v>330920</v>
          </cell>
          <cell r="AX242">
            <v>334010</v>
          </cell>
          <cell r="AY242">
            <v>333500</v>
          </cell>
          <cell r="AZ242">
            <v>346610</v>
          </cell>
          <cell r="BA242">
            <v>338420</v>
          </cell>
          <cell r="BB242">
            <v>330860</v>
          </cell>
          <cell r="BC242">
            <v>353160</v>
          </cell>
          <cell r="BD242">
            <v>353410</v>
          </cell>
          <cell r="BE242">
            <v>356730</v>
          </cell>
          <cell r="BF242">
            <v>360250</v>
          </cell>
          <cell r="BG242">
            <v>362490</v>
          </cell>
          <cell r="BH242">
            <v>358990</v>
          </cell>
          <cell r="BI242">
            <v>371440</v>
          </cell>
          <cell r="BJ242">
            <v>384090</v>
          </cell>
          <cell r="BK242">
            <v>377330</v>
          </cell>
          <cell r="BL242">
            <v>384670</v>
          </cell>
        </row>
        <row r="243">
          <cell r="A243" t="str">
            <v>Timor-Leste</v>
          </cell>
          <cell r="B243" t="str">
            <v>TLS</v>
          </cell>
          <cell r="C243" t="str">
            <v>Nitrous oxide emissions (thousand metric tons of CO2 equivalent)</v>
          </cell>
          <cell r="D243" t="str">
            <v>EN.ATM.NOXE.KT.CE</v>
          </cell>
        </row>
        <row r="243">
          <cell r="AI243">
            <v>120</v>
          </cell>
          <cell r="AJ243">
            <v>130</v>
          </cell>
          <cell r="AK243">
            <v>140</v>
          </cell>
          <cell r="AL243">
            <v>150</v>
          </cell>
          <cell r="AM243">
            <v>180</v>
          </cell>
          <cell r="AN243">
            <v>180</v>
          </cell>
          <cell r="AO243">
            <v>180</v>
          </cell>
          <cell r="AP243">
            <v>190</v>
          </cell>
          <cell r="AQ243">
            <v>200</v>
          </cell>
          <cell r="AR243">
            <v>170</v>
          </cell>
          <cell r="AS243">
            <v>180</v>
          </cell>
          <cell r="AT243">
            <v>210</v>
          </cell>
          <cell r="AU243">
            <v>210</v>
          </cell>
          <cell r="AV243">
            <v>200</v>
          </cell>
          <cell r="AW243">
            <v>200</v>
          </cell>
          <cell r="AX243">
            <v>210</v>
          </cell>
          <cell r="AY243">
            <v>210</v>
          </cell>
          <cell r="AZ243">
            <v>210</v>
          </cell>
          <cell r="BA243">
            <v>220</v>
          </cell>
          <cell r="BB243">
            <v>230</v>
          </cell>
          <cell r="BC243">
            <v>220</v>
          </cell>
          <cell r="BD243">
            <v>220</v>
          </cell>
          <cell r="BE243">
            <v>240</v>
          </cell>
          <cell r="BF243">
            <v>240</v>
          </cell>
          <cell r="BG243">
            <v>250</v>
          </cell>
          <cell r="BH243">
            <v>270</v>
          </cell>
          <cell r="BI243">
            <v>270</v>
          </cell>
          <cell r="BJ243">
            <v>250</v>
          </cell>
          <cell r="BK243">
            <v>250</v>
          </cell>
          <cell r="BL243">
            <v>260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Nitrous oxide emissions (thousand metric tons of CO2 equivalent)</v>
          </cell>
          <cell r="D244" t="str">
            <v>EN.ATM.NOXE.KT.CE</v>
          </cell>
        </row>
        <row r="244">
          <cell r="AI244">
            <v>54760</v>
          </cell>
          <cell r="AJ244">
            <v>54750</v>
          </cell>
          <cell r="AK244">
            <v>57060</v>
          </cell>
          <cell r="AL244">
            <v>57290</v>
          </cell>
          <cell r="AM244">
            <v>57610</v>
          </cell>
          <cell r="AN244">
            <v>61400</v>
          </cell>
          <cell r="AO244">
            <v>65520</v>
          </cell>
          <cell r="AP244">
            <v>68560</v>
          </cell>
          <cell r="AQ244">
            <v>73420</v>
          </cell>
          <cell r="AR244">
            <v>75480</v>
          </cell>
          <cell r="AS244">
            <v>81190</v>
          </cell>
          <cell r="AT244">
            <v>83690</v>
          </cell>
          <cell r="AU244">
            <v>86280</v>
          </cell>
          <cell r="AV244">
            <v>85440</v>
          </cell>
          <cell r="AW244">
            <v>89970</v>
          </cell>
          <cell r="AX244">
            <v>91640</v>
          </cell>
          <cell r="AY244">
            <v>95850</v>
          </cell>
          <cell r="AZ244">
            <v>95230</v>
          </cell>
          <cell r="BA244">
            <v>95520</v>
          </cell>
          <cell r="BB244">
            <v>97740</v>
          </cell>
          <cell r="BC244">
            <v>97690</v>
          </cell>
          <cell r="BD244">
            <v>97040</v>
          </cell>
          <cell r="BE244">
            <v>97880</v>
          </cell>
          <cell r="BF244">
            <v>98240</v>
          </cell>
          <cell r="BG244">
            <v>97370</v>
          </cell>
          <cell r="BH244">
            <v>97080</v>
          </cell>
          <cell r="BI244">
            <v>97440</v>
          </cell>
          <cell r="BJ244">
            <v>98660</v>
          </cell>
          <cell r="BK244">
            <v>99010</v>
          </cell>
          <cell r="BL244">
            <v>101710</v>
          </cell>
        </row>
        <row r="245">
          <cell r="A245" t="str">
            <v>Tonga</v>
          </cell>
          <cell r="B245" t="str">
            <v>TON</v>
          </cell>
          <cell r="C245" t="str">
            <v>Nitrous oxide emissions (thousand metric tons of CO2 equivalent)</v>
          </cell>
          <cell r="D245" t="str">
            <v>EN.ATM.NOXE.KT.CE</v>
          </cell>
        </row>
        <row r="245">
          <cell r="AI245">
            <v>50</v>
          </cell>
          <cell r="AJ245">
            <v>50</v>
          </cell>
          <cell r="AK245">
            <v>50</v>
          </cell>
          <cell r="AL245">
            <v>50</v>
          </cell>
          <cell r="AM245">
            <v>50</v>
          </cell>
          <cell r="AN245">
            <v>50</v>
          </cell>
          <cell r="AO245">
            <v>50</v>
          </cell>
          <cell r="AP245">
            <v>50</v>
          </cell>
          <cell r="AQ245">
            <v>40</v>
          </cell>
          <cell r="AR245">
            <v>50</v>
          </cell>
          <cell r="AS245">
            <v>50</v>
          </cell>
          <cell r="AT245">
            <v>50</v>
          </cell>
          <cell r="AU245">
            <v>50</v>
          </cell>
          <cell r="AV245">
            <v>50</v>
          </cell>
          <cell r="AW245">
            <v>50</v>
          </cell>
          <cell r="AX245">
            <v>50</v>
          </cell>
          <cell r="AY245">
            <v>50</v>
          </cell>
          <cell r="AZ245">
            <v>50</v>
          </cell>
          <cell r="BA245">
            <v>50</v>
          </cell>
          <cell r="BB245">
            <v>50</v>
          </cell>
          <cell r="BC245">
            <v>50</v>
          </cell>
          <cell r="BD245">
            <v>50</v>
          </cell>
          <cell r="BE245">
            <v>50</v>
          </cell>
          <cell r="BF245">
            <v>50</v>
          </cell>
          <cell r="BG245">
            <v>50</v>
          </cell>
          <cell r="BH245">
            <v>50</v>
          </cell>
          <cell r="BI245">
            <v>50</v>
          </cell>
          <cell r="BJ245">
            <v>50</v>
          </cell>
          <cell r="BK245">
            <v>50</v>
          </cell>
          <cell r="BL245">
            <v>50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Nitrous oxide emissions (thousand metric tons of CO2 equivalent)</v>
          </cell>
          <cell r="D246" t="str">
            <v>EN.ATM.NOXE.KT.CE</v>
          </cell>
        </row>
        <row r="246">
          <cell r="AI246">
            <v>198590</v>
          </cell>
          <cell r="AJ246">
            <v>203970</v>
          </cell>
          <cell r="AK246">
            <v>210090</v>
          </cell>
          <cell r="AL246">
            <v>215050</v>
          </cell>
          <cell r="AM246">
            <v>224370</v>
          </cell>
          <cell r="AN246">
            <v>231750</v>
          </cell>
          <cell r="AO246">
            <v>237750</v>
          </cell>
          <cell r="AP246">
            <v>244040</v>
          </cell>
          <cell r="AQ246">
            <v>248880</v>
          </cell>
          <cell r="AR246">
            <v>254940</v>
          </cell>
          <cell r="AS246">
            <v>252200</v>
          </cell>
          <cell r="AT246">
            <v>256880</v>
          </cell>
          <cell r="AU246">
            <v>253280</v>
          </cell>
          <cell r="AV246">
            <v>261100</v>
          </cell>
          <cell r="AW246">
            <v>269470</v>
          </cell>
          <cell r="AX246">
            <v>282590</v>
          </cell>
          <cell r="AY246">
            <v>294640</v>
          </cell>
          <cell r="AZ246">
            <v>304260</v>
          </cell>
          <cell r="BA246">
            <v>313850</v>
          </cell>
          <cell r="BB246">
            <v>323010</v>
          </cell>
          <cell r="BC246">
            <v>331930</v>
          </cell>
          <cell r="BD246">
            <v>342500</v>
          </cell>
          <cell r="BE246">
            <v>338670</v>
          </cell>
          <cell r="BF246">
            <v>342580</v>
          </cell>
          <cell r="BG246">
            <v>347880</v>
          </cell>
          <cell r="BH246">
            <v>353400</v>
          </cell>
          <cell r="BI246">
            <v>353930</v>
          </cell>
          <cell r="BJ246">
            <v>363520</v>
          </cell>
          <cell r="BK246">
            <v>371730</v>
          </cell>
          <cell r="BL246">
            <v>370460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Nitrous oxide emissions (thousand metric tons of CO2 equivalent)</v>
          </cell>
          <cell r="D247" t="str">
            <v>EN.ATM.NOXE.KT.CE</v>
          </cell>
        </row>
        <row r="247">
          <cell r="AI247">
            <v>264530</v>
          </cell>
          <cell r="AJ247">
            <v>267570</v>
          </cell>
          <cell r="AK247">
            <v>271240</v>
          </cell>
          <cell r="AL247">
            <v>272630</v>
          </cell>
          <cell r="AM247">
            <v>335120</v>
          </cell>
          <cell r="AN247">
            <v>338350</v>
          </cell>
          <cell r="AO247">
            <v>341370</v>
          </cell>
          <cell r="AP247">
            <v>343790</v>
          </cell>
          <cell r="AQ247">
            <v>360420</v>
          </cell>
          <cell r="AR247">
            <v>358330</v>
          </cell>
          <cell r="AS247">
            <v>362830</v>
          </cell>
          <cell r="AT247">
            <v>356750</v>
          </cell>
          <cell r="AU247">
            <v>372460</v>
          </cell>
          <cell r="AV247">
            <v>384710</v>
          </cell>
          <cell r="AW247">
            <v>386240</v>
          </cell>
          <cell r="AX247">
            <v>402830</v>
          </cell>
          <cell r="AY247">
            <v>396160</v>
          </cell>
          <cell r="AZ247">
            <v>411450</v>
          </cell>
          <cell r="BA247">
            <v>420770</v>
          </cell>
          <cell r="BB247">
            <v>416670</v>
          </cell>
          <cell r="BC247">
            <v>433910</v>
          </cell>
          <cell r="BD247">
            <v>442540</v>
          </cell>
          <cell r="BE247">
            <v>445920</v>
          </cell>
          <cell r="BF247">
            <v>448970</v>
          </cell>
          <cell r="BG247">
            <v>450270</v>
          </cell>
          <cell r="BH247">
            <v>456550</v>
          </cell>
          <cell r="BI247">
            <v>470930</v>
          </cell>
          <cell r="BJ247">
            <v>473120</v>
          </cell>
          <cell r="BK247">
            <v>475840</v>
          </cell>
          <cell r="BL247">
            <v>476850</v>
          </cell>
        </row>
        <row r="248">
          <cell r="A248" t="str">
            <v>Trinidad and Tobago</v>
          </cell>
          <cell r="B248" t="str">
            <v>TTO</v>
          </cell>
          <cell r="C248" t="str">
            <v>Nitrous oxide emissions (thousand metric tons of CO2 equivalent)</v>
          </cell>
          <cell r="D248" t="str">
            <v>EN.ATM.NOXE.KT.CE</v>
          </cell>
        </row>
        <row r="248">
          <cell r="AI248">
            <v>270</v>
          </cell>
          <cell r="AJ248">
            <v>270</v>
          </cell>
          <cell r="AK248">
            <v>270</v>
          </cell>
          <cell r="AL248">
            <v>250</v>
          </cell>
          <cell r="AM248">
            <v>240</v>
          </cell>
          <cell r="AN248">
            <v>250</v>
          </cell>
          <cell r="AO248">
            <v>270</v>
          </cell>
          <cell r="AP248">
            <v>270</v>
          </cell>
          <cell r="AQ248">
            <v>270</v>
          </cell>
          <cell r="AR248">
            <v>280</v>
          </cell>
          <cell r="AS248">
            <v>300</v>
          </cell>
          <cell r="AT248">
            <v>290</v>
          </cell>
          <cell r="AU248">
            <v>330</v>
          </cell>
          <cell r="AV248">
            <v>320</v>
          </cell>
          <cell r="AW248">
            <v>350</v>
          </cell>
          <cell r="AX248">
            <v>360</v>
          </cell>
          <cell r="AY248">
            <v>370</v>
          </cell>
          <cell r="AZ248">
            <v>370</v>
          </cell>
          <cell r="BA248">
            <v>380</v>
          </cell>
          <cell r="BB248">
            <v>390</v>
          </cell>
          <cell r="BC248">
            <v>400</v>
          </cell>
          <cell r="BD248">
            <v>400</v>
          </cell>
          <cell r="BE248">
            <v>410</v>
          </cell>
          <cell r="BF248">
            <v>410</v>
          </cell>
          <cell r="BG248">
            <v>420</v>
          </cell>
          <cell r="BH248">
            <v>420</v>
          </cell>
          <cell r="BI248">
            <v>420</v>
          </cell>
          <cell r="BJ248">
            <v>420</v>
          </cell>
          <cell r="BK248">
            <v>420</v>
          </cell>
          <cell r="BL248">
            <v>420</v>
          </cell>
        </row>
        <row r="249">
          <cell r="A249" t="str">
            <v>Tunisia</v>
          </cell>
          <cell r="B249" t="str">
            <v>TUN</v>
          </cell>
          <cell r="C249" t="str">
            <v>Nitrous oxide emissions (thousand metric tons of CO2 equivalent)</v>
          </cell>
          <cell r="D249" t="str">
            <v>EN.ATM.NOXE.KT.CE</v>
          </cell>
        </row>
        <row r="249">
          <cell r="AI249">
            <v>1930</v>
          </cell>
          <cell r="AJ249">
            <v>2150</v>
          </cell>
          <cell r="AK249">
            <v>2140</v>
          </cell>
          <cell r="AL249">
            <v>2200</v>
          </cell>
          <cell r="AM249">
            <v>2150</v>
          </cell>
          <cell r="AN249">
            <v>2150</v>
          </cell>
          <cell r="AO249">
            <v>2590</v>
          </cell>
          <cell r="AP249">
            <v>2490</v>
          </cell>
          <cell r="AQ249">
            <v>2740</v>
          </cell>
          <cell r="AR249">
            <v>2890</v>
          </cell>
          <cell r="AS249">
            <v>2970</v>
          </cell>
          <cell r="AT249">
            <v>2950</v>
          </cell>
          <cell r="AU249">
            <v>2880</v>
          </cell>
          <cell r="AV249">
            <v>2980</v>
          </cell>
          <cell r="AW249">
            <v>3070</v>
          </cell>
          <cell r="AX249">
            <v>3140</v>
          </cell>
          <cell r="AY249">
            <v>3140</v>
          </cell>
          <cell r="AZ249">
            <v>3280</v>
          </cell>
          <cell r="BA249">
            <v>3180</v>
          </cell>
          <cell r="BB249">
            <v>3370</v>
          </cell>
          <cell r="BC249">
            <v>3330</v>
          </cell>
          <cell r="BD249">
            <v>3340</v>
          </cell>
          <cell r="BE249">
            <v>3350</v>
          </cell>
          <cell r="BF249">
            <v>3070</v>
          </cell>
          <cell r="BG249">
            <v>3170</v>
          </cell>
          <cell r="BH249">
            <v>3130</v>
          </cell>
          <cell r="BI249">
            <v>3260</v>
          </cell>
          <cell r="BJ249">
            <v>3180</v>
          </cell>
          <cell r="BK249">
            <v>3200</v>
          </cell>
          <cell r="BL249">
            <v>3310</v>
          </cell>
        </row>
        <row r="250">
          <cell r="A250" t="str">
            <v>Turkiye</v>
          </cell>
          <cell r="B250" t="str">
            <v>TUR</v>
          </cell>
          <cell r="C250" t="str">
            <v>Nitrous oxide emissions (thousand metric tons of CO2 equivalent)</v>
          </cell>
          <cell r="D250" t="str">
            <v>EN.ATM.NOXE.KT.CE</v>
          </cell>
        </row>
        <row r="250">
          <cell r="AI250">
            <v>26790</v>
          </cell>
          <cell r="AJ250">
            <v>25600</v>
          </cell>
          <cell r="AK250">
            <v>26560</v>
          </cell>
          <cell r="AL250">
            <v>27570</v>
          </cell>
          <cell r="AM250">
            <v>24760</v>
          </cell>
          <cell r="AN250">
            <v>25120</v>
          </cell>
          <cell r="AO250">
            <v>25680</v>
          </cell>
          <cell r="AP250">
            <v>25770</v>
          </cell>
          <cell r="AQ250">
            <v>27060</v>
          </cell>
          <cell r="AR250">
            <v>27000</v>
          </cell>
          <cell r="AS250">
            <v>26520</v>
          </cell>
          <cell r="AT250">
            <v>23950</v>
          </cell>
          <cell r="AU250">
            <v>24310</v>
          </cell>
          <cell r="AV250">
            <v>24800</v>
          </cell>
          <cell r="AW250">
            <v>24970</v>
          </cell>
          <cell r="AX250">
            <v>25380</v>
          </cell>
          <cell r="AY250">
            <v>26900</v>
          </cell>
          <cell r="AZ250">
            <v>25680</v>
          </cell>
          <cell r="BA250">
            <v>23830</v>
          </cell>
          <cell r="BB250">
            <v>26780</v>
          </cell>
          <cell r="BC250">
            <v>26260</v>
          </cell>
          <cell r="BD250">
            <v>26140</v>
          </cell>
          <cell r="BE250">
            <v>28310</v>
          </cell>
          <cell r="BF250">
            <v>30780</v>
          </cell>
          <cell r="BG250">
            <v>30610</v>
          </cell>
          <cell r="BH250">
            <v>31020</v>
          </cell>
          <cell r="BI250">
            <v>33270</v>
          </cell>
          <cell r="BJ250">
            <v>32870</v>
          </cell>
          <cell r="BK250">
            <v>32690</v>
          </cell>
          <cell r="BL250">
            <v>34730</v>
          </cell>
        </row>
        <row r="251">
          <cell r="A251" t="str">
            <v>Tuvalu</v>
          </cell>
          <cell r="B251" t="str">
            <v>TUV</v>
          </cell>
          <cell r="C251" t="str">
            <v>Nitrous oxide emissions (thousand metric tons of CO2 equivalent)</v>
          </cell>
          <cell r="D251" t="str">
            <v>EN.ATM.NOXE.KT.CE</v>
          </cell>
        </row>
        <row r="251"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A252" t="str">
            <v>Tanzania</v>
          </cell>
          <cell r="B252" t="str">
            <v>TZA</v>
          </cell>
          <cell r="C252" t="str">
            <v>Nitrous oxide emissions (thousand metric tons of CO2 equivalent)</v>
          </cell>
          <cell r="D252" t="str">
            <v>EN.ATM.NOXE.KT.CE</v>
          </cell>
        </row>
        <row r="252">
          <cell r="AI252">
            <v>16070</v>
          </cell>
          <cell r="AJ252">
            <v>16230</v>
          </cell>
          <cell r="AK252">
            <v>16360</v>
          </cell>
          <cell r="AL252">
            <v>16470</v>
          </cell>
          <cell r="AM252">
            <v>16590</v>
          </cell>
          <cell r="AN252">
            <v>17750</v>
          </cell>
          <cell r="AO252">
            <v>16800</v>
          </cell>
          <cell r="AP252">
            <v>16760</v>
          </cell>
          <cell r="AQ252">
            <v>18130</v>
          </cell>
          <cell r="AR252">
            <v>18550</v>
          </cell>
          <cell r="AS252">
            <v>17220</v>
          </cell>
          <cell r="AT252">
            <v>17720</v>
          </cell>
          <cell r="AU252">
            <v>19420</v>
          </cell>
          <cell r="AV252">
            <v>21300</v>
          </cell>
          <cell r="AW252">
            <v>20750</v>
          </cell>
          <cell r="AX252">
            <v>21760</v>
          </cell>
          <cell r="AY252">
            <v>20180</v>
          </cell>
          <cell r="AZ252">
            <v>21640</v>
          </cell>
          <cell r="BA252">
            <v>21830</v>
          </cell>
          <cell r="BB252">
            <v>22280</v>
          </cell>
          <cell r="BC252">
            <v>23010</v>
          </cell>
          <cell r="BD252">
            <v>23560</v>
          </cell>
          <cell r="BE252">
            <v>24780</v>
          </cell>
          <cell r="BF252">
            <v>25590</v>
          </cell>
          <cell r="BG252">
            <v>25760</v>
          </cell>
          <cell r="BH252">
            <v>26560</v>
          </cell>
          <cell r="BI252">
            <v>26800</v>
          </cell>
          <cell r="BJ252">
            <v>25920</v>
          </cell>
          <cell r="BK252">
            <v>26410</v>
          </cell>
          <cell r="BL252">
            <v>26990</v>
          </cell>
        </row>
        <row r="253">
          <cell r="A253" t="str">
            <v>Uganda</v>
          </cell>
          <cell r="B253" t="str">
            <v>UGA</v>
          </cell>
          <cell r="C253" t="str">
            <v>Nitrous oxide emissions (thousand metric tons of CO2 equivalent)</v>
          </cell>
          <cell r="D253" t="str">
            <v>EN.ATM.NOXE.KT.CE</v>
          </cell>
        </row>
        <row r="253">
          <cell r="AI253">
            <v>5640</v>
          </cell>
          <cell r="AJ253">
            <v>5830</v>
          </cell>
          <cell r="AK253">
            <v>5940</v>
          </cell>
          <cell r="AL253">
            <v>6070</v>
          </cell>
          <cell r="AM253">
            <v>5980</v>
          </cell>
          <cell r="AN253">
            <v>6120</v>
          </cell>
          <cell r="AO253">
            <v>6300</v>
          </cell>
          <cell r="AP253">
            <v>6660</v>
          </cell>
          <cell r="AQ253">
            <v>7130</v>
          </cell>
          <cell r="AR253">
            <v>6730</v>
          </cell>
          <cell r="AS253">
            <v>6790</v>
          </cell>
          <cell r="AT253">
            <v>6890</v>
          </cell>
          <cell r="AU253">
            <v>7110</v>
          </cell>
          <cell r="AV253">
            <v>7870</v>
          </cell>
          <cell r="AW253">
            <v>7770</v>
          </cell>
          <cell r="AX253">
            <v>8510</v>
          </cell>
          <cell r="AY253">
            <v>7490</v>
          </cell>
          <cell r="AZ253">
            <v>8550</v>
          </cell>
          <cell r="BA253">
            <v>10790</v>
          </cell>
          <cell r="BB253">
            <v>10750</v>
          </cell>
          <cell r="BC253">
            <v>11440</v>
          </cell>
          <cell r="BD253">
            <v>11200</v>
          </cell>
          <cell r="BE253">
            <v>11910</v>
          </cell>
          <cell r="BF253">
            <v>11830</v>
          </cell>
          <cell r="BG253">
            <v>11980</v>
          </cell>
          <cell r="BH253">
            <v>12410</v>
          </cell>
          <cell r="BI253">
            <v>12990</v>
          </cell>
          <cell r="BJ253">
            <v>13240</v>
          </cell>
          <cell r="BK253">
            <v>13420</v>
          </cell>
          <cell r="BL253">
            <v>13430</v>
          </cell>
        </row>
        <row r="254">
          <cell r="A254" t="str">
            <v>Ukraine</v>
          </cell>
          <cell r="B254" t="str">
            <v>UKR</v>
          </cell>
          <cell r="C254" t="str">
            <v>Nitrous oxide emissions (thousand metric tons of CO2 equivalent)</v>
          </cell>
          <cell r="D254" t="str">
            <v>EN.ATM.NOXE.KT.CE</v>
          </cell>
        </row>
        <row r="254">
          <cell r="AI254">
            <v>43100</v>
          </cell>
          <cell r="AJ254">
            <v>40360</v>
          </cell>
          <cell r="AK254">
            <v>36030</v>
          </cell>
          <cell r="AL254">
            <v>31600</v>
          </cell>
          <cell r="AM254">
            <v>29120</v>
          </cell>
          <cell r="AN254">
            <v>26350</v>
          </cell>
          <cell r="AO254">
            <v>22870</v>
          </cell>
          <cell r="AP254">
            <v>22590</v>
          </cell>
          <cell r="AQ254">
            <v>19980</v>
          </cell>
          <cell r="AR254">
            <v>18750</v>
          </cell>
          <cell r="AS254">
            <v>18580</v>
          </cell>
          <cell r="AT254">
            <v>18920</v>
          </cell>
          <cell r="AU254">
            <v>19850</v>
          </cell>
          <cell r="AV254">
            <v>18670</v>
          </cell>
          <cell r="AW254">
            <v>18170</v>
          </cell>
          <cell r="AX254">
            <v>18020</v>
          </cell>
          <cell r="AY254">
            <v>18320</v>
          </cell>
          <cell r="AZ254">
            <v>19440</v>
          </cell>
          <cell r="BA254">
            <v>21140</v>
          </cell>
          <cell r="BB254">
            <v>18650</v>
          </cell>
          <cell r="BC254">
            <v>19820</v>
          </cell>
          <cell r="BD254">
            <v>22320</v>
          </cell>
          <cell r="BE254">
            <v>21680</v>
          </cell>
          <cell r="BF254">
            <v>23430</v>
          </cell>
          <cell r="BG254">
            <v>23220</v>
          </cell>
          <cell r="BH254">
            <v>22360</v>
          </cell>
          <cell r="BI254">
            <v>23830</v>
          </cell>
          <cell r="BJ254">
            <v>24600</v>
          </cell>
          <cell r="BK254">
            <v>25190</v>
          </cell>
          <cell r="BL254">
            <v>24930</v>
          </cell>
        </row>
        <row r="255">
          <cell r="A255" t="str">
            <v>Upper middle income</v>
          </cell>
          <cell r="B255" t="str">
            <v>UMC</v>
          </cell>
          <cell r="C255" t="str">
            <v>Nitrous oxide emissions (thousand metric tons of CO2 equivalent)</v>
          </cell>
          <cell r="D255" t="str">
            <v>EN.ATM.NOXE.KT.CE</v>
          </cell>
        </row>
        <row r="255">
          <cell r="AI255">
            <v>782030</v>
          </cell>
          <cell r="AJ255">
            <v>777300</v>
          </cell>
          <cell r="AK255">
            <v>767120</v>
          </cell>
          <cell r="AL255">
            <v>753210</v>
          </cell>
          <cell r="AM255">
            <v>752570</v>
          </cell>
          <cell r="AN255">
            <v>790810</v>
          </cell>
          <cell r="AO255">
            <v>807830</v>
          </cell>
          <cell r="AP255">
            <v>778530</v>
          </cell>
          <cell r="AQ255">
            <v>791520</v>
          </cell>
          <cell r="AR255">
            <v>803340</v>
          </cell>
          <cell r="AS255">
            <v>800280</v>
          </cell>
          <cell r="AT255">
            <v>816290</v>
          </cell>
          <cell r="AU255">
            <v>851250</v>
          </cell>
          <cell r="AV255">
            <v>860140</v>
          </cell>
          <cell r="AW255">
            <v>887130</v>
          </cell>
          <cell r="AX255">
            <v>900930</v>
          </cell>
          <cell r="AY255">
            <v>918180</v>
          </cell>
          <cell r="AZ255">
            <v>939950</v>
          </cell>
          <cell r="BA255">
            <v>953820</v>
          </cell>
          <cell r="BB255">
            <v>957380</v>
          </cell>
          <cell r="BC255">
            <v>997520</v>
          </cell>
          <cell r="BD255">
            <v>1016760</v>
          </cell>
          <cell r="BE255">
            <v>1026460</v>
          </cell>
          <cell r="BF255">
            <v>1040840</v>
          </cell>
          <cell r="BG255">
            <v>1055040</v>
          </cell>
          <cell r="BH255">
            <v>1063730</v>
          </cell>
          <cell r="BI255">
            <v>1083680</v>
          </cell>
          <cell r="BJ255">
            <v>1101730</v>
          </cell>
          <cell r="BK255">
            <v>1084850</v>
          </cell>
          <cell r="BL255">
            <v>1102350</v>
          </cell>
        </row>
        <row r="256">
          <cell r="A256" t="str">
            <v>Uruguay</v>
          </cell>
          <cell r="B256" t="str">
            <v>URY</v>
          </cell>
          <cell r="C256" t="str">
            <v>Nitrous oxide emissions (thousand metric tons of CO2 equivalent)</v>
          </cell>
          <cell r="D256" t="str">
            <v>EN.ATM.NOXE.KT.CE</v>
          </cell>
        </row>
        <row r="256">
          <cell r="AI256">
            <v>6650</v>
          </cell>
          <cell r="AJ256">
            <v>6900</v>
          </cell>
          <cell r="AK256">
            <v>7140</v>
          </cell>
          <cell r="AL256">
            <v>7280</v>
          </cell>
          <cell r="AM256">
            <v>7200</v>
          </cell>
          <cell r="AN256">
            <v>7080</v>
          </cell>
          <cell r="AO256">
            <v>7330</v>
          </cell>
          <cell r="AP256">
            <v>7170</v>
          </cell>
          <cell r="AQ256">
            <v>6970</v>
          </cell>
          <cell r="AR256">
            <v>6800</v>
          </cell>
          <cell r="AS256">
            <v>6590</v>
          </cell>
          <cell r="AT256">
            <v>6720</v>
          </cell>
          <cell r="AU256">
            <v>6710</v>
          </cell>
          <cell r="AV256">
            <v>7110</v>
          </cell>
          <cell r="AW256">
            <v>7460</v>
          </cell>
          <cell r="AX256">
            <v>7500</v>
          </cell>
          <cell r="AY256">
            <v>7920</v>
          </cell>
          <cell r="AZ256">
            <v>7800</v>
          </cell>
          <cell r="BA256">
            <v>7930</v>
          </cell>
          <cell r="BB256">
            <v>7940</v>
          </cell>
          <cell r="BC256">
            <v>7920</v>
          </cell>
          <cell r="BD256">
            <v>7830</v>
          </cell>
          <cell r="BE256">
            <v>8280</v>
          </cell>
          <cell r="BF256">
            <v>8250</v>
          </cell>
          <cell r="BG256">
            <v>8210</v>
          </cell>
          <cell r="BH256">
            <v>7830</v>
          </cell>
          <cell r="BI256">
            <v>8080</v>
          </cell>
          <cell r="BJ256">
            <v>7990</v>
          </cell>
          <cell r="BK256">
            <v>7800</v>
          </cell>
          <cell r="BL256">
            <v>7840</v>
          </cell>
        </row>
        <row r="257">
          <cell r="A257" t="str">
            <v>United States</v>
          </cell>
          <cell r="B257" t="str">
            <v>USA</v>
          </cell>
          <cell r="C257" t="str">
            <v>Nitrous oxide emissions (thousand metric tons of CO2 equivalent)</v>
          </cell>
          <cell r="D257" t="str">
            <v>EN.ATM.NOXE.KT.CE</v>
          </cell>
        </row>
        <row r="257">
          <cell r="AI257">
            <v>240270</v>
          </cell>
          <cell r="AJ257">
            <v>239320</v>
          </cell>
          <cell r="AK257">
            <v>243790</v>
          </cell>
          <cell r="AL257">
            <v>246930</v>
          </cell>
          <cell r="AM257">
            <v>254050</v>
          </cell>
          <cell r="AN257">
            <v>256310</v>
          </cell>
          <cell r="AO257">
            <v>263110</v>
          </cell>
          <cell r="AP257">
            <v>257030</v>
          </cell>
          <cell r="AQ257">
            <v>253680</v>
          </cell>
          <cell r="AR257">
            <v>251940</v>
          </cell>
          <cell r="AS257">
            <v>250740</v>
          </cell>
          <cell r="AT257">
            <v>245930</v>
          </cell>
          <cell r="AU257">
            <v>246970</v>
          </cell>
          <cell r="AV257">
            <v>254100</v>
          </cell>
          <cell r="AW257">
            <v>255130</v>
          </cell>
          <cell r="AX257">
            <v>257270</v>
          </cell>
          <cell r="AY257">
            <v>262530</v>
          </cell>
          <cell r="AZ257">
            <v>269780</v>
          </cell>
          <cell r="BA257">
            <v>254910</v>
          </cell>
          <cell r="BB257">
            <v>247170</v>
          </cell>
          <cell r="BC257">
            <v>254200</v>
          </cell>
          <cell r="BD257">
            <v>263870</v>
          </cell>
          <cell r="BE257">
            <v>256760</v>
          </cell>
          <cell r="BF257">
            <v>259850</v>
          </cell>
          <cell r="BG257">
            <v>261330</v>
          </cell>
          <cell r="BH257">
            <v>259910</v>
          </cell>
          <cell r="BI257">
            <v>266430</v>
          </cell>
          <cell r="BJ257">
            <v>265710</v>
          </cell>
          <cell r="BK257">
            <v>267270</v>
          </cell>
          <cell r="BL257">
            <v>264950</v>
          </cell>
        </row>
        <row r="258">
          <cell r="A258" t="str">
            <v>Uzbekistan</v>
          </cell>
          <cell r="B258" t="str">
            <v>UZB</v>
          </cell>
          <cell r="C258" t="str">
            <v>Nitrous oxide emissions (thousand metric tons of CO2 equivalent)</v>
          </cell>
          <cell r="D258" t="str">
            <v>EN.ATM.NOXE.KT.CE</v>
          </cell>
        </row>
        <row r="258">
          <cell r="AI258">
            <v>11070</v>
          </cell>
          <cell r="AJ258">
            <v>11060</v>
          </cell>
          <cell r="AK258">
            <v>9450</v>
          </cell>
          <cell r="AL258">
            <v>8640</v>
          </cell>
          <cell r="AM258">
            <v>8160</v>
          </cell>
          <cell r="AN258">
            <v>8030</v>
          </cell>
          <cell r="AO258">
            <v>7480</v>
          </cell>
          <cell r="AP258">
            <v>10030</v>
          </cell>
          <cell r="AQ258">
            <v>10030</v>
          </cell>
          <cell r="AR258">
            <v>9770</v>
          </cell>
          <cell r="AS258">
            <v>9720</v>
          </cell>
          <cell r="AT258">
            <v>9540</v>
          </cell>
          <cell r="AU258">
            <v>9620</v>
          </cell>
          <cell r="AV258">
            <v>9760</v>
          </cell>
          <cell r="AW258">
            <v>9570</v>
          </cell>
          <cell r="AX258">
            <v>10230</v>
          </cell>
          <cell r="AY258">
            <v>10700</v>
          </cell>
          <cell r="AZ258">
            <v>11130</v>
          </cell>
          <cell r="BA258">
            <v>11680</v>
          </cell>
          <cell r="BB258">
            <v>12410</v>
          </cell>
          <cell r="BC258">
            <v>13010</v>
          </cell>
          <cell r="BD258">
            <v>13550</v>
          </cell>
          <cell r="BE258">
            <v>13810</v>
          </cell>
          <cell r="BF258">
            <v>14450</v>
          </cell>
          <cell r="BG258">
            <v>14920</v>
          </cell>
          <cell r="BH258">
            <v>15260</v>
          </cell>
          <cell r="BI258">
            <v>16060</v>
          </cell>
          <cell r="BJ258">
            <v>16240</v>
          </cell>
          <cell r="BK258">
            <v>16560</v>
          </cell>
          <cell r="BL258">
            <v>16770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Nitrous oxide emissions (thousand metric tons of CO2 equivalent)</v>
          </cell>
          <cell r="D259" t="str">
            <v>EN.ATM.NOXE.KT.CE</v>
          </cell>
        </row>
        <row r="259">
          <cell r="AI259">
            <v>10</v>
          </cell>
          <cell r="AJ259">
            <v>10</v>
          </cell>
          <cell r="AK259">
            <v>10</v>
          </cell>
          <cell r="AL259">
            <v>10</v>
          </cell>
          <cell r="AM259">
            <v>10</v>
          </cell>
          <cell r="AN259">
            <v>10</v>
          </cell>
          <cell r="AO259">
            <v>10</v>
          </cell>
          <cell r="AP259">
            <v>10</v>
          </cell>
          <cell r="AQ259">
            <v>10</v>
          </cell>
          <cell r="AR259">
            <v>10</v>
          </cell>
          <cell r="AS259">
            <v>10</v>
          </cell>
          <cell r="AT259">
            <v>10</v>
          </cell>
          <cell r="AU259">
            <v>10</v>
          </cell>
          <cell r="AV259">
            <v>10</v>
          </cell>
          <cell r="AW259">
            <v>10</v>
          </cell>
          <cell r="AX259">
            <v>10</v>
          </cell>
          <cell r="AY259">
            <v>10</v>
          </cell>
          <cell r="AZ259">
            <v>10</v>
          </cell>
          <cell r="BA259">
            <v>10</v>
          </cell>
          <cell r="BB259">
            <v>10</v>
          </cell>
          <cell r="BC259">
            <v>10</v>
          </cell>
          <cell r="BD259">
            <v>10</v>
          </cell>
          <cell r="BE259">
            <v>10</v>
          </cell>
          <cell r="BF259">
            <v>10</v>
          </cell>
          <cell r="BG259">
            <v>10</v>
          </cell>
          <cell r="BH259">
            <v>10</v>
          </cell>
          <cell r="BI259">
            <v>10</v>
          </cell>
          <cell r="BJ259">
            <v>10</v>
          </cell>
          <cell r="BK259">
            <v>10</v>
          </cell>
          <cell r="BL259">
            <v>10</v>
          </cell>
        </row>
        <row r="260">
          <cell r="A260" t="str">
            <v>Venezuela, RB</v>
          </cell>
          <cell r="B260" t="str">
            <v>VEN</v>
          </cell>
          <cell r="C260" t="str">
            <v>Nitrous oxide emissions (thousand metric tons of CO2 equivalent)</v>
          </cell>
          <cell r="D260" t="str">
            <v>EN.ATM.NOXE.KT.CE</v>
          </cell>
        </row>
        <row r="260">
          <cell r="AI260">
            <v>10880</v>
          </cell>
          <cell r="AJ260">
            <v>11150</v>
          </cell>
          <cell r="AK260">
            <v>11040</v>
          </cell>
          <cell r="AL260">
            <v>10860</v>
          </cell>
          <cell r="AM260">
            <v>11100</v>
          </cell>
          <cell r="AN260">
            <v>11260</v>
          </cell>
          <cell r="AO260">
            <v>10980</v>
          </cell>
          <cell r="AP260">
            <v>10990</v>
          </cell>
          <cell r="AQ260">
            <v>11130</v>
          </cell>
          <cell r="AR260">
            <v>11000</v>
          </cell>
          <cell r="AS260">
            <v>11770</v>
          </cell>
          <cell r="AT260">
            <v>12410</v>
          </cell>
          <cell r="AU260">
            <v>12480</v>
          </cell>
          <cell r="AV260">
            <v>12980</v>
          </cell>
          <cell r="AW260">
            <v>12960</v>
          </cell>
          <cell r="AX260">
            <v>13620</v>
          </cell>
          <cell r="AY260">
            <v>13390</v>
          </cell>
          <cell r="AZ260">
            <v>13940</v>
          </cell>
          <cell r="BA260">
            <v>14620</v>
          </cell>
          <cell r="BB260">
            <v>14460</v>
          </cell>
          <cell r="BC260">
            <v>13300</v>
          </cell>
          <cell r="BD260">
            <v>13000</v>
          </cell>
          <cell r="BE260">
            <v>14230</v>
          </cell>
          <cell r="BF260">
            <v>14420</v>
          </cell>
          <cell r="BG260">
            <v>14390</v>
          </cell>
          <cell r="BH260">
            <v>14010</v>
          </cell>
          <cell r="BI260">
            <v>13880</v>
          </cell>
          <cell r="BJ260">
            <v>13490</v>
          </cell>
          <cell r="BK260">
            <v>13530</v>
          </cell>
          <cell r="BL260">
            <v>13690</v>
          </cell>
        </row>
        <row r="261">
          <cell r="A261" t="str">
            <v>British Virgin Islands</v>
          </cell>
          <cell r="B261" t="str">
            <v>VGB</v>
          </cell>
          <cell r="C261" t="str">
            <v>Nitrous oxide emissions (thousand metric tons of CO2 equivalent)</v>
          </cell>
          <cell r="D261" t="str">
            <v>EN.ATM.NOXE.KT.CE</v>
          </cell>
        </row>
        <row r="262">
          <cell r="A262" t="str">
            <v>Virgin Islands (U.S.)</v>
          </cell>
          <cell r="B262" t="str">
            <v>VIR</v>
          </cell>
          <cell r="C262" t="str">
            <v>Nitrous oxide emissions (thousand metric tons of CO2 equivalent)</v>
          </cell>
          <cell r="D262" t="str">
            <v>EN.ATM.NOXE.KT.CE</v>
          </cell>
        </row>
        <row r="263">
          <cell r="A263" t="str">
            <v>Vietnam</v>
          </cell>
          <cell r="B263" t="str">
            <v>VNM</v>
          </cell>
          <cell r="C263" t="str">
            <v>Nitrous oxide emissions (thousand metric tons of CO2 equivalent)</v>
          </cell>
          <cell r="D263" t="str">
            <v>EN.ATM.NOXE.KT.CE</v>
          </cell>
        </row>
        <row r="263">
          <cell r="AI263">
            <v>10940</v>
          </cell>
          <cell r="AJ263">
            <v>12250</v>
          </cell>
          <cell r="AK263">
            <v>12160</v>
          </cell>
          <cell r="AL263">
            <v>12710</v>
          </cell>
          <cell r="AM263">
            <v>14850</v>
          </cell>
          <cell r="AN263">
            <v>14680</v>
          </cell>
          <cell r="AO263">
            <v>16060</v>
          </cell>
          <cell r="AP263">
            <v>15810</v>
          </cell>
          <cell r="AQ263">
            <v>17710</v>
          </cell>
          <cell r="AR263">
            <v>18200</v>
          </cell>
          <cell r="AS263">
            <v>19100</v>
          </cell>
          <cell r="AT263">
            <v>17560</v>
          </cell>
          <cell r="AU263">
            <v>18530</v>
          </cell>
          <cell r="AV263">
            <v>19810</v>
          </cell>
          <cell r="AW263">
            <v>20690</v>
          </cell>
          <cell r="AX263">
            <v>19950</v>
          </cell>
          <cell r="AY263">
            <v>19730</v>
          </cell>
          <cell r="AZ263">
            <v>21220</v>
          </cell>
          <cell r="BA263">
            <v>18660</v>
          </cell>
          <cell r="BB263">
            <v>23990</v>
          </cell>
          <cell r="BC263">
            <v>21900</v>
          </cell>
          <cell r="BD263">
            <v>20730</v>
          </cell>
          <cell r="BE263">
            <v>21820</v>
          </cell>
          <cell r="BF263">
            <v>24460</v>
          </cell>
          <cell r="BG263">
            <v>23100</v>
          </cell>
          <cell r="BH263">
            <v>25570</v>
          </cell>
          <cell r="BI263">
            <v>24430</v>
          </cell>
          <cell r="BJ263">
            <v>24690</v>
          </cell>
          <cell r="BK263">
            <v>25230</v>
          </cell>
          <cell r="BL263">
            <v>25360</v>
          </cell>
        </row>
        <row r="264">
          <cell r="A264" t="str">
            <v>Vanuatu</v>
          </cell>
          <cell r="B264" t="str">
            <v>VUT</v>
          </cell>
          <cell r="C264" t="str">
            <v>Nitrous oxide emissions (thousand metric tons of CO2 equivalent)</v>
          </cell>
          <cell r="D264" t="str">
            <v>EN.ATM.NOXE.KT.CE</v>
          </cell>
        </row>
        <row r="264">
          <cell r="AI264">
            <v>100</v>
          </cell>
          <cell r="AJ264">
            <v>100</v>
          </cell>
          <cell r="AK264">
            <v>110</v>
          </cell>
          <cell r="AL264">
            <v>120</v>
          </cell>
          <cell r="AM264">
            <v>120</v>
          </cell>
          <cell r="AN264">
            <v>120</v>
          </cell>
          <cell r="AO264">
            <v>120</v>
          </cell>
          <cell r="AP264">
            <v>120</v>
          </cell>
          <cell r="AQ264">
            <v>120</v>
          </cell>
          <cell r="AR264">
            <v>120</v>
          </cell>
          <cell r="AS264">
            <v>110</v>
          </cell>
          <cell r="AT264">
            <v>100</v>
          </cell>
          <cell r="AU264">
            <v>100</v>
          </cell>
          <cell r="AV264">
            <v>110</v>
          </cell>
          <cell r="AW264">
            <v>110</v>
          </cell>
          <cell r="AX264">
            <v>110</v>
          </cell>
          <cell r="AY264">
            <v>110</v>
          </cell>
          <cell r="AZ264">
            <v>140</v>
          </cell>
          <cell r="BA264">
            <v>140</v>
          </cell>
          <cell r="BB264">
            <v>130</v>
          </cell>
          <cell r="BC264">
            <v>130</v>
          </cell>
          <cell r="BD264">
            <v>140</v>
          </cell>
          <cell r="BE264">
            <v>140</v>
          </cell>
          <cell r="BF264">
            <v>140</v>
          </cell>
          <cell r="BG264">
            <v>140</v>
          </cell>
          <cell r="BH264">
            <v>140</v>
          </cell>
          <cell r="BI264">
            <v>140</v>
          </cell>
          <cell r="BJ264">
            <v>140</v>
          </cell>
          <cell r="BK264">
            <v>140</v>
          </cell>
          <cell r="BL264">
            <v>150</v>
          </cell>
        </row>
        <row r="265">
          <cell r="A265" t="str">
            <v>World</v>
          </cell>
          <cell r="B265" t="str">
            <v>WLD</v>
          </cell>
          <cell r="C265" t="str">
            <v>Nitrous oxide emissions (thousand metric tons of CO2 equivalent)</v>
          </cell>
          <cell r="D265" t="str">
            <v>EN.ATM.NOXE.KT.CE</v>
          </cell>
        </row>
        <row r="265">
          <cell r="AI265">
            <v>2278720</v>
          </cell>
          <cell r="AJ265">
            <v>2265720</v>
          </cell>
          <cell r="AK265">
            <v>2258150</v>
          </cell>
          <cell r="AL265">
            <v>2241800</v>
          </cell>
          <cell r="AM265">
            <v>2332540</v>
          </cell>
          <cell r="AN265">
            <v>2388080</v>
          </cell>
          <cell r="AO265">
            <v>2431850</v>
          </cell>
          <cell r="AP265">
            <v>2402500</v>
          </cell>
          <cell r="AQ265">
            <v>2415640</v>
          </cell>
          <cell r="AR265">
            <v>2420660</v>
          </cell>
          <cell r="AS265">
            <v>2433470</v>
          </cell>
          <cell r="AT265">
            <v>2447070</v>
          </cell>
          <cell r="AU265">
            <v>2489410</v>
          </cell>
          <cell r="AV265">
            <v>2499340</v>
          </cell>
          <cell r="AW265">
            <v>2577910</v>
          </cell>
          <cell r="AX265">
            <v>2595390</v>
          </cell>
          <cell r="AY265">
            <v>2632350</v>
          </cell>
          <cell r="AZ265">
            <v>2688460</v>
          </cell>
          <cell r="BA265">
            <v>2674480</v>
          </cell>
          <cell r="BB265">
            <v>2670870</v>
          </cell>
          <cell r="BC265">
            <v>2722640</v>
          </cell>
          <cell r="BD265">
            <v>2817790</v>
          </cell>
          <cell r="BE265">
            <v>2833410</v>
          </cell>
          <cell r="BF265">
            <v>2824930</v>
          </cell>
          <cell r="BG265">
            <v>2867550</v>
          </cell>
          <cell r="BH265">
            <v>2890440</v>
          </cell>
          <cell r="BI265">
            <v>2920660</v>
          </cell>
          <cell r="BJ265">
            <v>2982090</v>
          </cell>
          <cell r="BK265">
            <v>2979020</v>
          </cell>
          <cell r="BL265">
            <v>2985720</v>
          </cell>
        </row>
        <row r="266">
          <cell r="A266" t="str">
            <v>Samoa</v>
          </cell>
          <cell r="B266" t="str">
            <v>WSM</v>
          </cell>
          <cell r="C266" t="str">
            <v>Nitrous oxide emissions (thousand metric tons of CO2 equivalent)</v>
          </cell>
          <cell r="D266" t="str">
            <v>EN.ATM.NOXE.KT.CE</v>
          </cell>
        </row>
        <row r="266">
          <cell r="AI266">
            <v>40</v>
          </cell>
          <cell r="AJ266">
            <v>40</v>
          </cell>
          <cell r="AK266">
            <v>30</v>
          </cell>
          <cell r="AL266">
            <v>40</v>
          </cell>
          <cell r="AM266">
            <v>40</v>
          </cell>
          <cell r="AN266">
            <v>40</v>
          </cell>
          <cell r="AO266">
            <v>40</v>
          </cell>
          <cell r="AP266">
            <v>40</v>
          </cell>
          <cell r="AQ266">
            <v>40</v>
          </cell>
          <cell r="AR266">
            <v>40</v>
          </cell>
          <cell r="AS266">
            <v>40</v>
          </cell>
          <cell r="AT266">
            <v>40</v>
          </cell>
          <cell r="AU266">
            <v>40</v>
          </cell>
          <cell r="AV266">
            <v>40</v>
          </cell>
          <cell r="AW266">
            <v>40</v>
          </cell>
          <cell r="AX266">
            <v>40</v>
          </cell>
          <cell r="AY266">
            <v>40</v>
          </cell>
          <cell r="AZ266">
            <v>40</v>
          </cell>
          <cell r="BA266">
            <v>40</v>
          </cell>
          <cell r="BB266">
            <v>50</v>
          </cell>
          <cell r="BC266">
            <v>50</v>
          </cell>
          <cell r="BD266">
            <v>50</v>
          </cell>
          <cell r="BE266">
            <v>50</v>
          </cell>
          <cell r="BF266">
            <v>50</v>
          </cell>
          <cell r="BG266">
            <v>60</v>
          </cell>
          <cell r="BH266">
            <v>60</v>
          </cell>
          <cell r="BI266">
            <v>60</v>
          </cell>
          <cell r="BJ266">
            <v>60</v>
          </cell>
          <cell r="BK266">
            <v>60</v>
          </cell>
          <cell r="BL266">
            <v>60</v>
          </cell>
        </row>
        <row r="267">
          <cell r="A267" t="str">
            <v>Kosovo</v>
          </cell>
          <cell r="B267" t="str">
            <v>XKX</v>
          </cell>
          <cell r="C267" t="str">
            <v>Nitrous oxide emissions (thousand metric tons of CO2 equivalent)</v>
          </cell>
          <cell r="D267" t="str">
            <v>EN.ATM.NOXE.KT.CE</v>
          </cell>
        </row>
        <row r="268">
          <cell r="A268" t="str">
            <v>Yemen, Rep.</v>
          </cell>
          <cell r="B268" t="str">
            <v>YEM</v>
          </cell>
          <cell r="C268" t="str">
            <v>Nitrous oxide emissions (thousand metric tons of CO2 equivalent)</v>
          </cell>
          <cell r="D268" t="str">
            <v>EN.ATM.NOXE.KT.CE</v>
          </cell>
        </row>
        <row r="268">
          <cell r="AI268">
            <v>2250</v>
          </cell>
          <cell r="AJ268">
            <v>2150</v>
          </cell>
          <cell r="AK268">
            <v>2220</v>
          </cell>
          <cell r="AL268">
            <v>2230</v>
          </cell>
          <cell r="AM268">
            <v>2230</v>
          </cell>
          <cell r="AN268">
            <v>2270</v>
          </cell>
          <cell r="AO268">
            <v>2280</v>
          </cell>
          <cell r="AP268">
            <v>2400</v>
          </cell>
          <cell r="AQ268">
            <v>2450</v>
          </cell>
          <cell r="AR268">
            <v>2450</v>
          </cell>
          <cell r="AS268">
            <v>2470</v>
          </cell>
          <cell r="AT268">
            <v>2610</v>
          </cell>
          <cell r="AU268">
            <v>2580</v>
          </cell>
          <cell r="AV268">
            <v>2800</v>
          </cell>
          <cell r="AW268">
            <v>2920</v>
          </cell>
          <cell r="AX268">
            <v>2890</v>
          </cell>
          <cell r="AY268">
            <v>2990</v>
          </cell>
          <cell r="AZ268">
            <v>3230</v>
          </cell>
          <cell r="BA268">
            <v>3250</v>
          </cell>
          <cell r="BB268">
            <v>3340</v>
          </cell>
          <cell r="BC268">
            <v>3450</v>
          </cell>
          <cell r="BD268">
            <v>3420</v>
          </cell>
          <cell r="BE268">
            <v>3430</v>
          </cell>
          <cell r="BF268">
            <v>3620</v>
          </cell>
          <cell r="BG268">
            <v>3650</v>
          </cell>
          <cell r="BH268">
            <v>3340</v>
          </cell>
          <cell r="BI268">
            <v>3350</v>
          </cell>
          <cell r="BJ268">
            <v>3300</v>
          </cell>
          <cell r="BK268">
            <v>3080</v>
          </cell>
          <cell r="BL268">
            <v>3080</v>
          </cell>
        </row>
        <row r="269">
          <cell r="A269" t="str">
            <v>South Africa</v>
          </cell>
          <cell r="B269" t="str">
            <v>ZAF</v>
          </cell>
          <cell r="C269" t="str">
            <v>Nitrous oxide emissions (thousand metric tons of CO2 equivalent)</v>
          </cell>
          <cell r="D269" t="str">
            <v>EN.ATM.NOXE.KT.CE</v>
          </cell>
        </row>
        <row r="269">
          <cell r="AI269">
            <v>19010</v>
          </cell>
          <cell r="AJ269">
            <v>19120</v>
          </cell>
          <cell r="AK269">
            <v>18850</v>
          </cell>
          <cell r="AL269">
            <v>19400</v>
          </cell>
          <cell r="AM269">
            <v>19280</v>
          </cell>
          <cell r="AN269">
            <v>19070</v>
          </cell>
          <cell r="AO269">
            <v>19860</v>
          </cell>
          <cell r="AP269">
            <v>19930</v>
          </cell>
          <cell r="AQ269">
            <v>20080</v>
          </cell>
          <cell r="AR269">
            <v>19750</v>
          </cell>
          <cell r="AS269">
            <v>19710</v>
          </cell>
          <cell r="AT269">
            <v>19180</v>
          </cell>
          <cell r="AU269">
            <v>20220</v>
          </cell>
          <cell r="AV269">
            <v>19140</v>
          </cell>
          <cell r="AW269">
            <v>18950</v>
          </cell>
          <cell r="AX269">
            <v>19050</v>
          </cell>
          <cell r="AY269">
            <v>18750</v>
          </cell>
          <cell r="AZ269">
            <v>19340</v>
          </cell>
          <cell r="BA269">
            <v>19810</v>
          </cell>
          <cell r="BB269">
            <v>19910</v>
          </cell>
          <cell r="BC269">
            <v>19760</v>
          </cell>
          <cell r="BD269">
            <v>19690</v>
          </cell>
          <cell r="BE269">
            <v>20090</v>
          </cell>
          <cell r="BF269">
            <v>19600</v>
          </cell>
          <cell r="BG269">
            <v>19870</v>
          </cell>
          <cell r="BH269">
            <v>18680</v>
          </cell>
          <cell r="BI269">
            <v>17920</v>
          </cell>
          <cell r="BJ269">
            <v>19630</v>
          </cell>
          <cell r="BK269">
            <v>19240</v>
          </cell>
          <cell r="BL269">
            <v>18510</v>
          </cell>
        </row>
        <row r="270">
          <cell r="A270" t="str">
            <v>Zambia</v>
          </cell>
          <cell r="B270" t="str">
            <v>ZMB</v>
          </cell>
          <cell r="C270" t="str">
            <v>Nitrous oxide emissions (thousand metric tons of CO2 equivalent)</v>
          </cell>
          <cell r="D270" t="str">
            <v>EN.ATM.NOXE.KT.CE</v>
          </cell>
        </row>
        <row r="270">
          <cell r="AI270">
            <v>12640</v>
          </cell>
          <cell r="AJ270">
            <v>12720</v>
          </cell>
          <cell r="AK270">
            <v>12820</v>
          </cell>
          <cell r="AL270">
            <v>12800</v>
          </cell>
          <cell r="AM270">
            <v>12570</v>
          </cell>
          <cell r="AN270">
            <v>12440</v>
          </cell>
          <cell r="AO270">
            <v>11660</v>
          </cell>
          <cell r="AP270">
            <v>11660</v>
          </cell>
          <cell r="AQ270">
            <v>12510</v>
          </cell>
          <cell r="AR270">
            <v>11730</v>
          </cell>
          <cell r="AS270">
            <v>11350</v>
          </cell>
          <cell r="AT270">
            <v>11560</v>
          </cell>
          <cell r="AU270">
            <v>12770</v>
          </cell>
          <cell r="AV270">
            <v>13910</v>
          </cell>
          <cell r="AW270">
            <v>13950</v>
          </cell>
          <cell r="AX270">
            <v>14390</v>
          </cell>
          <cell r="AY270">
            <v>13070</v>
          </cell>
          <cell r="AZ270">
            <v>13490</v>
          </cell>
          <cell r="BA270">
            <v>13580</v>
          </cell>
          <cell r="BB270">
            <v>12710</v>
          </cell>
          <cell r="BC270">
            <v>13880</v>
          </cell>
          <cell r="BD270">
            <v>13690</v>
          </cell>
          <cell r="BE270">
            <v>14730</v>
          </cell>
          <cell r="BF270">
            <v>15020</v>
          </cell>
          <cell r="BG270">
            <v>14720</v>
          </cell>
          <cell r="BH270">
            <v>15080</v>
          </cell>
          <cell r="BI270">
            <v>14940</v>
          </cell>
          <cell r="BJ270">
            <v>14320</v>
          </cell>
          <cell r="BK270">
            <v>13990</v>
          </cell>
          <cell r="BL270">
            <v>14510</v>
          </cell>
        </row>
        <row r="271">
          <cell r="A271" t="str">
            <v>Zimbabwe</v>
          </cell>
          <cell r="B271" t="str">
            <v>ZWE</v>
          </cell>
          <cell r="C271" t="str">
            <v>Nitrous oxide emissions (thousand metric tons of CO2 equivalent)</v>
          </cell>
          <cell r="D271" t="str">
            <v>EN.ATM.NOXE.KT.CE</v>
          </cell>
        </row>
        <row r="271">
          <cell r="AI271">
            <v>5880</v>
          </cell>
          <cell r="AJ271">
            <v>5290</v>
          </cell>
          <cell r="AK271">
            <v>5350</v>
          </cell>
          <cell r="AL271">
            <v>4720</v>
          </cell>
          <cell r="AM271">
            <v>4890</v>
          </cell>
          <cell r="AN271">
            <v>4790</v>
          </cell>
          <cell r="AO271">
            <v>5830</v>
          </cell>
          <cell r="AP271">
            <v>5670</v>
          </cell>
          <cell r="AQ271">
            <v>5950</v>
          </cell>
          <cell r="AR271">
            <v>6150</v>
          </cell>
          <cell r="AS271">
            <v>5670</v>
          </cell>
          <cell r="AT271">
            <v>5810</v>
          </cell>
          <cell r="AU271">
            <v>5160</v>
          </cell>
          <cell r="AV271">
            <v>5120</v>
          </cell>
          <cell r="AW271">
            <v>5360</v>
          </cell>
          <cell r="AX271">
            <v>5240</v>
          </cell>
          <cell r="AY271">
            <v>5130</v>
          </cell>
          <cell r="AZ271">
            <v>5330</v>
          </cell>
          <cell r="BA271">
            <v>5360</v>
          </cell>
          <cell r="BB271">
            <v>5770</v>
          </cell>
          <cell r="BC271">
            <v>6120</v>
          </cell>
          <cell r="BD271">
            <v>6260</v>
          </cell>
          <cell r="BE271">
            <v>5800</v>
          </cell>
          <cell r="BF271">
            <v>5500</v>
          </cell>
          <cell r="BG271">
            <v>4910</v>
          </cell>
          <cell r="BH271">
            <v>5400</v>
          </cell>
          <cell r="BI271">
            <v>4980</v>
          </cell>
          <cell r="BJ271">
            <v>5170</v>
          </cell>
          <cell r="BK271">
            <v>5320</v>
          </cell>
          <cell r="BL271">
            <v>5360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opLeftCell="A19" workbookViewId="0">
      <selection activeCell="D49" sqref="D49"/>
    </sheetView>
  </sheetViews>
  <sheetFormatPr defaultColWidth="8.89166666666667" defaultRowHeight="13.5" outlineLevelCol="7"/>
  <cols>
    <col min="2" max="2" width="23.1083333333333" customWidth="1"/>
    <col min="3" max="3" width="14.1083333333333" customWidth="1"/>
    <col min="4" max="4" width="12.8916666666667" customWidth="1"/>
    <col min="5" max="5" width="13" customWidth="1"/>
    <col min="6" max="6" width="19.775" customWidth="1"/>
    <col min="7" max="7" width="14.1083333333333" customWidth="1"/>
    <col min="8" max="8" width="16.4416666666667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47</v>
      </c>
      <c r="B2" t="s">
        <v>7</v>
      </c>
      <c r="C2">
        <v>2.79576596218166</v>
      </c>
      <c r="D2">
        <v>65.549</v>
      </c>
      <c r="E2">
        <v>1504.7361896778</v>
      </c>
      <c r="F2">
        <v>3.94355086769376</v>
      </c>
      <c r="G2">
        <v>33.7949981689453</v>
      </c>
      <c r="H2">
        <v>587.411499093147</v>
      </c>
    </row>
    <row r="3" spans="1:8">
      <c r="A3">
        <v>208</v>
      </c>
      <c r="B3" t="s">
        <v>8</v>
      </c>
      <c r="C3">
        <v>1.77183287926401</v>
      </c>
      <c r="D3">
        <v>81.5414634146342</v>
      </c>
      <c r="E3">
        <v>6241.8623046875</v>
      </c>
      <c r="F3">
        <v>3.08044004440308</v>
      </c>
      <c r="G3">
        <v>65.9940032958984</v>
      </c>
      <c r="H3">
        <v>8680.86110945882</v>
      </c>
    </row>
    <row r="4" spans="1:8">
      <c r="A4">
        <v>61</v>
      </c>
      <c r="B4" t="s">
        <v>9</v>
      </c>
      <c r="C4">
        <v>1.0354454908345</v>
      </c>
      <c r="D4">
        <v>75.041</v>
      </c>
      <c r="E4">
        <v>1384.73547363281</v>
      </c>
      <c r="F4">
        <v>5.96303987503052</v>
      </c>
      <c r="G4">
        <v>40.7709999084473</v>
      </c>
      <c r="H4">
        <v>529.227104525875</v>
      </c>
    </row>
    <row r="5" spans="1:8">
      <c r="A5">
        <v>62</v>
      </c>
      <c r="B5" t="s">
        <v>10</v>
      </c>
      <c r="C5">
        <v>1.2892074374743</v>
      </c>
      <c r="D5">
        <v>74.382</v>
      </c>
      <c r="E5">
        <v>719.776123046875</v>
      </c>
      <c r="F5">
        <v>3.94355086769376</v>
      </c>
      <c r="G5">
        <v>45.0999984741211</v>
      </c>
      <c r="H5">
        <v>716.216678353928</v>
      </c>
    </row>
    <row r="6" spans="1:8">
      <c r="A6">
        <v>190</v>
      </c>
      <c r="B6" t="s">
        <v>11</v>
      </c>
      <c r="C6">
        <v>11.4833710187286</v>
      </c>
      <c r="D6">
        <v>79.108</v>
      </c>
      <c r="E6">
        <v>583.982604980469</v>
      </c>
      <c r="F6">
        <v>4.53965997695923</v>
      </c>
      <c r="G6">
        <v>86.765998840332</v>
      </c>
      <c r="H6">
        <v>462.77208465183</v>
      </c>
    </row>
    <row r="7" spans="1:8">
      <c r="A7">
        <v>192</v>
      </c>
      <c r="B7" t="s">
        <v>12</v>
      </c>
      <c r="C7">
        <v>2.61896343035427</v>
      </c>
      <c r="D7">
        <v>68.567</v>
      </c>
      <c r="E7">
        <v>432.015686035156</v>
      </c>
      <c r="F7">
        <v>3.94355086769376</v>
      </c>
      <c r="G7">
        <v>37.8720016479492</v>
      </c>
      <c r="H7">
        <v>1185.31429374533</v>
      </c>
    </row>
    <row r="8" spans="1:8">
      <c r="A8">
        <v>215</v>
      </c>
      <c r="B8" t="s">
        <v>13</v>
      </c>
      <c r="C8">
        <v>5.20482327869944</v>
      </c>
      <c r="D8">
        <v>73.428</v>
      </c>
      <c r="E8">
        <v>252.412567138672</v>
      </c>
      <c r="F8">
        <v>3.09999990463257</v>
      </c>
      <c r="G8">
        <v>34.3009986877441</v>
      </c>
      <c r="H8">
        <v>1458.38723146033</v>
      </c>
    </row>
    <row r="9" spans="1:8">
      <c r="A9">
        <v>51</v>
      </c>
      <c r="B9" t="s">
        <v>14</v>
      </c>
      <c r="C9">
        <v>5.87973235396896</v>
      </c>
      <c r="D9">
        <v>74.358</v>
      </c>
      <c r="E9">
        <v>136.034683227539</v>
      </c>
      <c r="F9">
        <v>3.5699999332428</v>
      </c>
      <c r="G9">
        <v>69.2310028076172</v>
      </c>
      <c r="H9">
        <v>954.450472000676</v>
      </c>
    </row>
    <row r="10" spans="1:8">
      <c r="A10">
        <v>52</v>
      </c>
      <c r="B10" t="s">
        <v>15</v>
      </c>
      <c r="C10">
        <v>4.60018474525212</v>
      </c>
      <c r="D10">
        <v>76.057</v>
      </c>
      <c r="E10">
        <v>1504.7361896778</v>
      </c>
      <c r="F10">
        <v>3.19000005722046</v>
      </c>
      <c r="G10">
        <v>71.2460021972656</v>
      </c>
      <c r="H10">
        <v>1102.20488386744</v>
      </c>
    </row>
    <row r="11" spans="1:8">
      <c r="A11">
        <v>54</v>
      </c>
      <c r="B11" t="s">
        <v>16</v>
      </c>
      <c r="C11">
        <v>7.68722216681039</v>
      </c>
      <c r="D11">
        <v>76.332</v>
      </c>
      <c r="E11">
        <v>1980.47814941406</v>
      </c>
      <c r="F11">
        <v>3.94355086769376</v>
      </c>
      <c r="G11">
        <v>76.9779968261719</v>
      </c>
      <c r="H11">
        <v>609.60667167701</v>
      </c>
    </row>
    <row r="12" spans="1:8">
      <c r="A12">
        <v>77</v>
      </c>
      <c r="B12" t="s">
        <v>17</v>
      </c>
      <c r="C12">
        <v>0.736079607629261</v>
      </c>
      <c r="D12">
        <v>72.108</v>
      </c>
      <c r="E12">
        <v>90.9575424194336</v>
      </c>
      <c r="F12">
        <v>3.94355086769376</v>
      </c>
      <c r="G12">
        <v>39.023998260498</v>
      </c>
      <c r="H12">
        <v>2022.95126649458</v>
      </c>
    </row>
    <row r="13" spans="1:8">
      <c r="A13">
        <v>78</v>
      </c>
      <c r="B13" t="s">
        <v>18</v>
      </c>
      <c r="C13">
        <v>2.86803826418261</v>
      </c>
      <c r="D13">
        <v>78.36</v>
      </c>
      <c r="E13">
        <v>1504.7361896778</v>
      </c>
      <c r="F13">
        <v>1.61330997943878</v>
      </c>
      <c r="G13">
        <v>39.5900001525879</v>
      </c>
      <c r="H13">
        <v>1483.36168766112</v>
      </c>
    </row>
    <row r="14" spans="1:8">
      <c r="A14">
        <v>79</v>
      </c>
      <c r="B14" t="s">
        <v>19</v>
      </c>
      <c r="C14">
        <v>1.82675240987847</v>
      </c>
      <c r="D14">
        <v>81.6024390243903</v>
      </c>
      <c r="E14">
        <v>1504.7361896778</v>
      </c>
      <c r="F14">
        <v>5.51981019973755</v>
      </c>
      <c r="G14">
        <v>57.8959999084473</v>
      </c>
      <c r="H14">
        <v>1522.91499581311</v>
      </c>
    </row>
    <row r="15" spans="1:8">
      <c r="A15">
        <v>81</v>
      </c>
      <c r="B15" t="s">
        <v>20</v>
      </c>
      <c r="C15">
        <v>1.31435017990175</v>
      </c>
      <c r="D15">
        <v>79.43</v>
      </c>
      <c r="E15">
        <v>1077.70043945313</v>
      </c>
      <c r="F15">
        <v>6.542799949646</v>
      </c>
      <c r="G15">
        <v>60.2470016479492</v>
      </c>
      <c r="H15">
        <v>410.924618880598</v>
      </c>
    </row>
    <row r="16" spans="1:8">
      <c r="A16">
        <v>188</v>
      </c>
      <c r="B16" t="s">
        <v>21</v>
      </c>
      <c r="C16">
        <v>0.43607948463593</v>
      </c>
      <c r="D16">
        <v>79.4219512195122</v>
      </c>
      <c r="E16">
        <v>3769.81372070313</v>
      </c>
      <c r="F16">
        <v>5.54546022415161</v>
      </c>
      <c r="G16">
        <v>54.8860015869141</v>
      </c>
      <c r="H16">
        <v>302.366477827085</v>
      </c>
    </row>
    <row r="17" spans="1:8">
      <c r="A17">
        <v>71</v>
      </c>
      <c r="B17" t="s">
        <v>22</v>
      </c>
      <c r="C17">
        <v>-0.658275446635908</v>
      </c>
      <c r="D17">
        <v>73.5121951219512</v>
      </c>
      <c r="E17">
        <v>1478.65161132813</v>
      </c>
      <c r="F17">
        <v>3.85796999931335</v>
      </c>
      <c r="G17">
        <v>47.9020004272461</v>
      </c>
      <c r="H17">
        <v>322.988772613414</v>
      </c>
    </row>
    <row r="18" spans="1:8">
      <c r="A18">
        <v>43</v>
      </c>
      <c r="B18" t="s">
        <v>23</v>
      </c>
      <c r="C18">
        <v>2.7225900011839</v>
      </c>
      <c r="D18">
        <v>60.959</v>
      </c>
      <c r="E18">
        <v>221.385925292969</v>
      </c>
      <c r="F18">
        <v>4.81548976898193</v>
      </c>
      <c r="G18">
        <v>71.6159973144531</v>
      </c>
      <c r="H18">
        <v>633.701258815224</v>
      </c>
    </row>
    <row r="19" spans="1:8">
      <c r="A19">
        <v>214</v>
      </c>
      <c r="B19" t="s">
        <v>24</v>
      </c>
      <c r="C19">
        <v>1.98480507963281</v>
      </c>
      <c r="D19">
        <v>70.349</v>
      </c>
      <c r="E19">
        <v>492.405639648438</v>
      </c>
      <c r="F19">
        <v>3.54264998435974</v>
      </c>
      <c r="G19">
        <v>45.0449981689453</v>
      </c>
      <c r="H19">
        <v>1012.71334968781</v>
      </c>
    </row>
    <row r="20" spans="1:8">
      <c r="A20">
        <v>48</v>
      </c>
      <c r="B20" t="s">
        <v>25</v>
      </c>
      <c r="C20">
        <v>5.58643325914853</v>
      </c>
      <c r="D20">
        <v>75.682</v>
      </c>
      <c r="E20">
        <v>212.536926269531</v>
      </c>
      <c r="F20">
        <v>3.94355086769376</v>
      </c>
      <c r="G20">
        <v>61.4360008239746</v>
      </c>
      <c r="H20">
        <v>224.250787416751</v>
      </c>
    </row>
    <row r="21" spans="1:8">
      <c r="A21">
        <v>49</v>
      </c>
      <c r="B21" t="s">
        <v>26</v>
      </c>
      <c r="C21">
        <v>2.22824511570542</v>
      </c>
      <c r="D21">
        <v>62.764</v>
      </c>
      <c r="E21">
        <v>1504.7361896778</v>
      </c>
      <c r="F21">
        <v>3.94355086769376</v>
      </c>
      <c r="G21">
        <v>42.3219985961914</v>
      </c>
      <c r="H21">
        <v>508.366486012779</v>
      </c>
    </row>
    <row r="22" spans="1:8">
      <c r="A22">
        <v>50</v>
      </c>
      <c r="B22" t="s">
        <v>27</v>
      </c>
      <c r="C22">
        <v>2.92764323588465</v>
      </c>
      <c r="D22">
        <v>73.917</v>
      </c>
      <c r="E22">
        <v>1504.7361896778</v>
      </c>
      <c r="F22">
        <v>3.94355086769376</v>
      </c>
      <c r="G22">
        <v>48.6720008850098</v>
      </c>
      <c r="H22">
        <v>651.095897343905</v>
      </c>
    </row>
    <row r="23" spans="1:8">
      <c r="A23">
        <v>206</v>
      </c>
      <c r="B23" t="s">
        <v>28</v>
      </c>
      <c r="C23">
        <v>1.69100946649984</v>
      </c>
      <c r="D23">
        <v>74.493</v>
      </c>
      <c r="E23">
        <v>1462.46875</v>
      </c>
      <c r="F23">
        <v>4.96645021438599</v>
      </c>
      <c r="G23">
        <v>58.3230018615723</v>
      </c>
      <c r="H23">
        <v>731.203056982399</v>
      </c>
    </row>
    <row r="24" spans="1:8">
      <c r="A24">
        <v>216</v>
      </c>
      <c r="B24" t="s">
        <v>29</v>
      </c>
      <c r="C24">
        <v>1.3377824768766</v>
      </c>
      <c r="D24">
        <v>69.205</v>
      </c>
      <c r="E24">
        <v>1504.7361896778</v>
      </c>
      <c r="F24">
        <v>2.81227993965149</v>
      </c>
      <c r="G24">
        <v>62.8450012207031</v>
      </c>
      <c r="H24">
        <v>1047.47643277859</v>
      </c>
    </row>
    <row r="25" spans="1:8">
      <c r="A25">
        <v>247</v>
      </c>
      <c r="B25" t="s">
        <v>30</v>
      </c>
      <c r="C25">
        <v>1.22507149994452</v>
      </c>
      <c r="D25">
        <v>74.74</v>
      </c>
      <c r="E25">
        <v>1504.7361896778</v>
      </c>
      <c r="F25">
        <v>2.04661011695862</v>
      </c>
      <c r="G25">
        <v>62.0480003356934</v>
      </c>
      <c r="H25">
        <v>391.382067961786</v>
      </c>
    </row>
    <row r="26" spans="1:8">
      <c r="A26">
        <v>203</v>
      </c>
      <c r="B26" t="s">
        <v>31</v>
      </c>
      <c r="C26">
        <v>1.35033831370532</v>
      </c>
      <c r="D26">
        <v>66.693</v>
      </c>
      <c r="E26">
        <v>156.219665527344</v>
      </c>
      <c r="F26">
        <v>3.377690076828</v>
      </c>
      <c r="G26">
        <v>50.5610008239746</v>
      </c>
      <c r="H26">
        <v>1993.05554840587</v>
      </c>
    </row>
    <row r="27" spans="1:8">
      <c r="A27">
        <v>204</v>
      </c>
      <c r="B27" t="s">
        <v>32</v>
      </c>
      <c r="C27">
        <v>1.1248068966134</v>
      </c>
      <c r="D27">
        <v>69.881</v>
      </c>
      <c r="E27">
        <v>1504.7361896778</v>
      </c>
      <c r="F27">
        <v>3.94355086769376</v>
      </c>
      <c r="G27">
        <v>55.3450012207031</v>
      </c>
      <c r="H27">
        <v>3299.33820741909</v>
      </c>
    </row>
    <row r="28" spans="1:8">
      <c r="A28">
        <v>205</v>
      </c>
      <c r="B28" t="s">
        <v>33</v>
      </c>
      <c r="C28">
        <v>0.695008953862852</v>
      </c>
      <c r="D28">
        <v>63.525</v>
      </c>
      <c r="E28">
        <v>1504.7361896778</v>
      </c>
      <c r="F28">
        <v>0.899999976158142</v>
      </c>
      <c r="G28">
        <v>65.234001159668</v>
      </c>
      <c r="H28">
        <v>810.679244872007</v>
      </c>
    </row>
    <row r="29" spans="1:8">
      <c r="A29">
        <v>24</v>
      </c>
      <c r="B29" t="s">
        <v>34</v>
      </c>
      <c r="C29">
        <v>1.53915213466393</v>
      </c>
      <c r="D29">
        <v>66.56</v>
      </c>
      <c r="E29">
        <v>30.3670406341553</v>
      </c>
      <c r="F29">
        <v>1.53378999233246</v>
      </c>
      <c r="G29">
        <v>84.0970001220703</v>
      </c>
      <c r="H29">
        <v>331.1319036771</v>
      </c>
    </row>
    <row r="30" spans="1:8">
      <c r="A30">
        <v>25</v>
      </c>
      <c r="B30" t="s">
        <v>35</v>
      </c>
      <c r="C30">
        <v>0.489622687570703</v>
      </c>
      <c r="D30">
        <v>74.184</v>
      </c>
      <c r="E30">
        <v>864.679077148438</v>
      </c>
      <c r="F30">
        <v>3.5084400177002</v>
      </c>
      <c r="G30">
        <v>71.1460037231445</v>
      </c>
      <c r="H30">
        <v>976.980937469562</v>
      </c>
    </row>
    <row r="31" spans="1:8">
      <c r="A31">
        <v>207</v>
      </c>
      <c r="B31" t="s">
        <v>36</v>
      </c>
      <c r="C31">
        <v>1.00012883807904</v>
      </c>
      <c r="D31">
        <v>74.837</v>
      </c>
      <c r="E31">
        <v>678.560485839844</v>
      </c>
      <c r="F31">
        <v>5.13721990585327</v>
      </c>
      <c r="G31">
        <v>75.3249969482422</v>
      </c>
      <c r="H31">
        <v>1556.97513211692</v>
      </c>
    </row>
    <row r="32" spans="1:8">
      <c r="A32">
        <v>182</v>
      </c>
      <c r="B32" t="s">
        <v>37</v>
      </c>
      <c r="C32">
        <v>0.460408305051304</v>
      </c>
      <c r="D32">
        <v>81.6268292682927</v>
      </c>
      <c r="E32">
        <v>2869.16870117188</v>
      </c>
      <c r="F32">
        <v>4.85608005523682</v>
      </c>
      <c r="G32">
        <v>47.7709999084473</v>
      </c>
      <c r="H32">
        <v>629.762782623246</v>
      </c>
    </row>
    <row r="33" spans="1:8">
      <c r="A33">
        <v>183</v>
      </c>
      <c r="B33" t="s">
        <v>38</v>
      </c>
      <c r="C33">
        <v>0.0459100367184907</v>
      </c>
      <c r="D33">
        <v>79.0268292682927</v>
      </c>
      <c r="E33">
        <v>3918.75903320313</v>
      </c>
      <c r="F33">
        <v>5.41248989105225</v>
      </c>
      <c r="G33">
        <v>54.6360015869141</v>
      </c>
      <c r="H33">
        <v>459.46965248604</v>
      </c>
    </row>
    <row r="34" spans="1:8">
      <c r="A34">
        <v>67</v>
      </c>
      <c r="B34" t="s">
        <v>39</v>
      </c>
      <c r="C34">
        <v>1.03279845585375</v>
      </c>
      <c r="D34">
        <v>72.044</v>
      </c>
      <c r="E34">
        <v>1504.7361896778</v>
      </c>
      <c r="F34">
        <v>3.94355086769376</v>
      </c>
      <c r="G34">
        <v>38.6230010986328</v>
      </c>
      <c r="H34">
        <v>294.956691151932</v>
      </c>
    </row>
    <row r="35" spans="1:8">
      <c r="A35">
        <v>84</v>
      </c>
      <c r="B35" t="s">
        <v>40</v>
      </c>
      <c r="C35">
        <v>1.80500474736452</v>
      </c>
      <c r="D35">
        <v>74.938</v>
      </c>
      <c r="E35">
        <v>1504.7361896778</v>
      </c>
      <c r="F35">
        <v>3.94355086769376</v>
      </c>
      <c r="G35">
        <v>37.5559997558594</v>
      </c>
      <c r="H35">
        <v>647.445950732933</v>
      </c>
    </row>
    <row r="36" spans="1:8">
      <c r="A36">
        <v>191</v>
      </c>
      <c r="B36" t="s">
        <v>41</v>
      </c>
      <c r="C36">
        <v>1.14215042395487</v>
      </c>
      <c r="D36">
        <v>73.905</v>
      </c>
      <c r="E36">
        <v>743.100952148438</v>
      </c>
      <c r="F36">
        <v>3.70918011665344</v>
      </c>
      <c r="G36">
        <v>35.9090003967285</v>
      </c>
      <c r="H36">
        <v>451.001978908897</v>
      </c>
    </row>
    <row r="37" spans="1:8">
      <c r="A37">
        <v>80</v>
      </c>
      <c r="B37" t="s">
        <v>42</v>
      </c>
      <c r="C37">
        <v>0.128880432668041</v>
      </c>
      <c r="D37">
        <v>80.3878048780488</v>
      </c>
      <c r="E37">
        <v>3255.986328125</v>
      </c>
      <c r="F37">
        <v>3.66139006614685</v>
      </c>
      <c r="G37">
        <v>46.7000007629395</v>
      </c>
      <c r="H37">
        <v>534.937130656244</v>
      </c>
    </row>
    <row r="38" spans="1:8">
      <c r="A38">
        <v>179</v>
      </c>
      <c r="B38" t="s">
        <v>43</v>
      </c>
      <c r="C38">
        <v>0.494040602950225</v>
      </c>
      <c r="D38">
        <v>81.6634146341463</v>
      </c>
      <c r="E38">
        <v>3873.01293945313</v>
      </c>
      <c r="F38">
        <v>5.45160007476807</v>
      </c>
      <c r="G38">
        <v>51.4980010986328</v>
      </c>
      <c r="H38">
        <v>281.498521287352</v>
      </c>
    </row>
    <row r="39" spans="1:8">
      <c r="A39">
        <v>186</v>
      </c>
      <c r="B39" t="s">
        <v>44</v>
      </c>
      <c r="C39">
        <v>0.183239906425096</v>
      </c>
      <c r="D39">
        <v>75.990243902439</v>
      </c>
      <c r="E39">
        <v>834.619995117188</v>
      </c>
      <c r="F39">
        <v>3.94355086769376</v>
      </c>
      <c r="G39">
        <v>39.2089996337891</v>
      </c>
      <c r="H39">
        <v>262.72539127185</v>
      </c>
    </row>
    <row r="40" spans="1:8">
      <c r="A40">
        <v>187</v>
      </c>
      <c r="B40" t="s">
        <v>45</v>
      </c>
      <c r="C40">
        <v>-0.226821270818422</v>
      </c>
      <c r="D40">
        <v>76.4756097560976</v>
      </c>
      <c r="E40">
        <v>1641.34228515625</v>
      </c>
      <c r="F40">
        <v>4.19863986968994</v>
      </c>
      <c r="G40">
        <v>46.4700012207031</v>
      </c>
      <c r="H40">
        <v>267.864089127896</v>
      </c>
    </row>
    <row r="41" spans="1:8">
      <c r="A41">
        <v>53</v>
      </c>
      <c r="B41" t="s">
        <v>46</v>
      </c>
      <c r="C41">
        <v>2.19703454391766</v>
      </c>
      <c r="D41">
        <v>65.264</v>
      </c>
      <c r="E41">
        <v>278.853973388672</v>
      </c>
      <c r="F41">
        <v>2.28687000274658</v>
      </c>
      <c r="G41">
        <v>50.6689987182617</v>
      </c>
      <c r="H41">
        <v>1869.31922461143</v>
      </c>
    </row>
    <row r="42" spans="1:8">
      <c r="A42">
        <v>15</v>
      </c>
      <c r="B42" t="s">
        <v>47</v>
      </c>
      <c r="C42">
        <v>1.6661133640265</v>
      </c>
      <c r="D42">
        <v>69.823</v>
      </c>
      <c r="E42">
        <v>105.680778503418</v>
      </c>
      <c r="F42">
        <v>2.30999994277954</v>
      </c>
      <c r="G42">
        <v>59.2120018005371</v>
      </c>
      <c r="H42">
        <v>1611.97371542561</v>
      </c>
    </row>
    <row r="43" spans="1:8">
      <c r="A43">
        <v>184</v>
      </c>
      <c r="B43" t="s">
        <v>48</v>
      </c>
      <c r="C43">
        <v>0.30759122234095</v>
      </c>
      <c r="D43">
        <v>82.0365853658537</v>
      </c>
      <c r="E43">
        <v>1743.34436035156</v>
      </c>
      <c r="F43">
        <v>4.33411979675293</v>
      </c>
      <c r="G43">
        <v>44.1800003051758</v>
      </c>
      <c r="H43">
        <v>507.923119083877</v>
      </c>
    </row>
    <row r="44" spans="1:8">
      <c r="A44">
        <v>40</v>
      </c>
      <c r="B44" t="s">
        <v>49</v>
      </c>
      <c r="C44">
        <v>0.684559602845539</v>
      </c>
      <c r="D44">
        <v>75.439</v>
      </c>
      <c r="E44">
        <v>105.617797851563</v>
      </c>
      <c r="F44">
        <v>1.71774005889893</v>
      </c>
      <c r="G44">
        <v>50.7430000305176</v>
      </c>
      <c r="H44">
        <v>875.839238587117</v>
      </c>
    </row>
    <row r="45" spans="2:8">
      <c r="B45" t="s">
        <v>50</v>
      </c>
      <c r="C45">
        <f t="shared" ref="C45:H45" si="0">MAX(C2:C44)</f>
        <v>11.4833710187286</v>
      </c>
      <c r="D45">
        <f t="shared" si="0"/>
        <v>82.0365853658537</v>
      </c>
      <c r="E45">
        <f t="shared" si="0"/>
        <v>6241.8623046875</v>
      </c>
      <c r="F45">
        <f t="shared" si="0"/>
        <v>6.542799949646</v>
      </c>
      <c r="G45">
        <f t="shared" si="0"/>
        <v>86.765998840332</v>
      </c>
      <c r="H45">
        <f t="shared" si="0"/>
        <v>8680.86110945882</v>
      </c>
    </row>
    <row r="46" spans="2:8">
      <c r="B46" t="s">
        <v>51</v>
      </c>
      <c r="C46">
        <f t="shared" ref="C46:H46" si="1">MIN(C2:C45)</f>
        <v>-0.658275446635908</v>
      </c>
      <c r="D46">
        <f t="shared" si="1"/>
        <v>60.959</v>
      </c>
      <c r="E46">
        <f t="shared" si="1"/>
        <v>30.3670406341553</v>
      </c>
      <c r="F46">
        <f t="shared" si="1"/>
        <v>0.899999976158142</v>
      </c>
      <c r="G46">
        <f t="shared" si="1"/>
        <v>33.7949981689453</v>
      </c>
      <c r="H46">
        <f t="shared" si="1"/>
        <v>224.250787416751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D18" sqref="D18"/>
    </sheetView>
  </sheetViews>
  <sheetFormatPr defaultColWidth="8.89166666666667" defaultRowHeight="13.5"/>
  <cols>
    <col min="1" max="1" width="4.66666666666667" customWidth="1"/>
    <col min="2" max="2" width="23.1083333333333" customWidth="1"/>
    <col min="3" max="3" width="16.4416666666667" customWidth="1"/>
    <col min="4" max="4" width="23.1083333333333" customWidth="1"/>
    <col min="5" max="6" width="18.6666666666667" customWidth="1"/>
    <col min="7" max="7" width="9.66666666666667" customWidth="1"/>
    <col min="8" max="8" width="12.8916666666667"/>
    <col min="9" max="9" width="14.1083333333333"/>
    <col min="10" max="10" width="8.775" customWidth="1"/>
    <col min="11" max="11" width="18.6666666666667" customWidth="1"/>
  </cols>
  <sheetData>
    <row r="1" spans="1:11">
      <c r="A1" s="1" t="s">
        <v>0</v>
      </c>
      <c r="B1" s="1"/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3" t="s">
        <v>59</v>
      </c>
      <c r="K1" s="1" t="s">
        <v>60</v>
      </c>
    </row>
    <row r="2" spans="1:11">
      <c r="A2" s="1">
        <v>47</v>
      </c>
      <c r="B2" s="1" t="s">
        <v>7</v>
      </c>
      <c r="C2">
        <f>VLOOKUP(B2,[1]API_IS.SHP.GOOD.TU_DS2_en_csv_v!$1:$1048576,55,FALSE)</f>
        <v>651798</v>
      </c>
      <c r="D2">
        <f>VLOOKUP(B2,[2]API_EG.ELC.RNWX.ZS_DS2_en_csv_v!$1:$1048576,55,FALSE)</f>
        <v>0</v>
      </c>
      <c r="E2">
        <f>VLOOKUP(B2,[3]API_IS.SHP.GCNW.XQ_DS2_en_csv_v!$1:$1048576,55,FALSE)</f>
        <v>12.4214156216</v>
      </c>
      <c r="F2">
        <v>163861</v>
      </c>
      <c r="G2">
        <v>10920</v>
      </c>
      <c r="H2">
        <f>VLOOKUP(B2,[5]API_NY.GDP.PCAP.CD_DS2_en_csv_v!$1:$1048576,55,FALSE)</f>
        <v>1334.78490225941</v>
      </c>
      <c r="I2">
        <f>VLOOKUP(B2,[4]API_NY.GDP.PCAP.KD.ZG_DS2_en_cs!$1:$1048576,55,FALSE)</f>
        <v>4.73290477990145</v>
      </c>
      <c r="J2" s="4">
        <f>VLOOKUP(A2,[13]Sheet3!$1:$1048576,3,FALSE)</f>
        <v>9.16</v>
      </c>
      <c r="K2">
        <f>VLOOKUP(B2,[6]API_EN.ATM.CO2E.EG.ZS_DS2_en_cs!$1:$1048576,55,FALSE)</f>
        <v>3.06293221305854</v>
      </c>
    </row>
    <row r="3" spans="1:11">
      <c r="A3" s="1">
        <v>208</v>
      </c>
      <c r="B3" s="1" t="s">
        <v>8</v>
      </c>
      <c r="C3">
        <f>VLOOKUP(B3,[1]API_IS.SHP.GOOD.TU_DS2_en_csv_v!$1:$1048576,55,FALSE)</f>
        <v>29147000</v>
      </c>
      <c r="D3">
        <f>VLOOKUP(B3,[2]API_EG.ELC.RNWX.ZS_DS2_en_csv_v!$1:$1048576,55,FALSE)</f>
        <v>1.3050858667137</v>
      </c>
      <c r="E3">
        <f>VLOOKUP(B3,[3]API_IS.SHP.GCNW.XQ_DS2_en_csv_v!$1:$1048576,55,FALSE)</f>
        <v>93.9991620741</v>
      </c>
      <c r="F3">
        <v>2949</v>
      </c>
      <c r="G3">
        <v>458200.424</v>
      </c>
      <c r="H3">
        <f>VLOOKUP(B3,[5]API_NY.GDP.PCAP.CD_DS2_en_csv_v!$1:$1048576,55,FALSE)</f>
        <v>47236.9602345421</v>
      </c>
      <c r="I3">
        <f>VLOOKUP(B3,[4]API_NY.GDP.PCAP.KD.ZG_DS2_en_cs!$1:$1048576,55,FALSE)</f>
        <v>12.5085215498552</v>
      </c>
      <c r="J3" s="4">
        <f>VLOOKUP(A3,[13]Sheet3!$1:$1048576,3,FALSE)</f>
        <v>51.5</v>
      </c>
      <c r="K3">
        <f>VLOOKUP(B3,[6]API_EN.ATM.CO2E.EG.ZS_DS2_en_cs!$1:$1048576,55,FALSE)</f>
        <v>1.6685503594347</v>
      </c>
    </row>
    <row r="4" spans="1:11">
      <c r="A4" s="1">
        <v>61</v>
      </c>
      <c r="B4" s="1" t="s">
        <v>9</v>
      </c>
      <c r="C4">
        <f>VLOOKUP(B4,[1]API_IS.SHP.GOOD.TU_DS2_en_csv_v!$1:$1048576,55,FALSE)</f>
        <v>384646</v>
      </c>
      <c r="D4">
        <f>VLOOKUP(B4,[2]API_EG.ELC.RNWX.ZS_DS2_en_csv_v!$1:$1048576,55,FALSE)</f>
        <v>0.855118494991449</v>
      </c>
      <c r="E4">
        <f>VLOOKUP(B4,[3]API_IS.SHP.GCNW.XQ_DS2_en_csv_v!$1:$1048576,55,FALSE)</f>
        <v>10.2784138574</v>
      </c>
      <c r="F4">
        <v>93178.8</v>
      </c>
      <c r="G4">
        <v>962956.723</v>
      </c>
      <c r="H4">
        <f>VLOOKUP(B4,[5]API_NY.GDP.PCAP.CD_DS2_en_csv_v!$1:$1048576,55,FALSE)</f>
        <v>4344.61941760278</v>
      </c>
      <c r="I4">
        <f>VLOOKUP(B4,[4]API_NY.GDP.PCAP.KD.ZG_DS2_en_cs!$1:$1048576,55,FALSE)</f>
        <v>1.91042378344468</v>
      </c>
      <c r="J4" s="4">
        <f>VLOOKUP(A4,[13]Sheet3!$1:$1048576,3,FALSE)</f>
        <v>54.93</v>
      </c>
      <c r="K4">
        <f>VLOOKUP(B4,[6]API_EN.ATM.CO2E.EG.ZS_DS2_en_cs!$1:$1048576,55,FALSE)</f>
        <v>2.66881131202518</v>
      </c>
    </row>
    <row r="5" spans="1:11">
      <c r="A5" s="1">
        <v>62</v>
      </c>
      <c r="B5" s="1" t="s">
        <v>10</v>
      </c>
      <c r="C5">
        <f>VLOOKUP(B5,[1]API_IS.SHP.GOOD.TU_DS2_en_csv_v!$1:$1048576,55,FALSE)</f>
        <v>2800000</v>
      </c>
      <c r="D5">
        <f>VLOOKUP(B5,[2]API_EG.ELC.RNWX.ZS_DS2_en_csv_v!$1:$1048576,55,FALSE)</f>
        <v>2.78387968908415</v>
      </c>
      <c r="E5">
        <f>VLOOKUP(B5,[3]API_IS.SHP.GCNW.XQ_DS2_en_csv_v!$1:$1048576,55,FALSE)</f>
        <v>50.2978959198</v>
      </c>
      <c r="F5">
        <v>1143652.113</v>
      </c>
      <c r="G5">
        <v>201977.84</v>
      </c>
      <c r="H5">
        <f>VLOOKUP(B5,[5]API_NY.GDP.PCAP.CD_DS2_en_csv_v!$1:$1048576,55,FALSE)</f>
        <v>2839.92602539063</v>
      </c>
      <c r="I5">
        <f>VLOOKUP(B5,[4]API_NY.GDP.PCAP.KD.ZG_DS2_en_cs!$1:$1048576,55,FALSE)</f>
        <v>2.48568353490226</v>
      </c>
      <c r="J5" s="4">
        <f>VLOOKUP(A5,[13]Sheet3!$1:$1048576,3,FALSE)</f>
        <v>61.47</v>
      </c>
      <c r="K5">
        <f>VLOOKUP(B5,[6]API_EN.ATM.CO2E.EG.ZS_DS2_en_cs!$1:$1048576,55,FALSE)</f>
        <v>3.14156294805766</v>
      </c>
    </row>
    <row r="6" spans="1:11">
      <c r="A6" s="1">
        <v>190</v>
      </c>
      <c r="B6" s="1" t="s">
        <v>11</v>
      </c>
      <c r="C6">
        <f>VLOOKUP(B6,[1]API_IS.SHP.GOOD.TU_DS2_en_csv_v!$1:$1048576,55,FALSE)</f>
        <v>420000</v>
      </c>
      <c r="D6">
        <f>VLOOKUP(B6,[2]API_EG.ELC.RNWX.ZS_DS2_en_csv_v!$1:$1048576,55,FALSE)</f>
        <v>0</v>
      </c>
      <c r="E6">
        <f>VLOOKUP(B6,[3]API_IS.SHP.GCNW.XQ_DS2_en_csv_v!$1:$1048576,55,FALSE)</f>
        <v>7.1392173473</v>
      </c>
      <c r="F6">
        <v>13760</v>
      </c>
      <c r="G6">
        <v>1586.119</v>
      </c>
      <c r="H6">
        <f>VLOOKUP(B6,[5]API_NY.GDP.PCAP.CD_DS2_en_csv_v!$1:$1048576,55,FALSE)</f>
        <v>67403.0876779676</v>
      </c>
      <c r="I6">
        <f>VLOOKUP(B6,[4]API_NY.GDP.PCAP.KD.ZG_DS2_en_cs!$1:$1048576,55,FALSE)</f>
        <v>6.61828346044788</v>
      </c>
      <c r="J6" s="4">
        <f>VLOOKUP(A6,[13]Sheet3!$1:$1048576,3,FALSE)</f>
        <v>41.34</v>
      </c>
      <c r="K6">
        <f>VLOOKUP(B6,[6]API_EN.ATM.CO2E.EG.ZS_DS2_en_cs!$1:$1048576,55,FALSE)</f>
        <v>2.25276973643535</v>
      </c>
    </row>
    <row r="7" spans="1:11">
      <c r="A7" s="1">
        <v>192</v>
      </c>
      <c r="B7" s="1" t="s">
        <v>12</v>
      </c>
      <c r="C7">
        <f>VLOOKUP(B7,[1]API_IS.SHP.GOOD.TU_DS2_en_csv_v!$1:$1048576,55,FALSE)</f>
        <v>46255.56</v>
      </c>
      <c r="D7">
        <f>VLOOKUP(B7,[2]API_EG.ELC.RNWX.ZS_DS2_en_csv_v!$1:$1048576,55,FALSE)</f>
        <v>0</v>
      </c>
      <c r="E7">
        <f>VLOOKUP(B7,[3]API_IS.SHP.GCNW.XQ_DS2_en_csv_v!$1:$1048576,55,FALSE)</f>
        <v>6.3943585749</v>
      </c>
      <c r="F7">
        <v>19348</v>
      </c>
      <c r="G7">
        <v>1696268.8</v>
      </c>
      <c r="H7">
        <f>VLOOKUP(B7,[5]API_NY.GDP.PCAP.CD_DS2_en_csv_v!$1:$1048576,55,FALSE)</f>
        <v>4657.28026921588</v>
      </c>
      <c r="I7">
        <f>VLOOKUP(B7,[4]API_NY.GDP.PCAP.KD.ZG_DS2_en_cs!$1:$1048576,55,FALSE)</f>
        <v>3.6520946959417</v>
      </c>
      <c r="J7" s="4">
        <f>VLOOKUP(A7,[13]Sheet3!$1:$1048576,3,FALSE)</f>
        <v>16.33</v>
      </c>
      <c r="K7">
        <f>VLOOKUP(B7,[6]API_EN.ATM.CO2E.EG.ZS_DS2_en_cs!$1:$1048576,55,FALSE)</f>
        <v>3.20517690854382</v>
      </c>
    </row>
    <row r="8" spans="1:11">
      <c r="A8" s="1">
        <v>215</v>
      </c>
      <c r="B8" s="1" t="s">
        <v>13</v>
      </c>
      <c r="C8">
        <f>VLOOKUP(B8,[1]API_IS.SHP.GOOD.TU_DS2_en_csv_v!$1:$1048576,55,FALSE)</f>
        <v>606000</v>
      </c>
      <c r="D8">
        <f>VLOOKUP(B8,[2]API_EG.ELC.RNWX.ZS_DS2_en_csv_v!$1:$1048576,55,FALSE)</f>
        <v>0.0812072815862489</v>
      </c>
      <c r="E8">
        <f>VLOOKUP(B8,[3]API_IS.SHP.GCNW.XQ_DS2_en_csv_v!$1:$1048576,55,FALSE)</f>
        <v>21.1939612293</v>
      </c>
      <c r="F8">
        <v>486</v>
      </c>
      <c r="G8">
        <v>88319.585</v>
      </c>
      <c r="H8">
        <f>VLOOKUP(B8,[5]API_NY.GDP.PCAP.CD_DS2_en_csv_v!$1:$1048576,55,FALSE)</f>
        <v>3736.64546207921</v>
      </c>
      <c r="I8">
        <f>VLOOKUP(B8,[4]API_NY.GDP.PCAP.KD.ZG_DS2_en_cs!$1:$1048576,55,FALSE)</f>
        <v>-2.87425912626057</v>
      </c>
      <c r="J8" s="4">
        <f>VLOOKUP(A8,[13]Sheet3!$1:$1048576,3,FALSE)</f>
        <v>72.28</v>
      </c>
      <c r="K8">
        <f>VLOOKUP(B8,[6]API_EN.ATM.CO2E.EG.ZS_DS2_en_cs!$1:$1048576,55,FALSE)</f>
        <v>2.84376309257265</v>
      </c>
    </row>
    <row r="9" spans="1:11">
      <c r="A9" s="1">
        <v>51</v>
      </c>
      <c r="B9" s="1" t="s">
        <v>14</v>
      </c>
      <c r="C9">
        <f>VLOOKUP(B9,[1]API_IS.SHP.GOOD.TU_DS2_en_csv_v!$1:$1048576,55,FALSE)</f>
        <v>815532</v>
      </c>
      <c r="D9">
        <f>VLOOKUP(B9,[2]API_EG.ELC.RNWX.ZS_DS2_en_csv_v!$1:$1048576,55,FALSE)</f>
        <v>0</v>
      </c>
      <c r="E9">
        <f>VLOOKUP(B9,[3]API_IS.SHP.GCNW.XQ_DS2_en_csv_v!$1:$1048576,55,FALSE)</f>
        <v>8.6726547181</v>
      </c>
      <c r="F9">
        <v>6373</v>
      </c>
      <c r="G9">
        <v>33414.649</v>
      </c>
      <c r="H9">
        <f>VLOOKUP(B9,[5]API_NY.GDP.PCAP.CD_DS2_en_csv_v!$1:$1048576,55,FALSE)</f>
        <v>38577.4982788212</v>
      </c>
      <c r="I9">
        <f>VLOOKUP(B9,[4]API_NY.GDP.PCAP.KD.ZG_DS2_en_cs!$1:$1048576,55,FALSE)</f>
        <v>-7.94513165080112</v>
      </c>
      <c r="J9" s="4">
        <f>VLOOKUP(A9,[13]Sheet3!$1:$1048576,3,FALSE)</f>
        <v>12.53</v>
      </c>
      <c r="K9">
        <f>VLOOKUP(B9,[6]API_EN.ATM.CO2E.EG.ZS_DS2_en_cs!$1:$1048576,55,FALSE)</f>
        <v>2.43940912990563</v>
      </c>
    </row>
    <row r="10" spans="1:11">
      <c r="A10" s="1">
        <v>52</v>
      </c>
      <c r="B10" s="1" t="s">
        <v>15</v>
      </c>
      <c r="C10">
        <f>VLOOKUP(B10,[1]API_IS.SHP.GOOD.TU_DS2_en_csv_v!$1:$1048576,55,FALSE)</f>
        <v>269331</v>
      </c>
      <c r="D10">
        <f>VLOOKUP(B10,[2]API_EG.ELC.RNWX.ZS_DS2_en_csv_v!$1:$1048576,55,FALSE)</f>
        <v>0</v>
      </c>
      <c r="E10">
        <f>VLOOKUP(B10,[3]API_IS.SHP.GCNW.XQ_DS2_en_csv_v!$1:$1048576,55,FALSE)</f>
        <v>17.0302445449</v>
      </c>
      <c r="F10">
        <v>13490</v>
      </c>
      <c r="G10">
        <v>744.895</v>
      </c>
      <c r="H10">
        <f>VLOOKUP(B10,[5]API_NY.GDP.PCAP.CD_DS2_en_csv_v!$1:$1048576,55,FALSE)</f>
        <v>20722.0704900745</v>
      </c>
      <c r="I10">
        <f>VLOOKUP(B10,[4]API_NY.GDP.PCAP.KD.ZG_DS2_en_cs!$1:$1048576,55,FALSE)</f>
        <v>-0.356550280898588</v>
      </c>
      <c r="J10" s="4">
        <f>VLOOKUP(A10,[13]Sheet3!$1:$1048576,3,FALSE)</f>
        <v>54.42</v>
      </c>
      <c r="K10">
        <f>VLOOKUP(B10,[6]API_EN.ATM.CO2E.EG.ZS_DS2_en_cs!$1:$1048576,55,FALSE)</f>
        <v>2.05107395195292</v>
      </c>
    </row>
    <row r="11" spans="1:11">
      <c r="A11" s="1">
        <v>54</v>
      </c>
      <c r="B11" s="1" t="s">
        <v>16</v>
      </c>
      <c r="C11">
        <f>VLOOKUP(B11,[1]API_IS.SHP.GOOD.TU_DS2_en_csv_v!$1:$1048576,55,FALSE)</f>
        <v>15177436</v>
      </c>
      <c r="D11">
        <f>VLOOKUP(B11,[2]API_EG.ELC.RNWX.ZS_DS2_en_csv_v!$1:$1048576,55,FALSE)</f>
        <v>0</v>
      </c>
      <c r="E11">
        <f>VLOOKUP(B11,[3]API_IS.SHP.GCNW.XQ_DS2_en_csv_v!$1:$1048576,55,FALSE)</f>
        <v>61.0506946881</v>
      </c>
      <c r="F11">
        <v>79610</v>
      </c>
      <c r="G11">
        <v>158835.712</v>
      </c>
      <c r="H11">
        <f>VLOOKUP(B11,[5]API_NY.GDP.PCAP.CD_DS2_en_csv_v!$1:$1048576,55,FALSE)</f>
        <v>33893.2772453878</v>
      </c>
      <c r="I11">
        <f>VLOOKUP(B11,[4]API_NY.GDP.PCAP.KD.ZG_DS2_en_cs!$1:$1048576,55,FALSE)</f>
        <v>-5.91493077766168</v>
      </c>
      <c r="J11" s="4">
        <f>VLOOKUP(A11,[13]Sheet3!$1:$1048576,3,FALSE)</f>
        <v>39.03</v>
      </c>
      <c r="K11">
        <f>VLOOKUP(B11,[6]API_EN.ATM.CO2E.EG.ZS_DS2_en_cs!$1:$1048576,55,FALSE)</f>
        <v>2.63932416313267</v>
      </c>
    </row>
    <row r="12" spans="1:11">
      <c r="A12" s="1">
        <v>77</v>
      </c>
      <c r="B12" s="1" t="s">
        <v>17</v>
      </c>
      <c r="C12">
        <f>VLOOKUP(B12,[1]API_IS.SHP.GOOD.TU_DS2_en_csv_v!$1:$1048576,55,FALSE)</f>
        <v>630427</v>
      </c>
      <c r="D12">
        <f>VLOOKUP(B12,[2]API_EG.ELC.RNWX.ZS_DS2_en_csv_v!$1:$1048576,55,FALSE)</f>
        <v>0</v>
      </c>
      <c r="E12">
        <f>VLOOKUP(B12,[3]API_IS.SHP.GCNW.XQ_DS2_en_csv_v!$1:$1048576,55,FALSE)</f>
        <v>15.9191253288</v>
      </c>
      <c r="F12">
        <v>6637</v>
      </c>
      <c r="G12">
        <v>420908.03</v>
      </c>
      <c r="H12">
        <f>VLOOKUP(B12,[5]API_NY.GDP.PCAP.CD_DS2_en_csv_v!$1:$1048576,55,FALSE)</f>
        <v>11820.6077761445</v>
      </c>
      <c r="I12">
        <f>VLOOKUP(B12,[4]API_NY.GDP.PCAP.KD.ZG_DS2_en_cs!$1:$1048576,55,FALSE)</f>
        <v>4.42045241186304</v>
      </c>
      <c r="J12" s="4">
        <f>VLOOKUP(A12,[13]Sheet3!$1:$1048576,3,FALSE)</f>
        <v>36.82</v>
      </c>
      <c r="K12">
        <f>VLOOKUP(B12,[6]API_EN.ATM.CO2E.EG.ZS_DS2_en_cs!$1:$1048576,55,FALSE)</f>
        <v>2.75625457413605</v>
      </c>
    </row>
    <row r="13" spans="1:11">
      <c r="A13" s="1">
        <v>78</v>
      </c>
      <c r="B13" s="1" t="s">
        <v>18</v>
      </c>
      <c r="C13">
        <f>VLOOKUP(B13,[1]API_IS.SHP.GOOD.TU_DS2_en_csv_v!$1:$1048576,55,FALSE)</f>
        <v>949000</v>
      </c>
      <c r="D13">
        <f>VLOOKUP(B13,[2]API_EG.ELC.RNWX.ZS_DS2_en_csv_v!$1:$1048576,55,FALSE)</f>
        <v>0</v>
      </c>
      <c r="E13">
        <f>VLOOKUP(B13,[3]API_IS.SHP.GCNW.XQ_DS2_en_csv_v!$1:$1048576,55,FALSE)</f>
        <v>26.2849252569</v>
      </c>
      <c r="F13">
        <v>3400</v>
      </c>
      <c r="G13">
        <v>73751.781</v>
      </c>
      <c r="H13">
        <f>VLOOKUP(B13,[5]API_NY.GDP.PCAP.CD_DS2_en_csv_v!$1:$1048576,55,FALSE)</f>
        <v>7761.64148945415</v>
      </c>
      <c r="I13">
        <f>VLOOKUP(B13,[4]API_NY.GDP.PCAP.KD.ZG_DS2_en_cs!$1:$1048576,55,FALSE)</f>
        <v>4.92235408224072</v>
      </c>
      <c r="J13" s="4">
        <f>VLOOKUP(A13,[13]Sheet3!$1:$1048576,3,FALSE)</f>
        <v>41.97</v>
      </c>
      <c r="K13">
        <f>VLOOKUP(B13,[6]API_EN.ATM.CO2E.EG.ZS_DS2_en_cs!$1:$1048576,55,FALSE)</f>
        <v>3.27353488148957</v>
      </c>
    </row>
    <row r="14" spans="1:11">
      <c r="A14" s="1">
        <v>79</v>
      </c>
      <c r="B14" s="1" t="s">
        <v>19</v>
      </c>
      <c r="C14">
        <f>VLOOKUP(B14,[1]API_IS.SHP.GOOD.TU_DS2_en_csv_v!$1:$1048576,55,FALSE)</f>
        <v>2282000</v>
      </c>
      <c r="D14">
        <f>VLOOKUP(B14,[2]API_EG.ELC.RNWX.ZS_DS2_en_csv_v!$1:$1048576,55,FALSE)</f>
        <v>0.237237801027462</v>
      </c>
      <c r="E14">
        <f>VLOOKUP(B14,[3]API_IS.SHP.GCNW.XQ_DS2_en_csv_v!$1:$1048576,55,FALSE)</f>
        <v>25.7901792911</v>
      </c>
      <c r="F14">
        <v>2612</v>
      </c>
      <c r="G14">
        <v>2265023.893</v>
      </c>
      <c r="H14">
        <f>VLOOKUP(B14,[5]API_NY.GDP.PCAP.CD_DS2_en_csv_v!$1:$1048576,55,FALSE)</f>
        <v>30780.0238155167</v>
      </c>
      <c r="I14">
        <f>VLOOKUP(B14,[4]API_NY.GDP.PCAP.KD.ZG_DS2_en_cs!$1:$1048576,55,FALSE)</f>
        <v>3.7716360918953</v>
      </c>
      <c r="J14" s="4">
        <f>VLOOKUP(A14,[13]Sheet3!$1:$1048576,3,FALSE)</f>
        <v>17.95</v>
      </c>
      <c r="K14">
        <f>VLOOKUP(B14,[6]API_EN.ATM.CO2E.EG.ZS_DS2_en_cs!$1:$1048576,55,FALSE)</f>
        <v>3.03997102736448</v>
      </c>
    </row>
    <row r="15" spans="1:11">
      <c r="A15" s="1">
        <v>81</v>
      </c>
      <c r="B15" s="1" t="s">
        <v>20</v>
      </c>
      <c r="C15">
        <f>VLOOKUP(B15,[1]API_IS.SHP.GOOD.TU_DS2_en_csv_v!$1:$1048576,55,FALSE)</f>
        <v>344882</v>
      </c>
      <c r="D15">
        <f>VLOOKUP(B15,[2]API_EG.ELC.RNWX.ZS_DS2_en_csv_v!$1:$1048576,55,FALSE)</f>
        <v>1.37166478767381</v>
      </c>
      <c r="E15">
        <f>VLOOKUP(B15,[3]API_IS.SHP.GCNW.XQ_DS2_en_csv_v!$1:$1048576,55,FALSE)</f>
        <v>18.0624675704</v>
      </c>
      <c r="F15">
        <v>1395</v>
      </c>
      <c r="G15">
        <v>607584.142</v>
      </c>
      <c r="H15">
        <f>VLOOKUP(B15,[5]API_NY.GDP.PCAP.CD_DS2_en_csv_v!$1:$1048576,55,FALSE)</f>
        <v>31023.638671875</v>
      </c>
      <c r="I15">
        <f>VLOOKUP(B15,[4]API_NY.GDP.PCAP.KD.ZG_DS2_en_cs!$1:$1048576,55,FALSE)</f>
        <v>-0.618672408329218</v>
      </c>
      <c r="J15" s="4">
        <f>VLOOKUP(A15,[13]Sheet3!$1:$1048576,3,FALSE)</f>
        <v>57.36</v>
      </c>
      <c r="K15">
        <f>VLOOKUP(B15,[6]API_EN.ATM.CO2E.EG.ZS_DS2_en_cs!$1:$1048576,55,FALSE)</f>
        <v>3.20156033078423</v>
      </c>
    </row>
    <row r="16" spans="1:11">
      <c r="A16" s="1">
        <v>188</v>
      </c>
      <c r="B16" s="1" t="s">
        <v>21</v>
      </c>
      <c r="C16">
        <f>VLOOKUP(B16,[1]API_IS.SHP.GOOD.TU_DS2_en_csv_v!$1:$1048576,55,FALSE)</f>
        <v>481500</v>
      </c>
      <c r="D16">
        <f>VLOOKUP(B16,[2]API_EG.ELC.RNWX.ZS_DS2_en_csv_v!$1:$1048576,55,FALSE)</f>
        <v>1.42110119963088</v>
      </c>
      <c r="E16">
        <f>VLOOKUP(B16,[3]API_IS.SHP.GCNW.XQ_DS2_en_csv_v!$1:$1048576,55,FALSE)</f>
        <v>19.3061329198</v>
      </c>
      <c r="F16">
        <v>941</v>
      </c>
      <c r="G16">
        <v>118250.193</v>
      </c>
      <c r="H16">
        <f>VLOOKUP(B16,[5]API_NY.GDP.PCAP.CD_DS2_en_csv_v!$1:$1048576,55,FALSE)</f>
        <v>23532.4808545468</v>
      </c>
      <c r="I16">
        <f>VLOOKUP(B16,[4]API_NY.GDP.PCAP.KD.ZG_DS2_en_cs!$1:$1048576,55,FALSE)</f>
        <v>0.902771380289735</v>
      </c>
      <c r="J16" s="4">
        <f>VLOOKUP(A16,[13]Sheet3!$1:$1048576,3,FALSE)</f>
        <v>37.17</v>
      </c>
      <c r="K16">
        <f>VLOOKUP(B16,[6]API_EN.ATM.CO2E.EG.ZS_DS2_en_cs!$1:$1048576,55,FALSE)</f>
        <v>2.15629320513959</v>
      </c>
    </row>
    <row r="17" spans="1:11">
      <c r="A17" s="1">
        <v>71</v>
      </c>
      <c r="B17" s="1" t="s">
        <v>22</v>
      </c>
      <c r="C17">
        <f>VLOOKUP(B17,[1]API_IS.SHP.GOOD.TU_DS2_en_csv_v!$1:$1048576,55,FALSE)</f>
        <v>166927</v>
      </c>
      <c r="D17">
        <f>VLOOKUP(B17,[2]API_EG.ELC.RNWX.ZS_DS2_en_csv_v!$1:$1048576,55,FALSE)</f>
        <v>1.58854336440881</v>
      </c>
      <c r="E17">
        <f>VLOOKUP(B17,[3]API_IS.SHP.GCNW.XQ_DS2_en_csv_v!$1:$1048576,55,FALSE)</f>
        <v>5.9082024528</v>
      </c>
      <c r="F17">
        <v>10769</v>
      </c>
      <c r="G17">
        <v>776853.127</v>
      </c>
      <c r="H17">
        <f>VLOOKUP(B17,[5]API_NY.GDP.PCAP.CD_DS2_en_csv_v!$1:$1048576,55,FALSE)</f>
        <v>6853.00285388669</v>
      </c>
      <c r="I17">
        <f>VLOOKUP(B17,[4]API_NY.GDP.PCAP.KD.ZG_DS2_en_cs!$1:$1048576,55,FALSE)</f>
        <v>2.21243106343319</v>
      </c>
      <c r="J17" s="4">
        <f>VLOOKUP(A17,[13]Sheet3!$1:$1048576,3,FALSE)</f>
        <v>23.03</v>
      </c>
      <c r="K17">
        <f>VLOOKUP(B17,[6]API_EN.ATM.CO2E.EG.ZS_DS2_en_cs!$1:$1048576,55,FALSE)</f>
        <v>2.50937546875945</v>
      </c>
    </row>
    <row r="18" spans="1:11">
      <c r="A18" s="1">
        <v>43</v>
      </c>
      <c r="B18" s="1" t="s">
        <v>23</v>
      </c>
      <c r="C18">
        <f>VLOOKUP(B18,[1]API_IS.SHP.GOOD.TU_DS2_en_csv_v!$1:$1048576,55,FALSE)</f>
        <v>695600</v>
      </c>
      <c r="D18">
        <f>VLOOKUP(B18,[2]API_EG.ELC.RNWX.ZS_DS2_en_csv_v!$1:$1048576,55,FALSE)</f>
        <v>22.7211252366784</v>
      </c>
      <c r="E18">
        <f>VLOOKUP(B18,[3]API_IS.SHP.GCNW.XQ_DS2_en_csv_v!$1:$1048576,55,FALSE)</f>
        <v>13.4068784555</v>
      </c>
      <c r="F18">
        <v>145866</v>
      </c>
      <c r="G18">
        <v>605553.722</v>
      </c>
      <c r="H18">
        <f>VLOOKUP(B18,[5]API_NY.GDP.PCAP.CD_DS2_en_csv_v!$1:$1048576,55,FALSE)</f>
        <v>1080.29618449063</v>
      </c>
      <c r="I18">
        <f>VLOOKUP(B18,[4]API_NY.GDP.PCAP.KD.ZG_DS2_en_cs!$1:$1048576,55,FALSE)</f>
        <v>5.15617255942153</v>
      </c>
      <c r="J18" s="4">
        <f>VLOOKUP(A18,[13]Sheet3!$1:$1048576,3,FALSE)</f>
        <v>33.18</v>
      </c>
      <c r="K18">
        <f>VLOOKUP(B18,[6]API_EN.ATM.CO2E.EG.ZS_DS2_en_cs!$1:$1048576,55,FALSE)</f>
        <v>0.647553821891858</v>
      </c>
    </row>
    <row r="19" spans="1:11">
      <c r="A19" s="1">
        <v>214</v>
      </c>
      <c r="B19" s="1" t="s">
        <v>24</v>
      </c>
      <c r="C19">
        <f>VLOOKUP(B19,[1]API_IS.SHP.GOOD.TU_DS2_en_csv_v!$1:$1048576,55,FALSE)</f>
        <v>6833009</v>
      </c>
      <c r="D19">
        <f>VLOOKUP(B19,[2]API_EG.ELC.RNWX.ZS_DS2_en_csv_v!$1:$1048576,55,FALSE)</f>
        <v>1.16079457205918</v>
      </c>
      <c r="E19">
        <f>VLOOKUP(B19,[3]API_IS.SHP.GCNW.XQ_DS2_en_csv_v!$1:$1048576,55,FALSE)</f>
        <v>46.4001607958</v>
      </c>
      <c r="F19">
        <v>385210</v>
      </c>
      <c r="G19">
        <v>32741474.97</v>
      </c>
      <c r="H19">
        <f>VLOOKUP(B19,[5]API_NY.GDP.PCAP.CD_DS2_en_csv_v!$1:$1048576,55,FALSE)</f>
        <v>2645.96875877924</v>
      </c>
      <c r="I19">
        <f>VLOOKUP(B19,[4]API_NY.GDP.PCAP.KD.ZG_DS2_en_cs!$1:$1048576,55,FALSE)</f>
        <v>3.08084197232151</v>
      </c>
      <c r="J19" s="4">
        <f>VLOOKUP(A19,[13]Sheet3!$1:$1048576,3,FALSE)</f>
        <v>31.87</v>
      </c>
      <c r="K19">
        <f>VLOOKUP(B19,[6]API_EN.ATM.CO2E.EG.ZS_DS2_en_cs!$1:$1048576,55,FALSE)</f>
        <v>2.70871164259265</v>
      </c>
    </row>
    <row r="20" spans="1:11">
      <c r="A20" s="1">
        <v>48</v>
      </c>
      <c r="B20" s="1" t="s">
        <v>25</v>
      </c>
      <c r="C20">
        <f>VLOOKUP(B20,[1]API_IS.SHP.GOOD.TU_DS2_en_csv_v!$1:$1048576,55,FALSE)</f>
        <v>3835395</v>
      </c>
      <c r="D20">
        <f>VLOOKUP(B20,[2]API_EG.ELC.RNWX.ZS_DS2_en_csv_v!$1:$1048576,55,FALSE)</f>
        <v>0</v>
      </c>
      <c r="E20">
        <f>VLOOKUP(B20,[3]API_IS.SHP.GCNW.XQ_DS2_en_csv_v!$1:$1048576,55,FALSE)</f>
        <v>40.385610712</v>
      </c>
      <c r="F20">
        <v>163927</v>
      </c>
      <c r="G20">
        <v>32853.507</v>
      </c>
      <c r="H20">
        <f>VLOOKUP(B20,[5]API_NY.GDP.PCAP.CD_DS2_en_csv_v!$1:$1048576,55,FALSE)</f>
        <v>21369.352969705</v>
      </c>
      <c r="I20">
        <f>VLOOKUP(B20,[4]API_NY.GDP.PCAP.KD.ZG_DS2_en_cs!$1:$1048576,55,FALSE)</f>
        <v>-3.8123975830207</v>
      </c>
      <c r="J20" s="4">
        <f>VLOOKUP(A20,[13]Sheet3!$1:$1048576,3,FALSE)</f>
        <v>26.18</v>
      </c>
      <c r="K20">
        <f>VLOOKUP(B20,[6]API_EN.ATM.CO2E.EG.ZS_DS2_en_cs!$1:$1048576,55,FALSE)</f>
        <v>2.48257933956551</v>
      </c>
    </row>
    <row r="21" spans="1:11">
      <c r="A21" s="1">
        <v>49</v>
      </c>
      <c r="B21" s="1" t="s">
        <v>26</v>
      </c>
      <c r="C21" s="1">
        <v>431232</v>
      </c>
      <c r="D21">
        <f>VLOOKUP(B21,[2]API_EG.ELC.RNWX.ZS_DS2_en_csv_v!$1:$1048576,55,FALSE)</f>
        <v>0</v>
      </c>
      <c r="E21">
        <f>VLOOKUP(B21,[3]API_IS.SHP.GCNW.XQ_DS2_en_csv_v!$1:$1048576,55,FALSE)</f>
        <v>9.9762801626</v>
      </c>
      <c r="F21">
        <v>71378</v>
      </c>
      <c r="G21">
        <v>271107.63</v>
      </c>
      <c r="H21">
        <f>VLOOKUP(B21,[5]API_NY.GDP.PCAP.CD_DS2_en_csv_v!$1:$1048576,55,FALSE)</f>
        <v>1683.2119140625</v>
      </c>
      <c r="I21">
        <f>VLOOKUP(B21,[4]API_NY.GDP.PCAP.KD.ZG_DS2_en_cs!$1:$1048576,55,FALSE)</f>
        <v>1.20045566530176</v>
      </c>
      <c r="J21" s="4">
        <f>VLOOKUP(A21,[13]Sheet3!$1:$1048576,3,FALSE)</f>
        <v>11.53</v>
      </c>
      <c r="K21">
        <f>VLOOKUP(B21,[6]API_EN.ATM.CO2E.EG.ZS_DS2_en_cs!$1:$1048576,55,FALSE)</f>
        <v>0.949778956453263</v>
      </c>
    </row>
    <row r="22" spans="1:11">
      <c r="A22" s="1">
        <v>50</v>
      </c>
      <c r="B22" s="1" t="s">
        <v>27</v>
      </c>
      <c r="C22">
        <f>VLOOKUP(B22,[1]API_IS.SHP.GOOD.TU_DS2_en_csv_v!$1:$1048576,55,FALSE)</f>
        <v>5313404</v>
      </c>
      <c r="D22">
        <f>VLOOKUP(B22,[2]API_EG.ELC.RNWX.ZS_DS2_en_csv_v!$1:$1048576,55,FALSE)</f>
        <v>0</v>
      </c>
      <c r="E22">
        <f>VLOOKUP(B22,[3]API_IS.SHP.GCNW.XQ_DS2_en_csv_v!$1:$1048576,55,FALSE)</f>
        <v>48.68251257</v>
      </c>
      <c r="F22">
        <v>65145</v>
      </c>
      <c r="G22">
        <v>4179874.485</v>
      </c>
      <c r="H22">
        <f>VLOOKUP(B22,[5]API_NY.GDP.PCAP.CD_DS2_en_csv_v!$1:$1048576,55,FALSE)</f>
        <v>19262.5476013733</v>
      </c>
      <c r="I22">
        <f>VLOOKUP(B22,[4]API_NY.GDP.PCAP.KD.ZG_DS2_en_cs!$1:$1048576,55,FALSE)</f>
        <v>2.00888174855088</v>
      </c>
      <c r="J22" s="4">
        <f>VLOOKUP(A22,[13]Sheet3!$1:$1048576,3,FALSE)</f>
        <v>41.67</v>
      </c>
      <c r="K22">
        <f>VLOOKUP(B22,[6]API_EN.ATM.CO2E.EG.ZS_DS2_en_cs!$1:$1048576,55,FALSE)</f>
        <v>2.36795603165568</v>
      </c>
    </row>
    <row r="23" spans="1:11">
      <c r="A23" s="1">
        <v>206</v>
      </c>
      <c r="B23" s="1" t="s">
        <v>28</v>
      </c>
      <c r="C23">
        <f>VLOOKUP(B23,[1]API_IS.SHP.GOOD.TU_DS2_en_csv_v!$1:$1048576,55,FALSE)</f>
        <v>16842919</v>
      </c>
      <c r="D23">
        <f>VLOOKUP(B23,[2]API_EG.ELC.RNWX.ZS_DS2_en_csv_v!$1:$1048576,55,FALSE)</f>
        <v>0.806180180468963</v>
      </c>
      <c r="E23">
        <f>VLOOKUP(B23,[3]API_IS.SHP.GCNW.XQ_DS2_en_csv_v!$1:$1048576,55,FALSE)</f>
        <v>79.2695365183</v>
      </c>
      <c r="F23">
        <v>1438317</v>
      </c>
      <c r="G23">
        <v>14320872.72</v>
      </c>
      <c r="H23">
        <f>VLOOKUP(B23,[5]API_NY.GDP.PCAP.CD_DS2_en_csv_v!$1:$1048576,55,FALSE)</f>
        <v>9040.56849464524</v>
      </c>
      <c r="I23">
        <f>VLOOKUP(B23,[4]API_NY.GDP.PCAP.KD.ZG_DS2_en_cs!$1:$1048576,55,FALSE)</f>
        <v>5.62355597204257</v>
      </c>
      <c r="J23" s="4">
        <f>VLOOKUP(A23,[13]Sheet3!$1:$1048576,3,FALSE)</f>
        <v>52.16</v>
      </c>
      <c r="K23">
        <f>VLOOKUP(B23,[6]API_EN.ATM.CO2E.EG.ZS_DS2_en_cs!$1:$1048576,55,FALSE)</f>
        <v>2.71334397793806</v>
      </c>
    </row>
    <row r="24" spans="1:11">
      <c r="A24" s="1">
        <v>216</v>
      </c>
      <c r="B24" s="1" t="s">
        <v>29</v>
      </c>
      <c r="C24">
        <f>VLOOKUP(B24,[1]API_IS.SHP.GOOD.TU_DS2_en_csv_v!$1:$1048576,55,FALSE)</f>
        <v>9010442</v>
      </c>
      <c r="D24">
        <f>VLOOKUP(B24,[2]API_EG.ELC.RNWX.ZS_DS2_en_csv_v!$1:$1048576,55,FALSE)</f>
        <v>5.57096992724809</v>
      </c>
      <c r="E24">
        <f>VLOOKUP(B24,[3]API_IS.SHP.GCNW.XQ_DS2_en_csv_v!$1:$1048576,55,FALSE)</f>
        <v>36.5482711066</v>
      </c>
      <c r="F24">
        <v>5402213</v>
      </c>
      <c r="G24">
        <v>152522464.8</v>
      </c>
      <c r="H24">
        <f>VLOOKUP(B24,[5]API_NY.GDP.PCAP.CD_DS2_en_csv_v!$1:$1048576,55,FALSE)</f>
        <v>3122.36267319362</v>
      </c>
      <c r="I24">
        <f>VLOOKUP(B24,[4]API_NY.GDP.PCAP.KD.ZG_DS2_en_cs!$1:$1048576,55,FALSE)</f>
        <v>4.81227306756668</v>
      </c>
      <c r="J24" s="4">
        <f>VLOOKUP(A24,[13]Sheet3!$1:$1048576,3,FALSE)</f>
        <v>24.24</v>
      </c>
      <c r="K24">
        <f>VLOOKUP(B24,[6]API_EN.ATM.CO2E.EG.ZS_DS2_en_cs!$1:$1048576,55,FALSE)</f>
        <v>1.96570689623292</v>
      </c>
    </row>
    <row r="25" spans="1:11">
      <c r="A25" s="1">
        <v>247</v>
      </c>
      <c r="B25" s="1" t="s">
        <v>30</v>
      </c>
      <c r="C25">
        <f>VLOOKUP(B25,[1]API_IS.SHP.GOOD.TU_DS2_en_csv_v!$1:$1048576,55,FALSE)</f>
        <v>93230</v>
      </c>
      <c r="D25">
        <f>VLOOKUP(B25,[2]API_EG.ELC.RNWX.ZS_DS2_en_csv_v!$1:$1048576,55,FALSE)</f>
        <v>0</v>
      </c>
      <c r="E25">
        <f>VLOOKUP(B25,[3]API_IS.SHP.GCNW.XQ_DS2_en_csv_v!$1:$1048576,55,FALSE)</f>
        <v>5.4022155602</v>
      </c>
      <c r="F25">
        <v>2351</v>
      </c>
      <c r="G25">
        <v>82799.542</v>
      </c>
      <c r="H25">
        <f>VLOOKUP(B25,[5]API_NY.GDP.PCAP.CD_DS2_en_csv_v!$1:$1048576,55,FALSE)</f>
        <v>35270.6421390658</v>
      </c>
      <c r="I25">
        <f>VLOOKUP(B25,[4]API_NY.GDP.PCAP.KD.ZG_DS2_en_cs!$1:$1048576,55,FALSE)</f>
        <v>1.34972274167168</v>
      </c>
      <c r="J25" s="4">
        <f>VLOOKUP(A25,[13]Sheet3!$1:$1048576,3,FALSE)</f>
        <v>14.06</v>
      </c>
      <c r="K25">
        <f>VLOOKUP(B25,[6]API_EN.ATM.CO2E.EG.ZS_DS2_en_cs!$1:$1048576,55,FALSE)</f>
        <v>2.11706570989287</v>
      </c>
    </row>
    <row r="26" spans="1:11">
      <c r="A26" s="1">
        <v>203</v>
      </c>
      <c r="B26" s="1" t="s">
        <v>31</v>
      </c>
      <c r="C26">
        <f>VLOOKUP(B26,[1]API_IS.SHP.GOOD.TU_DS2_en_csv_v!$1:$1048576,55,FALSE)</f>
        <v>8889576</v>
      </c>
      <c r="D26">
        <f>VLOOKUP(B26,[2]API_EG.ELC.RNWX.ZS_DS2_en_csv_v!$1:$1048576,55,FALSE)</f>
        <v>3.47809306770565</v>
      </c>
      <c r="E26">
        <f>VLOOKUP(B26,[3]API_IS.SHP.GCNW.XQ_DS2_en_csv_v!$1:$1048576,55,FALSE)</f>
        <v>43.7687318545</v>
      </c>
      <c r="F26">
        <v>4715816</v>
      </c>
      <c r="G26">
        <v>168036282.2</v>
      </c>
      <c r="H26">
        <f>VLOOKUP(B26,[5]API_NY.GDP.PCAP.CD_DS2_en_csv_v!$1:$1048576,55,FALSE)</f>
        <v>1357.5637268318</v>
      </c>
      <c r="I26">
        <f>VLOOKUP(B26,[4]API_NY.GDP.PCAP.KD.ZG_DS2_en_cs!$1:$1048576,55,FALSE)</f>
        <v>7.0423476699315</v>
      </c>
      <c r="J26" s="4">
        <f>VLOOKUP(A26,[13]Sheet3!$1:$1048576,3,FALSE)</f>
        <v>46.56</v>
      </c>
      <c r="K26">
        <f>VLOOKUP(B26,[6]API_EN.ATM.CO2E.EG.ZS_DS2_en_cs!$1:$1048576,55,FALSE)</f>
        <v>2.4022189694074</v>
      </c>
    </row>
    <row r="27" spans="1:11">
      <c r="A27" s="1">
        <v>204</v>
      </c>
      <c r="B27" s="1" t="s">
        <v>32</v>
      </c>
      <c r="C27">
        <f>VLOOKUP(B27,[1]API_IS.SHP.GOOD.TU_DS2_en_csv_v!$1:$1048576,55,FALSE)</f>
        <v>1349627</v>
      </c>
      <c r="D27">
        <f>VLOOKUP(B27,[2]API_EG.ELC.RNWX.ZS_DS2_en_csv_v!$1:$1048576,55,FALSE)</f>
        <v>0</v>
      </c>
      <c r="E27">
        <f>VLOOKUP(B27,[3]API_IS.SHP.GCNW.XQ_DS2_en_csv_v!$1:$1048576,55,FALSE)</f>
        <v>7.6635518017</v>
      </c>
      <c r="F27">
        <v>1726586</v>
      </c>
      <c r="G27">
        <v>69587397.02</v>
      </c>
      <c r="H27">
        <f>VLOOKUP(B27,[5]API_NY.GDP.PCAP.CD_DS2_en_csv_v!$1:$1048576,55,FALSE)</f>
        <v>781.153577677298</v>
      </c>
      <c r="I27">
        <f>VLOOKUP(B27,[4]API_NY.GDP.PCAP.KD.ZG_DS2_en_cs!$1:$1048576,55,FALSE)</f>
        <v>4.39096288590588</v>
      </c>
      <c r="J27" s="4">
        <f>VLOOKUP(A27,[13]Sheet3!$1:$1048576,3,FALSE)</f>
        <v>10.86</v>
      </c>
      <c r="K27">
        <f>VLOOKUP(B27,[6]API_EN.ATM.CO2E.EG.ZS_DS2_en_cs!$1:$1048576,55,FALSE)</f>
        <v>1.65766134005041</v>
      </c>
    </row>
    <row r="28" spans="1:11">
      <c r="A28" s="1">
        <v>205</v>
      </c>
      <c r="B28" s="1" t="s">
        <v>33</v>
      </c>
      <c r="C28">
        <f>VLOOKUP(B28,[1]API_IS.SHP.GOOD.TU_DS2_en_csv_v!$1:$1048576,55,FALSE)</f>
        <v>335346</v>
      </c>
      <c r="D28">
        <f>VLOOKUP(B28,[2]API_EG.ELC.RNWX.ZS_DS2_en_csv_v!$1:$1048576,55,FALSE)</f>
        <v>0</v>
      </c>
      <c r="E28">
        <f>VLOOKUP(B28,[3]API_IS.SHP.GCNW.XQ_DS2_en_csv_v!$1:$1048576,55,FALSE)</f>
        <v>4.8959374104</v>
      </c>
      <c r="F28">
        <v>1961150</v>
      </c>
      <c r="G28">
        <v>28644729.78</v>
      </c>
      <c r="H28">
        <f>VLOOKUP(B28,[5]API_NY.GDP.PCAP.CD_DS2_en_csv_v!$1:$1048576,55,FALSE)</f>
        <v>746.945359978558</v>
      </c>
      <c r="I28">
        <f>VLOOKUP(B28,[4]API_NY.GDP.PCAP.KD.ZG_DS2_en_cs!$1:$1048576,55,FALSE)</f>
        <v>9.30694693154884</v>
      </c>
      <c r="J28" s="4">
        <f>VLOOKUP(A28,[13]Sheet3!$1:$1048576,3,FALSE)</f>
        <v>16.5</v>
      </c>
      <c r="K28">
        <f>VLOOKUP(B28,[6]API_EN.ATM.CO2E.EG.ZS_DS2_en_cs!$1:$1048576,55,FALSE)</f>
        <v>0.590538040064155</v>
      </c>
    </row>
    <row r="29" spans="1:11">
      <c r="A29" s="1">
        <v>24</v>
      </c>
      <c r="B29" s="1" t="s">
        <v>34</v>
      </c>
      <c r="C29">
        <f>VLOOKUP(B29,[1]API_IS.SHP.GOOD.TU_DS2_en_csv_v!$1:$1048576,55,FALSE)</f>
        <v>286206</v>
      </c>
      <c r="D29">
        <f>VLOOKUP(B29,[2]API_EG.ELC.RNWX.ZS_DS2_en_csv_v!$1:$1048576,55,FALSE)</f>
        <v>2.3</v>
      </c>
      <c r="E29">
        <f>VLOOKUP(B29,[3]API_IS.SHP.GCNW.XQ_DS2_en_csv_v!$1:$1048576,55,FALSE)</f>
        <v>5.9994747697</v>
      </c>
      <c r="F29">
        <v>490094</v>
      </c>
      <c r="G29">
        <v>4420617.75</v>
      </c>
      <c r="H29">
        <f>VLOOKUP(B29,[5]API_NY.GDP.PCAP.CD_DS2_en_csv_v!$1:$1048576,55,FALSE)</f>
        <v>785.50266705782</v>
      </c>
      <c r="I29">
        <f>VLOOKUP(B29,[4]API_NY.GDP.PCAP.KD.ZG_DS2_en_cs!$1:$1048576,55,FALSE)</f>
        <v>4.34463271211294</v>
      </c>
      <c r="J29" s="4">
        <f>VLOOKUP(A29,[13]Sheet3!$1:$1048576,3,FALSE)</f>
        <v>91.19</v>
      </c>
      <c r="K29">
        <f>VLOOKUP(B29,[6]API_EN.ATM.CO2E.EG.ZS_DS2_en_cs!$1:$1048576,55,FALSE)</f>
        <v>0.928435371274134</v>
      </c>
    </row>
    <row r="30" spans="1:11">
      <c r="A30" s="1">
        <v>25</v>
      </c>
      <c r="B30" s="1" t="s">
        <v>35</v>
      </c>
      <c r="C30">
        <f>VLOOKUP(B30,[1]API_IS.SHP.GOOD.TU_DS2_en_csv_v!$1:$1048576,55,FALSE)</f>
        <v>6818527</v>
      </c>
      <c r="D30">
        <f>VLOOKUP(B30,[2]API_EG.ELC.RNWX.ZS_DS2_en_csv_v!$1:$1048576,55,FALSE)</f>
        <v>2.13888993367686</v>
      </c>
      <c r="E30">
        <f>VLOOKUP(B30,[3]API_IS.SHP.GCNW.XQ_DS2_en_csv_v!$1:$1048576,55,FALSE)</f>
        <v>43.2725979788</v>
      </c>
      <c r="F30">
        <v>1842133</v>
      </c>
      <c r="G30">
        <v>66208907.96</v>
      </c>
      <c r="H30">
        <f>VLOOKUP(B30,[5]API_NY.GDP.PCAP.CD_DS2_en_csv_v!$1:$1048576,55,FALSE)</f>
        <v>5076.33987220163</v>
      </c>
      <c r="I30">
        <f>VLOOKUP(B30,[4]API_NY.GDP.PCAP.KD.ZG_DS2_en_cs!$1:$1048576,55,FALSE)</f>
        <v>6.98826719096766</v>
      </c>
      <c r="J30" s="4">
        <f>VLOOKUP(A30,[13]Sheet3!$1:$1048576,3,FALSE)</f>
        <v>54.28</v>
      </c>
      <c r="K30">
        <f>VLOOKUP(B30,[6]API_EN.ATM.CO2E.EG.ZS_DS2_en_cs!$1:$1048576,55,FALSE)</f>
        <v>1.9986406154883</v>
      </c>
    </row>
    <row r="31" spans="1:11">
      <c r="A31" s="1">
        <v>207</v>
      </c>
      <c r="B31" s="1" t="s">
        <v>36</v>
      </c>
      <c r="C31">
        <f>VLOOKUP(B31,[1]API_IS.SHP.GOOD.TU_DS2_en_csv_v!$1:$1048576,55,FALSE)</f>
        <v>6429897</v>
      </c>
      <c r="D31">
        <f>VLOOKUP(B31,[2]API_EG.ELC.RNWX.ZS_DS2_en_csv_v!$1:$1048576,55,FALSE)</f>
        <v>0.110639284321887</v>
      </c>
      <c r="E31">
        <f>VLOOKUP(B31,[3]API_IS.SHP.GCNW.XQ_DS2_en_csv_v!$1:$1048576,55,FALSE)</f>
        <v>43.3204531899</v>
      </c>
      <c r="F31">
        <v>2252996</v>
      </c>
      <c r="G31">
        <v>119949252.2</v>
      </c>
      <c r="H31">
        <f>VLOOKUP(B31,[5]API_NY.GDP.PCAP.CD_DS2_en_csv_v!$1:$1048576,55,FALSE)</f>
        <v>1673.3292888042</v>
      </c>
      <c r="I31">
        <f>VLOOKUP(B31,[4]API_NY.GDP.PCAP.KD.ZG_DS2_en_cs!$1:$1048576,55,FALSE)</f>
        <v>5.3641735546957</v>
      </c>
      <c r="J31" s="4">
        <f>VLOOKUP(A31,[13]Sheet3!$1:$1048576,3,FALSE)</f>
        <v>38.03</v>
      </c>
      <c r="K31">
        <f>VLOOKUP(B31,[6]API_EN.ATM.CO2E.EG.ZS_DS2_en_cs!$1:$1048576,55,FALSE)</f>
        <v>2.53666791321669</v>
      </c>
    </row>
    <row r="32" spans="1:11">
      <c r="A32" s="1">
        <v>182</v>
      </c>
      <c r="B32" s="1" t="s">
        <v>37</v>
      </c>
      <c r="C32">
        <f>VLOOKUP(B32,[1]API_IS.SHP.GOOD.TU_DS2_en_csv_v!$1:$1048576,55,FALSE)</f>
        <v>12549202</v>
      </c>
      <c r="D32">
        <f>VLOOKUP(B32,[2]API_EG.ELC.RNWX.ZS_DS2_en_csv_v!$1:$1048576,55,FALSE)</f>
        <v>18.5947975328506</v>
      </c>
      <c r="E32">
        <f>VLOOKUP(B32,[3]API_IS.SHP.GCNW.XQ_DS2_en_csv_v!$1:$1048576,55,FALSE)</f>
        <v>74.377669233</v>
      </c>
      <c r="F32">
        <v>975413.6</v>
      </c>
      <c r="G32">
        <v>13597258.28</v>
      </c>
      <c r="H32">
        <f>VLOOKUP(B32,[5]API_NY.GDP.PCAP.CD_DS2_en_csv_v!$1:$1048576,55,FALSE)</f>
        <v>30532.4805081656</v>
      </c>
      <c r="I32">
        <f>VLOOKUP(B32,[4]API_NY.GDP.PCAP.KD.ZG_DS2_en_cs!$1:$1048576,55,FALSE)</f>
        <v>-0.297088607471025</v>
      </c>
      <c r="J32" s="4">
        <f>VLOOKUP(A32,[13]Sheet3!$1:$1048576,3,FALSE)</f>
        <v>54.35</v>
      </c>
      <c r="K32">
        <f>VLOOKUP(B32,[6]API_EN.ATM.CO2E.EG.ZS_DS2_en_cs!$1:$1048576,55,FALSE)</f>
        <v>2.13886442447193</v>
      </c>
    </row>
    <row r="33" spans="1:11">
      <c r="A33" s="1">
        <v>183</v>
      </c>
      <c r="B33" s="1" t="s">
        <v>38</v>
      </c>
      <c r="C33">
        <f>VLOOKUP(B33,[1]API_IS.SHP.GOOD.TU_DS2_en_csv_v!$1:$1048576,55,FALSE)</f>
        <v>1399648</v>
      </c>
      <c r="D33">
        <f>VLOOKUP(B33,[2]API_EG.ELC.RNWX.ZS_DS2_en_csv_v!$1:$1048576,55,FALSE)</f>
        <v>22.7319290011361</v>
      </c>
      <c r="E33">
        <f>VLOOKUP(B33,[3]API_IS.SHP.GCNW.XQ_DS2_en_csv_v!$1:$1048576,55,FALSE)</f>
        <v>42.9773046589</v>
      </c>
      <c r="F33">
        <v>223546</v>
      </c>
      <c r="G33">
        <v>1976373.413</v>
      </c>
      <c r="H33">
        <f>VLOOKUP(B33,[5]API_NY.GDP.PCAP.CD_DS2_en_csv_v!$1:$1048576,55,FALSE)</f>
        <v>22520.6423124045</v>
      </c>
      <c r="I33">
        <f>VLOOKUP(B33,[4]API_NY.GDP.PCAP.KD.ZG_DS2_en_cs!$1:$1048576,55,FALSE)</f>
        <v>1.69092841483231</v>
      </c>
      <c r="J33" s="4">
        <f>VLOOKUP(A33,[13]Sheet3!$1:$1048576,3,FALSE)</f>
        <v>69.87</v>
      </c>
      <c r="K33">
        <f>VLOOKUP(B33,[6]API_EN.ATM.CO2E.EG.ZS_DS2_en_cs!$1:$1048576,55,FALSE)</f>
        <v>2.16765164178548</v>
      </c>
    </row>
    <row r="34" spans="1:11">
      <c r="A34" s="1">
        <v>67</v>
      </c>
      <c r="B34" s="1" t="s">
        <v>39</v>
      </c>
      <c r="C34">
        <f>VLOOKUP(B34,[1]API_IS.SHP.GOOD.TU_DS2_en_csv_v!$1:$1048576,55,FALSE)</f>
        <v>136203.3</v>
      </c>
      <c r="D34">
        <f>VLOOKUP(B34,[2]API_EG.ELC.RNWX.ZS_DS2_en_csv_v!$1:$1048576,55,FALSE)</f>
        <v>0</v>
      </c>
      <c r="E34">
        <f>VLOOKUP(B34,[3]API_IS.SHP.GCNW.XQ_DS2_en_csv_v!$1:$1048576,55,FALSE)</f>
        <v>8.512227467</v>
      </c>
      <c r="F34">
        <v>50006</v>
      </c>
      <c r="G34">
        <v>10643</v>
      </c>
      <c r="H34">
        <f>VLOOKUP(B34,[5]API_NY.GDP.PCAP.CD_DS2_en_csv_v!$1:$1048576,55,FALSE)</f>
        <v>12162.6687120117</v>
      </c>
      <c r="I34">
        <f>VLOOKUP(B34,[4]API_NY.GDP.PCAP.KD.ZG_DS2_en_cs!$1:$1048576,55,FALSE)</f>
        <v>3.94811013049647</v>
      </c>
      <c r="J34" s="4">
        <f>VLOOKUP(A34,[13]Sheet3!$1:$1048576,3,FALSE)</f>
        <v>19.3</v>
      </c>
      <c r="K34">
        <f>VLOOKUP(B34,[6]API_EN.ATM.CO2E.EG.ZS_DS2_en_cs!$1:$1048576,55,FALSE)</f>
        <v>2.75355579414681</v>
      </c>
    </row>
    <row r="35" spans="1:11">
      <c r="A35" s="1">
        <v>84</v>
      </c>
      <c r="B35" s="1" t="s">
        <v>40</v>
      </c>
      <c r="C35">
        <f>VLOOKUP(B35,[1]API_IS.SHP.GOOD.TU_DS2_en_csv_v!$1:$1048576,55,FALSE)</f>
        <v>1114117</v>
      </c>
      <c r="D35">
        <f>VLOOKUP(B35,[2]API_EG.ELC.RNWX.ZS_DS2_en_csv_v!$1:$1048576,55,FALSE)</f>
        <v>0</v>
      </c>
      <c r="E35">
        <f>VLOOKUP(B35,[3]API_IS.SHP.GCNW.XQ_DS2_en_csv_v!$1:$1048576,55,FALSE)</f>
        <v>11.0433324226</v>
      </c>
      <c r="F35">
        <v>93464</v>
      </c>
      <c r="G35">
        <v>112084.104</v>
      </c>
      <c r="H35">
        <f>VLOOKUP(B35,[5]API_NY.GDP.PCAP.CD_DS2_en_csv_v!$1:$1048576,55,FALSE)</f>
        <v>4480.78631766464</v>
      </c>
      <c r="I35">
        <f>VLOOKUP(B35,[4]API_NY.GDP.PCAP.KD.ZG_DS2_en_cs!$1:$1048576,55,FALSE)</f>
        <v>1.74679065510364</v>
      </c>
      <c r="J35" s="4">
        <f>VLOOKUP(A35,[13]Sheet3!$1:$1048576,3,FALSE)</f>
        <v>17.89</v>
      </c>
      <c r="K35">
        <f>VLOOKUP(B35,[6]API_EN.ATM.CO2E.EG.ZS_DS2_en_cs!$1:$1048576,55,FALSE)</f>
        <v>2.82238297881045</v>
      </c>
    </row>
    <row r="36" spans="1:11">
      <c r="A36" s="1">
        <v>191</v>
      </c>
      <c r="B36" s="1" t="s">
        <v>41</v>
      </c>
      <c r="C36">
        <f>VLOOKUP(B36,[1]API_IS.SHP.GOOD.TU_DS2_en_csv_v!$1:$1048576,55,FALSE)</f>
        <v>2732500</v>
      </c>
      <c r="D36">
        <f>VLOOKUP(B36,[2]API_EG.ELC.RNWX.ZS_DS2_en_csv_v!$1:$1048576,55,FALSE)</f>
        <v>0.0742619945999081</v>
      </c>
      <c r="E36">
        <f>VLOOKUP(B36,[3]API_IS.SHP.GCNW.XQ_DS2_en_csv_v!$1:$1048576,55,FALSE)</f>
        <v>30.3311551499</v>
      </c>
      <c r="F36">
        <v>443650</v>
      </c>
      <c r="G36">
        <v>15366362.5</v>
      </c>
      <c r="H36">
        <f>VLOOKUP(B36,[5]API_NY.GDP.PCAP.CD_DS2_en_csv_v!$1:$1048576,55,FALSE)</f>
        <v>6599.66093791004</v>
      </c>
      <c r="I36">
        <f>VLOOKUP(B36,[4]API_NY.GDP.PCAP.KD.ZG_DS2_en_cs!$1:$1048576,55,FALSE)</f>
        <v>4.59644121420916</v>
      </c>
      <c r="J36" s="4">
        <f>VLOOKUP(A36,[13]Sheet3!$1:$1048576,3,FALSE)</f>
        <v>17.5</v>
      </c>
      <c r="K36">
        <f>VLOOKUP(B36,[6]API_EN.ATM.CO2E.EG.ZS_DS2_en_cs!$1:$1048576,55,FALSE)</f>
        <v>2.69670532747112</v>
      </c>
    </row>
    <row r="37" spans="1:11">
      <c r="A37" s="1">
        <v>80</v>
      </c>
      <c r="B37" s="1" t="s">
        <v>42</v>
      </c>
      <c r="C37">
        <f>VLOOKUP(B37,[1]API_IS.SHP.GOOD.TU_DS2_en_csv_v!$1:$1048576,55,FALSE)</f>
        <v>1137000</v>
      </c>
      <c r="D37">
        <f>VLOOKUP(B37,[2]API_EG.ELC.RNWX.ZS_DS2_en_csv_v!$1:$1048576,55,FALSE)</f>
        <v>5.33756340753395</v>
      </c>
      <c r="E37">
        <f>VLOOKUP(B37,[3]API_IS.SHP.GCNW.XQ_DS2_en_csv_v!$1:$1048576,55,FALSE)</f>
        <v>30.5781719177</v>
      </c>
      <c r="F37">
        <v>70179.8</v>
      </c>
      <c r="G37">
        <v>11925565.32</v>
      </c>
      <c r="H37">
        <f>VLOOKUP(B37,[5]API_NY.GDP.PCAP.CD_DS2_en_csv_v!$1:$1048576,55,FALSE)</f>
        <v>26716.6488260274</v>
      </c>
      <c r="I37">
        <f>VLOOKUP(B37,[4]API_NY.GDP.PCAP.KD.ZG_DS2_en_cs!$1:$1048576,55,FALSE)</f>
        <v>-5.60036851879792</v>
      </c>
      <c r="J37" s="4">
        <f>VLOOKUP(A37,[13]Sheet3!$1:$1048576,3,FALSE)</f>
        <v>98.79</v>
      </c>
      <c r="K37">
        <f>VLOOKUP(B37,[6]API_EN.ATM.CO2E.EG.ZS_DS2_en_cs!$1:$1048576,55,FALSE)</f>
        <v>3.1726834203527</v>
      </c>
    </row>
    <row r="38" spans="1:11">
      <c r="A38" s="1">
        <v>179</v>
      </c>
      <c r="B38" s="1" t="s">
        <v>43</v>
      </c>
      <c r="C38">
        <f>VLOOKUP(B38,[1]API_IS.SHP.GOOD.TU_DS2_en_csv_v!$1:$1048576,55,FALSE)</f>
        <v>5185195</v>
      </c>
      <c r="D38">
        <f>VLOOKUP(B38,[2]API_EG.ELC.RNWX.ZS_DS2_en_csv_v!$1:$1048576,55,FALSE)</f>
        <v>2.74364904259372</v>
      </c>
      <c r="E38">
        <f>VLOOKUP(B38,[3]API_IS.SHP.GCNW.XQ_DS2_en_csv_v!$1:$1048576,55,FALSE)</f>
        <v>63.3126445596</v>
      </c>
      <c r="F38">
        <v>452253.5</v>
      </c>
      <c r="G38">
        <v>23293388.35</v>
      </c>
      <c r="H38">
        <f>VLOOKUP(B38,[5]API_NY.GDP.PCAP.CD_DS2_en_csv_v!$1:$1048576,55,FALSE)</f>
        <v>40677.9851405443</v>
      </c>
      <c r="I38">
        <f>VLOOKUP(B38,[4]API_NY.GDP.PCAP.KD.ZG_DS2_en_cs!$1:$1048576,55,FALSE)</f>
        <v>1.44700813155868</v>
      </c>
      <c r="J38" s="4">
        <f>VLOOKUP(A38,[13]Sheet3!$1:$1048576,3,FALSE)</f>
        <v>54.69</v>
      </c>
      <c r="K38">
        <f>VLOOKUP(B38,[6]API_EN.ATM.CO2E.EG.ZS_DS2_en_cs!$1:$1048576,55,FALSE)</f>
        <v>1.33205409586765</v>
      </c>
    </row>
    <row r="39" spans="1:11">
      <c r="A39" s="1">
        <v>186</v>
      </c>
      <c r="B39" s="1" t="s">
        <v>44</v>
      </c>
      <c r="C39">
        <f>VLOOKUP(B39,[1]API_IS.SHP.GOOD.TU_DS2_en_csv_v!$1:$1048576,55,FALSE)</f>
        <v>16971.49</v>
      </c>
      <c r="D39">
        <f>VLOOKUP(B39,[2]API_EG.ELC.RNWX.ZS_DS2_en_csv_v!$1:$1048576,55,FALSE)</f>
        <v>0</v>
      </c>
      <c r="E39">
        <f>VLOOKUP(B39,[3]API_IS.SHP.GCNW.XQ_DS2_en_csv_v!$1:$1048576,55,FALSE)</f>
        <v>3.4628926147</v>
      </c>
      <c r="F39">
        <v>1345.4</v>
      </c>
      <c r="G39">
        <v>46979.213</v>
      </c>
      <c r="H39">
        <f>VLOOKUP(B39,[5]API_NY.GDP.PCAP.CD_DS2_en_csv_v!$1:$1048576,55,FALSE)</f>
        <v>6688.48239970574</v>
      </c>
      <c r="I39">
        <f>VLOOKUP(B39,[4]API_NY.GDP.PCAP.KD.ZG_DS2_en_cs!$1:$1048576,55,FALSE)</f>
        <v>2.54625315972683</v>
      </c>
      <c r="J39" s="4">
        <f>VLOOKUP(A39,[13]Sheet3!$1:$1048576,3,FALSE)</f>
        <v>46.18</v>
      </c>
      <c r="K39">
        <f>VLOOKUP(B39,[6]API_EN.ATM.CO2E.EG.ZS_DS2_en_cs!$1:$1048576,55,FALSE)</f>
        <v>2.19415181999791</v>
      </c>
    </row>
    <row r="40" spans="1:11">
      <c r="A40" s="1">
        <v>187</v>
      </c>
      <c r="B40" s="1" t="s">
        <v>45</v>
      </c>
      <c r="C40">
        <f>VLOOKUP(B40,[1]API_IS.SHP.GOOD.TU_DS2_en_csv_v!$1:$1048576,55,FALSE)</f>
        <v>121091</v>
      </c>
      <c r="D40">
        <f>VLOOKUP(B40,[2]API_EG.ELC.RNWX.ZS_DS2_en_csv_v!$1:$1048576,55,FALSE)</f>
        <v>1.1624763449581</v>
      </c>
      <c r="E40">
        <f>VLOOKUP(B40,[3]API_IS.SHP.GCNW.XQ_DS2_en_csv_v!$1:$1048576,55,FALSE)</f>
        <v>18.8660759938</v>
      </c>
      <c r="F40">
        <v>52867.3</v>
      </c>
      <c r="G40">
        <v>1528101.42</v>
      </c>
      <c r="H40">
        <f>VLOOKUP(B40,[5]API_NY.GDP.PCAP.CD_DS2_en_csv_v!$1:$1048576,55,FALSE)</f>
        <v>14067.5231191915</v>
      </c>
      <c r="I40">
        <f>VLOOKUP(B40,[4]API_NY.GDP.PCAP.KD.ZG_DS2_en_cs!$1:$1048576,55,FALSE)</f>
        <v>-1.02646183190893</v>
      </c>
      <c r="J40" s="4">
        <f>VLOOKUP(A40,[13]Sheet3!$1:$1048576,3,FALSE)</f>
        <v>81.95</v>
      </c>
      <c r="K40">
        <f>VLOOKUP(B40,[6]API_EN.ATM.CO2E.EG.ZS_DS2_en_cs!$1:$1048576,55,FALSE)</f>
        <v>2.07298527349557</v>
      </c>
    </row>
    <row r="41" spans="1:11">
      <c r="A41" s="1">
        <v>53</v>
      </c>
      <c r="B41" s="1" t="s">
        <v>46</v>
      </c>
      <c r="C41">
        <f>VLOOKUP(B41,[1]API_IS.SHP.GOOD.TU_DS2_en_csv_v!$1:$1048576,55,FALSE)</f>
        <v>2149000</v>
      </c>
      <c r="D41">
        <f>VLOOKUP(B41,[2]API_EG.ELC.RNWX.ZS_DS2_en_csv_v!$1:$1048576,55,FALSE)</f>
        <v>0</v>
      </c>
      <c r="E41">
        <f>VLOOKUP(B41,[3]API_IS.SHP.GCNW.XQ_DS2_en_csv_v!$1:$1048576,55,FALSE)</f>
        <v>30.8974613316</v>
      </c>
      <c r="F41">
        <v>455514</v>
      </c>
      <c r="G41">
        <v>3646655.174</v>
      </c>
      <c r="H41">
        <f>VLOOKUP(B41,[5]API_NY.GDP.PCAP.CD_DS2_en_csv_v!$1:$1048576,55,FALSE)</f>
        <v>987.409712037523</v>
      </c>
      <c r="I41">
        <f>VLOOKUP(B41,[4]API_NY.GDP.PCAP.KD.ZG_DS2_en_cs!$1:$1048576,55,FALSE)</f>
        <v>-0.601301451692876</v>
      </c>
      <c r="J41" s="4">
        <f>VLOOKUP(A41,[13]Sheet3!$1:$1048576,3,FALSE)</f>
        <v>13.9</v>
      </c>
      <c r="K41">
        <f>VLOOKUP(B41,[6]API_EN.ATM.CO2E.EG.ZS_DS2_en_cs!$1:$1048576,55,FALSE)</f>
        <v>1.65395756748454</v>
      </c>
    </row>
    <row r="42" spans="1:11">
      <c r="A42" s="1">
        <v>15</v>
      </c>
      <c r="B42" s="1" t="s">
        <v>47</v>
      </c>
      <c r="C42">
        <f>VLOOKUP(B42,[1]API_IS.SHP.GOOD.TU_DS2_en_csv_v!$1:$1048576,55,FALSE)</f>
        <v>5588702</v>
      </c>
      <c r="D42">
        <f>VLOOKUP(B42,[2]API_EG.ELC.RNWX.ZS_DS2_en_csv_v!$1:$1048576,55,FALSE)</f>
        <v>14.7796049718048</v>
      </c>
      <c r="E42">
        <f>VLOOKUP(B42,[3]API_IS.SHP.GCNW.XQ_DS2_en_csv_v!$1:$1048576,55,FALSE)</f>
        <v>21.8374969244</v>
      </c>
      <c r="F42">
        <v>2504223</v>
      </c>
      <c r="G42">
        <v>44812851.86</v>
      </c>
      <c r="H42">
        <f>VLOOKUP(B42,[5]API_NY.GDP.PCAP.CD_DS2_en_csv_v!$1:$1048576,55,FALSE)</f>
        <v>2217.47215336652</v>
      </c>
      <c r="I42">
        <f>VLOOKUP(B42,[4]API_NY.GDP.PCAP.KD.ZG_DS2_en_cs!$1:$1048576,55,FALSE)</f>
        <v>5.56100079140573</v>
      </c>
      <c r="J42" s="4">
        <f>VLOOKUP(A42,[13]Sheet3!$1:$1048576,3,FALSE)</f>
        <v>98.08</v>
      </c>
      <c r="K42">
        <f>VLOOKUP(B42,[6]API_EN.ATM.CO2E.EG.ZS_DS2_en_cs!$1:$1048576,55,FALSE)</f>
        <v>2.06871100961217</v>
      </c>
    </row>
    <row r="43" spans="1:11">
      <c r="A43" s="1">
        <v>184</v>
      </c>
      <c r="B43" s="1" t="s">
        <v>48</v>
      </c>
      <c r="C43">
        <f>VLOOKUP(B43,[1]API_IS.SHP.GOOD.TU_DS2_en_csv_v!$1:$1048576,55,FALSE)</f>
        <v>8021929</v>
      </c>
      <c r="D43">
        <f>VLOOKUP(B43,[2]API_EG.ELC.RNWX.ZS_DS2_en_csv_v!$1:$1048576,55,FALSE)</f>
        <v>8.65171886348499</v>
      </c>
      <c r="E43">
        <f>VLOOKUP(B43,[3]API_IS.SHP.GCNW.XQ_DS2_en_csv_v!$1:$1048576,55,FALSE)</f>
        <v>61.437545626</v>
      </c>
      <c r="F43">
        <v>234963.5</v>
      </c>
      <c r="G43">
        <v>15244794.14</v>
      </c>
      <c r="H43">
        <f>VLOOKUP(B43,[5]API_NY.GDP.PCAP.CD_DS2_en_csv_v!$1:$1048576,55,FALSE)</f>
        <v>36035.6449950691</v>
      </c>
      <c r="I43">
        <f>VLOOKUP(B43,[4]API_NY.GDP.PCAP.KD.ZG_DS2_en_cs!$1:$1048576,55,FALSE)</f>
        <v>1.40091534299962</v>
      </c>
      <c r="J43" s="4">
        <f>VLOOKUP(A43,[13]Sheet3!$1:$1048576,3,FALSE)</f>
        <v>66.8</v>
      </c>
      <c r="K43">
        <f>VLOOKUP(B43,[6]API_EN.ATM.CO2E.EG.ZS_DS2_en_cs!$1:$1048576,55,FALSE)</f>
        <v>2.33292265559233</v>
      </c>
    </row>
    <row r="44" spans="1:11">
      <c r="A44" s="1">
        <v>40</v>
      </c>
      <c r="B44" s="1" t="s">
        <v>49</v>
      </c>
      <c r="C44">
        <f>VLOOKUP(B44,[1]API_IS.SHP.GOOD.TU_DS2_en_csv_v!$1:$1048576,55,FALSE)</f>
        <v>4100000</v>
      </c>
      <c r="D44">
        <f>VLOOKUP(B44,[2]API_EG.ELC.RNWX.ZS_DS2_en_csv_v!$1:$1048576,55,FALSE)</f>
        <v>0.953615405980928</v>
      </c>
      <c r="E44">
        <f>VLOOKUP(B44,[3]API_IS.SHP.GCNW.XQ_DS2_en_csv_v!$1:$1048576,55,FALSE)</f>
        <v>38.6497433883</v>
      </c>
      <c r="F44">
        <v>390187</v>
      </c>
      <c r="G44">
        <v>1188346.556</v>
      </c>
      <c r="H44">
        <f>VLOOKUP(B44,[5]API_NY.GDP.PCAP.CD_DS2_en_csv_v!$1:$1048576,55,FALSE)</f>
        <v>2799.64873802555</v>
      </c>
      <c r="I44">
        <f>VLOOKUP(B44,[4]API_NY.GDP.PCAP.KD.ZG_DS2_en_cs!$1:$1048576,55,FALSE)</f>
        <v>7.27905886038283</v>
      </c>
      <c r="J44" s="4">
        <f>VLOOKUP(A44,[13]Sheet3!$1:$1048576,3,FALSE)</f>
        <v>26.31</v>
      </c>
      <c r="K44">
        <f>VLOOKUP(B44,[6]API_EN.ATM.CO2E.EG.ZS_DS2_en_cs!$1:$1048576,55,FALSE)</f>
        <v>1.34171375753456</v>
      </c>
    </row>
    <row r="45" spans="2:11">
      <c r="B45" t="s">
        <v>50</v>
      </c>
      <c r="C45">
        <f>MAX(C2:C44)</f>
        <v>29147000</v>
      </c>
      <c r="D45">
        <f t="shared" ref="D45:K45" si="0">MAX(D2:D44)</f>
        <v>22.7319290011361</v>
      </c>
      <c r="E45">
        <f t="shared" si="0"/>
        <v>93.9991620741</v>
      </c>
      <c r="F45">
        <f t="shared" si="0"/>
        <v>5402213</v>
      </c>
      <c r="G45">
        <f t="shared" si="0"/>
        <v>168036282.2</v>
      </c>
      <c r="H45">
        <f t="shared" si="0"/>
        <v>67403.0876779676</v>
      </c>
      <c r="I45">
        <f t="shared" si="0"/>
        <v>12.5085215498552</v>
      </c>
      <c r="J45">
        <f t="shared" si="0"/>
        <v>98.79</v>
      </c>
      <c r="K45">
        <f t="shared" si="0"/>
        <v>3.27353488148957</v>
      </c>
    </row>
    <row r="46" spans="2:11">
      <c r="B46" t="s">
        <v>51</v>
      </c>
      <c r="C46">
        <f>MIN(C2:C45)</f>
        <v>16971.49</v>
      </c>
      <c r="D46">
        <f t="shared" ref="D46:K46" si="1">MIN(D2:D45)</f>
        <v>0</v>
      </c>
      <c r="E46">
        <f t="shared" si="1"/>
        <v>3.4628926147</v>
      </c>
      <c r="F46">
        <f t="shared" si="1"/>
        <v>486</v>
      </c>
      <c r="G46">
        <f t="shared" si="1"/>
        <v>744.895</v>
      </c>
      <c r="H46">
        <f t="shared" si="1"/>
        <v>746.945359978558</v>
      </c>
      <c r="I46">
        <f t="shared" si="1"/>
        <v>-7.94513165080112</v>
      </c>
      <c r="J46">
        <f t="shared" si="1"/>
        <v>9.16</v>
      </c>
      <c r="K46">
        <f t="shared" si="1"/>
        <v>0.590538040064155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workbookViewId="0">
      <selection activeCell="R45" sqref="R45"/>
    </sheetView>
  </sheetViews>
  <sheetFormatPr defaultColWidth="8.89166666666667" defaultRowHeight="13.5"/>
  <cols>
    <col min="3" max="3" width="13" customWidth="1"/>
    <col min="4" max="4" width="20.8916666666667" customWidth="1"/>
    <col min="5" max="5" width="16.4416666666667" customWidth="1"/>
    <col min="6" max="6" width="14.1083333333333" customWidth="1"/>
    <col min="7" max="8" width="16.4416666666667" customWidth="1"/>
    <col min="9" max="9" width="23.1083333333333" customWidth="1"/>
    <col min="10" max="13" width="12.8916666666667"/>
    <col min="14" max="15" width="16.8916666666667" customWidth="1"/>
    <col min="16" max="16" width="14.1083333333333" customWidth="1"/>
  </cols>
  <sheetData>
    <row r="1" spans="1:16">
      <c r="A1" s="1" t="s">
        <v>0</v>
      </c>
      <c r="B1" s="1"/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</row>
    <row r="2" spans="1:16">
      <c r="A2" s="1">
        <v>47</v>
      </c>
      <c r="B2" s="1" t="s">
        <v>7</v>
      </c>
      <c r="C2">
        <f>VLOOKUP(A2,'[7]2010'!$1:$1048576,5,FALSE)</f>
        <v>30.5924129</v>
      </c>
      <c r="D2">
        <f>VLOOKUP(B2,[8]API_EN.ATM.CO2E.PC_DS2_en_csv_v!$1:$1048576,55,FALSE)</f>
        <v>1.09825785579023</v>
      </c>
      <c r="E2">
        <f>VLOOKUP(B2,[9]API_EN.ATM.NOXE.KT.CE_DS2_en_cs!$1:$1048576,55,FALSE)</f>
        <v>3450</v>
      </c>
      <c r="F2">
        <v>1.27435937101213</v>
      </c>
      <c r="G2">
        <v>0.773039073945842</v>
      </c>
      <c r="H2">
        <v>72.02</v>
      </c>
      <c r="I2">
        <f>VLOOKUP(B2,[10]API_ER.H2O.INTR.PC_DS2_en_csv_v!$1:$1048576,57,FALSE)</f>
        <v>85.8082295748035</v>
      </c>
      <c r="J2">
        <v>52.78</v>
      </c>
      <c r="K2">
        <v>85.25</v>
      </c>
      <c r="L2">
        <f>VLOOKUP(B2,[11]API_ER.MRN.PTMR.ZS_DS2_en_csv_v!$1:$1048576,61,FALSE)</f>
        <v>0.467506305</v>
      </c>
      <c r="M2">
        <f>VLOOKUP(B2,[12]API_AG.CON.FERT.ZS_DS2_en_csv_v!$1:$1048576,55,FALSE)</f>
        <v>19.4577846630519</v>
      </c>
      <c r="N2">
        <v>0.0666435860744787</v>
      </c>
      <c r="O2">
        <v>2.78876776269168</v>
      </c>
      <c r="P2">
        <v>9.84584286273829</v>
      </c>
    </row>
    <row r="3" spans="1:16">
      <c r="A3" s="1">
        <v>208</v>
      </c>
      <c r="B3" s="1" t="s">
        <v>8</v>
      </c>
      <c r="C3">
        <f>VLOOKUP(A3,'[7]2010'!$1:$1048576,5,FALSE)</f>
        <v>37.97816444</v>
      </c>
      <c r="D3">
        <f>VLOOKUP(B3,[8]API_EN.ATM.CO2E.PC_DS2_en_csv_v!$1:$1048576,55,FALSE)</f>
        <v>8.35379922505504</v>
      </c>
      <c r="E3">
        <f>VLOOKUP(B3,[9]API_EN.ATM.NOXE.KT.CE_DS2_en_cs!$1:$1048576,55,FALSE)</f>
        <v>6750</v>
      </c>
      <c r="F3">
        <v>23.3563601914663</v>
      </c>
      <c r="G3">
        <v>1.15752236246131</v>
      </c>
      <c r="H3">
        <v>66.28</v>
      </c>
      <c r="I3">
        <f>VLOOKUP(B3,[10]API_ER.H2O.INTR.PC_DS2_en_csv_v!$1:$1048576,57,FALSE)</f>
        <v>112.942520323885</v>
      </c>
      <c r="J3">
        <v>54.15</v>
      </c>
      <c r="K3">
        <v>78.19</v>
      </c>
      <c r="L3">
        <f>VLOOKUP(B3,[11]API_ER.MRN.PTMR.ZS_DS2_en_csv_v!$1:$1048576,61,FALSE)</f>
        <v>0</v>
      </c>
      <c r="M3">
        <f>VLOOKUP(B3,[12]API_AG.CON.FERT.ZS_DS2_en_csv_v!$1:$1048576,55,FALSE)</f>
        <v>3765.453125</v>
      </c>
      <c r="N3">
        <v>48.6946651532349</v>
      </c>
      <c r="O3">
        <v>6.75368898978434</v>
      </c>
      <c r="P3">
        <v>32.2644721906924</v>
      </c>
    </row>
    <row r="4" spans="1:16">
      <c r="A4" s="1">
        <v>61</v>
      </c>
      <c r="B4" s="1" t="s">
        <v>9</v>
      </c>
      <c r="C4">
        <f>VLOOKUP(A4,'[7]2010'!$1:$1048576,5,FALSE)</f>
        <v>20.10459034</v>
      </c>
      <c r="D4">
        <f>VLOOKUP(B4,[8]API_EN.ATM.CO2E.PC_DS2_en_csv_v!$1:$1048576,55,FALSE)</f>
        <v>2.58762261309107</v>
      </c>
      <c r="E4">
        <f>VLOOKUP(B4,[9]API_EN.ATM.NOXE.KT.CE_DS2_en_cs!$1:$1048576,55,FALSE)</f>
        <v>3330</v>
      </c>
      <c r="F4">
        <v>6.02951358178462</v>
      </c>
      <c r="G4">
        <v>0.456206348260547</v>
      </c>
      <c r="H4">
        <v>65.71</v>
      </c>
      <c r="I4">
        <f>VLOOKUP(B4,[10]API_ER.H2O.INTR.PC_DS2_en_csv_v!$1:$1048576,57,FALSE)</f>
        <v>386.74314362159</v>
      </c>
      <c r="J4">
        <v>49.07</v>
      </c>
      <c r="K4">
        <v>76.03</v>
      </c>
      <c r="L4">
        <f>VLOOKUP(B4,[11]API_ER.MRN.PTMR.ZS_DS2_en_csv_v!$1:$1048576,61,FALSE)</f>
        <v>1.04</v>
      </c>
      <c r="M4">
        <f>VLOOKUP(B4,[12]API_AG.CON.FERT.ZS_DS2_en_csv_v!$1:$1048576,55,FALSE)</f>
        <v>47.4318101310662</v>
      </c>
      <c r="N4">
        <v>0.924209175790434</v>
      </c>
      <c r="O4">
        <v>3.02208870686991</v>
      </c>
      <c r="P4">
        <v>45.2736347598875</v>
      </c>
    </row>
    <row r="5" spans="1:16">
      <c r="A5" s="1">
        <v>62</v>
      </c>
      <c r="B5" s="1" t="s">
        <v>10</v>
      </c>
      <c r="C5">
        <f>VLOOKUP(A5,'[7]2010'!$1:$1048576,5,FALSE)</f>
        <v>17.4454588</v>
      </c>
      <c r="D5">
        <f>VLOOKUP(B5,[8]API_EN.ATM.CO2E.PC_DS2_en_csv_v!$1:$1048576,55,FALSE)</f>
        <v>1.60032723605957</v>
      </c>
      <c r="E5">
        <f>VLOOKUP(B5,[9]API_EN.ATM.NOXE.KT.CE_DS2_en_cs!$1:$1048576,55,FALSE)</f>
        <v>8070</v>
      </c>
      <c r="F5">
        <v>4.40395878435588</v>
      </c>
      <c r="G5">
        <v>0</v>
      </c>
      <c r="H5">
        <v>100</v>
      </c>
      <c r="I5">
        <f>VLOOKUP(B5,[10]API_ER.H2O.INTR.PC_DS2_en_csv_v!$1:$1048576,57,FALSE)</f>
        <v>872.393026415038</v>
      </c>
      <c r="J5">
        <v>54.82</v>
      </c>
      <c r="K5">
        <v>80.7</v>
      </c>
      <c r="L5">
        <f>VLOOKUP(B5,[11]API_ER.MRN.PTMR.ZS_DS2_en_csv_v!$1:$1048576,61,FALSE)</f>
        <v>0.460641915</v>
      </c>
      <c r="M5">
        <f>VLOOKUP(B5,[12]API_AG.CON.FERT.ZS_DS2_en_csv_v!$1:$1048576,55,FALSE)</f>
        <v>57.1710245429728</v>
      </c>
      <c r="N5">
        <v>0.383969710076141</v>
      </c>
      <c r="O5">
        <v>8.02378441539788</v>
      </c>
      <c r="P5">
        <v>38.6258085313523</v>
      </c>
    </row>
    <row r="6" spans="1:16">
      <c r="A6" s="1">
        <v>190</v>
      </c>
      <c r="B6" s="1" t="s">
        <v>11</v>
      </c>
      <c r="C6">
        <f>VLOOKUP(A6,'[7]2010'!$1:$1048576,5,FALSE)</f>
        <v>51.90710131</v>
      </c>
      <c r="D6">
        <f>VLOOKUP(B6,[8]API_EN.ATM.CO2E.PC_DS2_en_csv_v!$1:$1048576,55,FALSE)</f>
        <v>32.6343023413709</v>
      </c>
      <c r="E6">
        <f>VLOOKUP(B6,[9]API_EN.ATM.NOXE.KT.CE_DS2_en_cs!$1:$1048576,55,FALSE)</f>
        <v>410</v>
      </c>
      <c r="F6">
        <v>11.9000092563475</v>
      </c>
      <c r="G6">
        <v>0</v>
      </c>
      <c r="H6">
        <v>98.63</v>
      </c>
      <c r="I6">
        <f>VLOOKUP(B6,[10]API_ER.H2O.INTR.PC_DS2_en_csv_v!$1:$1048576,57,FALSE)</f>
        <v>25.5000057960303</v>
      </c>
      <c r="J6">
        <v>72.08</v>
      </c>
      <c r="K6">
        <v>90.11</v>
      </c>
      <c r="L6">
        <f>VLOOKUP(B6,[11]API_ER.MRN.PTMR.ZS_DS2_en_csv_v!$1:$1048576,61,FALSE)</f>
        <v>0.181319695</v>
      </c>
      <c r="M6">
        <f>VLOOKUP(B6,[12]API_AG.CON.FERT.ZS_DS2_en_csv_v!$1:$1048576,55,FALSE)</f>
        <v>335.032774945375</v>
      </c>
      <c r="N6">
        <v>3.81858236877996</v>
      </c>
      <c r="O6">
        <v>0.0244780921075638</v>
      </c>
      <c r="P6">
        <v>2.56670280099312</v>
      </c>
    </row>
    <row r="7" spans="1:16">
      <c r="A7" s="1">
        <v>192</v>
      </c>
      <c r="B7" s="1" t="s">
        <v>12</v>
      </c>
      <c r="C7">
        <f>VLOOKUP(A7,'[7]2010'!$1:$1048576,5,FALSE)</f>
        <v>54.05354626</v>
      </c>
      <c r="D7">
        <f>VLOOKUP(B7,[8]API_EN.ATM.CO2E.PC_DS2_en_csv_v!$1:$1048576,55,FALSE)</f>
        <v>3.64972385836214</v>
      </c>
      <c r="E7">
        <f>VLOOKUP(B7,[9]API_EN.ATM.NOXE.KT.CE_DS2_en_cs!$1:$1048576,55,FALSE)</f>
        <v>4630</v>
      </c>
      <c r="F7">
        <v>11.8062019550674</v>
      </c>
      <c r="G7">
        <v>0</v>
      </c>
      <c r="H7">
        <v>98.65</v>
      </c>
      <c r="I7">
        <f>VLOOKUP(B7,[10]API_ER.H2O.INTR.PC_DS2_en_csv_v!$1:$1048576,57,FALSE)</f>
        <v>1103.7939014554</v>
      </c>
      <c r="J7">
        <v>67.23</v>
      </c>
      <c r="K7">
        <v>89.51</v>
      </c>
      <c r="L7">
        <f>VLOOKUP(B7,[11]API_ER.MRN.PTMR.ZS_DS2_en_csv_v!$1:$1048576,61,FALSE)</f>
        <v>0</v>
      </c>
      <c r="M7">
        <f>VLOOKUP(B7,[12]API_AG.CON.FERT.ZS_DS2_en_csv_v!$1:$1048576,55,FALSE)</f>
        <v>34.29</v>
      </c>
      <c r="N7">
        <v>0.757412567489623</v>
      </c>
      <c r="O7">
        <v>0.0382180653320454</v>
      </c>
      <c r="P7">
        <v>2.43970231601476</v>
      </c>
    </row>
    <row r="8" spans="1:16">
      <c r="A8" s="1">
        <v>215</v>
      </c>
      <c r="B8" s="1" t="s">
        <v>13</v>
      </c>
      <c r="C8">
        <f>VLOOKUP(A8,'[7]2010'!$1:$1048576,5,FALSE)</f>
        <v>23.31861656</v>
      </c>
      <c r="D8">
        <f>VLOOKUP(B8,[8]API_EN.ATM.CO2E.PC_DS2_en_csv_v!$1:$1048576,55,FALSE)</f>
        <v>2.78177879363891</v>
      </c>
      <c r="E8">
        <f>VLOOKUP(B8,[9]API_EN.ATM.NOXE.KT.CE_DS2_en_cs!$1:$1048576,55,FALSE)</f>
        <v>1100</v>
      </c>
      <c r="F8">
        <v>13.5442238616283</v>
      </c>
      <c r="G8">
        <v>0</v>
      </c>
      <c r="H8">
        <v>87.43</v>
      </c>
      <c r="I8">
        <f>VLOOKUP(B8,[10]API_ER.H2O.INTR.PC_DS2_en_csv_v!$1:$1048576,57,FALSE)</f>
        <v>84.3019901825696</v>
      </c>
      <c r="J8">
        <v>83.02</v>
      </c>
      <c r="K8">
        <v>84.97</v>
      </c>
      <c r="L8" s="1">
        <v>0.982071</v>
      </c>
      <c r="M8">
        <f>VLOOKUP(B8,[12]API_AG.CON.FERT.ZS_DS2_en_csv_v!$1:$1048576,55,FALSE)</f>
        <v>168.063063063063</v>
      </c>
      <c r="N8">
        <v>2.12320379561871</v>
      </c>
      <c r="O8">
        <v>1.56770411211747</v>
      </c>
      <c r="P8">
        <v>28.0036323408485</v>
      </c>
    </row>
    <row r="9" spans="1:16">
      <c r="A9" s="1">
        <v>51</v>
      </c>
      <c r="B9" s="1" t="s">
        <v>14</v>
      </c>
      <c r="C9">
        <f>VLOOKUP(A9,'[7]2010'!$1:$1048576,5,FALSE)</f>
        <v>59.92584329</v>
      </c>
      <c r="D9">
        <f>VLOOKUP(B9,[8]API_EN.ATM.CO2E.PC_DS2_en_csv_v!$1:$1048576,55,FALSE)</f>
        <v>26.9796560363647</v>
      </c>
      <c r="E9">
        <f>VLOOKUP(B9,[9]API_EN.ATM.NOXE.KT.CE_DS2_en_cs!$1:$1048576,55,FALSE)</f>
        <v>750</v>
      </c>
      <c r="F9">
        <v>10.9594122777284</v>
      </c>
      <c r="G9">
        <v>0</v>
      </c>
      <c r="H9">
        <v>99.38</v>
      </c>
      <c r="I9">
        <f>VLOOKUP(B9,[10]API_ER.H2O.INTR.PC_DS2_en_csv_v!$1:$1048576,57,FALSE)</f>
        <v>0</v>
      </c>
      <c r="J9">
        <v>77.12</v>
      </c>
      <c r="K9">
        <v>88.47</v>
      </c>
      <c r="L9">
        <f>VLOOKUP(B9,[11]API_ER.MRN.PTMR.ZS_DS2_en_csv_v!$1:$1048576,61,FALSE)</f>
        <v>1.479513778</v>
      </c>
      <c r="M9">
        <f>VLOOKUP(B9,[12]API_AG.CON.FERT.ZS_DS2_en_csv_v!$1:$1048576,55,FALSE)</f>
        <v>228.396</v>
      </c>
      <c r="N9">
        <v>1.72940450478248</v>
      </c>
      <c r="O9">
        <v>0</v>
      </c>
      <c r="P9">
        <v>2.15262778977682</v>
      </c>
    </row>
    <row r="10" spans="1:16">
      <c r="A10" s="1">
        <v>52</v>
      </c>
      <c r="B10" s="1" t="s">
        <v>15</v>
      </c>
      <c r="C10">
        <f>VLOOKUP(A10,'[7]2010'!$1:$1048576,5,FALSE)</f>
        <v>52.21770827</v>
      </c>
      <c r="D10">
        <f>VLOOKUP(B10,[8]API_EN.ATM.CO2E.PC_DS2_en_csv_v!$1:$1048576,55,FALSE)</f>
        <v>20.9289650705915</v>
      </c>
      <c r="E10">
        <f>VLOOKUP(B10,[9]API_EN.ATM.NOXE.KT.CE_DS2_en_cs!$1:$1048576,55,FALSE)</f>
        <v>130</v>
      </c>
      <c r="F10">
        <v>27.2634264995315</v>
      </c>
      <c r="G10">
        <v>0</v>
      </c>
      <c r="H10">
        <v>94.12</v>
      </c>
      <c r="I10">
        <f>VLOOKUP(B10,[10]API_ER.H2O.INTR.PC_DS2_en_csv_v!$1:$1048576,57,FALSE)</f>
        <v>3.0770605073071</v>
      </c>
      <c r="J10">
        <v>56.95</v>
      </c>
      <c r="K10">
        <v>84.51</v>
      </c>
      <c r="L10">
        <f>VLOOKUP(B10,[11]API_ER.MRN.PTMR.ZS_DS2_en_csv_v!$1:$1048576,61,FALSE)</f>
        <v>1.244628446</v>
      </c>
      <c r="M10">
        <f>VLOOKUP(B10,[12]API_AG.CON.FERT.ZS_DS2_en_csv_v!$1:$1048576,55,FALSE)</f>
        <v>1787.14375</v>
      </c>
      <c r="N10">
        <v>15.2104845115171</v>
      </c>
      <c r="O10">
        <v>0.158856235107228</v>
      </c>
      <c r="P10">
        <v>1.98570293884035</v>
      </c>
    </row>
    <row r="11" spans="1:16">
      <c r="A11" s="1">
        <v>54</v>
      </c>
      <c r="B11" s="1" t="s">
        <v>16</v>
      </c>
      <c r="C11">
        <f>VLOOKUP(A11,'[7]2010'!$1:$1048576,5,FALSE)</f>
        <v>51.12576906</v>
      </c>
      <c r="D11">
        <f>VLOOKUP(B11,[8]API_EN.ATM.CO2E.PC_DS2_en_csv_v!$1:$1048576,55,FALSE)</f>
        <v>19.0397697503711</v>
      </c>
      <c r="E11">
        <f>VLOOKUP(B11,[9]API_EN.ATM.NOXE.KT.CE_DS2_en_cs!$1:$1048576,55,FALSE)</f>
        <v>1600</v>
      </c>
      <c r="F11">
        <v>15.1150208272773</v>
      </c>
      <c r="G11">
        <v>0</v>
      </c>
      <c r="H11">
        <v>81.49</v>
      </c>
      <c r="I11">
        <f>VLOOKUP(B11,[10]API_ER.H2O.INTR.PC_DS2_en_csv_v!$1:$1048576,57,FALSE)</f>
        <v>16.408510411469</v>
      </c>
      <c r="J11">
        <v>64.26</v>
      </c>
      <c r="K11">
        <v>87.49</v>
      </c>
      <c r="L11">
        <f>VLOOKUP(B11,[11]API_ER.MRN.PTMR.ZS_DS2_en_csv_v!$1:$1048576,61,FALSE)</f>
        <v>4.269708103</v>
      </c>
      <c r="M11">
        <f>VLOOKUP(B11,[12]API_AG.CON.FERT.ZS_DS2_en_csv_v!$1:$1048576,55,FALSE)</f>
        <v>737.351778656126</v>
      </c>
      <c r="N11">
        <v>4.38815573734168</v>
      </c>
      <c r="O11">
        <v>0.0762201877143693</v>
      </c>
      <c r="P11">
        <v>3.04632592106779</v>
      </c>
    </row>
    <row r="12" spans="1:16">
      <c r="A12" s="1">
        <v>77</v>
      </c>
      <c r="B12" s="1" t="s">
        <v>17</v>
      </c>
      <c r="C12">
        <f>VLOOKUP(A12,'[7]2010'!$1:$1048576,5,FALSE)</f>
        <v>20.33757708</v>
      </c>
      <c r="D12">
        <f>VLOOKUP(B12,[8]API_EN.ATM.CO2E.PC_DS2_en_csv_v!$1:$1048576,55,FALSE)</f>
        <v>2.85967854444787</v>
      </c>
      <c r="E12">
        <f>VLOOKUP(B12,[9]API_EN.ATM.NOXE.KT.CE_DS2_en_cs!$1:$1048576,55,FALSE)</f>
        <v>4010</v>
      </c>
      <c r="F12">
        <v>10.1340400987989</v>
      </c>
      <c r="G12">
        <v>0.102897824649048</v>
      </c>
      <c r="H12">
        <v>66.44</v>
      </c>
      <c r="I12">
        <f>VLOOKUP(B12,[10]API_ER.H2O.INTR.PC_DS2_en_csv_v!$1:$1048576,57,FALSE)</f>
        <v>348.943122098752</v>
      </c>
      <c r="J12">
        <v>49.97</v>
      </c>
      <c r="K12">
        <v>74.3</v>
      </c>
      <c r="L12">
        <f>VLOOKUP(B12,[11]API_ER.MRN.PTMR.ZS_DS2_en_csv_v!$1:$1048576,61,FALSE)</f>
        <v>0.245011565</v>
      </c>
      <c r="M12">
        <f>VLOOKUP(B12,[12]API_AG.CON.FERT.ZS_DS2_en_csv_v!$1:$1048576,55,FALSE)</f>
        <v>33.016855131214</v>
      </c>
      <c r="N12">
        <v>2.29905801670209</v>
      </c>
      <c r="O12">
        <v>5.66033755768739</v>
      </c>
      <c r="P12">
        <v>69.9816947261592</v>
      </c>
    </row>
    <row r="13" spans="1:16">
      <c r="A13" s="1">
        <v>78</v>
      </c>
      <c r="B13" s="1" t="s">
        <v>18</v>
      </c>
      <c r="C13">
        <f>VLOOKUP(A13,'[7]2010'!$1:$1048576,5,FALSE)</f>
        <v>19.3567246</v>
      </c>
      <c r="D13">
        <f>VLOOKUP(B13,[8]API_EN.ATM.CO2E.PC_DS2_en_csv_v!$1:$1048576,55,FALSE)</f>
        <v>4.21153464004333</v>
      </c>
      <c r="E13">
        <f>VLOOKUP(B13,[9]API_EN.ATM.NOXE.KT.CE_DS2_en_cs!$1:$1048576,55,FALSE)</f>
        <v>680</v>
      </c>
      <c r="F13">
        <v>13.0433283146965</v>
      </c>
      <c r="G13">
        <v>1.12741587259132</v>
      </c>
      <c r="H13">
        <v>68.4</v>
      </c>
      <c r="I13">
        <f>VLOOKUP(B13,[10]API_ER.H2O.INTR.PC_DS2_en_csv_v!$1:$1048576,57,FALSE)</f>
        <v>866.798406307197</v>
      </c>
      <c r="J13">
        <v>43.17</v>
      </c>
      <c r="K13">
        <v>73.91</v>
      </c>
      <c r="L13">
        <f>VLOOKUP(B13,[11]API_ER.MRN.PTMR.ZS_DS2_en_csv_v!$1:$1048576,61,FALSE)</f>
        <v>0.212261465</v>
      </c>
      <c r="M13">
        <f>VLOOKUP(B13,[12]API_AG.CON.FERT.ZS_DS2_en_csv_v!$1:$1048576,55,FALSE)</f>
        <v>223.798596491228</v>
      </c>
      <c r="N13">
        <v>2.48729121278141</v>
      </c>
      <c r="O13">
        <v>3.15374606632777</v>
      </c>
      <c r="P13">
        <v>59.2237049140644</v>
      </c>
    </row>
    <row r="14" spans="1:16">
      <c r="A14" s="1">
        <v>79</v>
      </c>
      <c r="B14" s="1" t="s">
        <v>19</v>
      </c>
      <c r="C14">
        <f>VLOOKUP(A14,'[7]2010'!$1:$1048576,5,FALSE)</f>
        <v>23.14228747</v>
      </c>
      <c r="D14">
        <f>VLOOKUP(B14,[8]API_EN.ATM.CO2E.PC_DS2_en_csv_v!$1:$1048576,55,FALSE)</f>
        <v>9.25022255142799</v>
      </c>
      <c r="E14">
        <f>VLOOKUP(B14,[9]API_EN.ATM.NOXE.KT.CE_DS2_en_cs!$1:$1048576,55,FALSE)</f>
        <v>2280</v>
      </c>
      <c r="F14">
        <v>9.70059292465468</v>
      </c>
      <c r="G14">
        <v>0</v>
      </c>
      <c r="H14">
        <v>75.17</v>
      </c>
      <c r="I14">
        <f>VLOOKUP(B14,[10]API_ER.H2O.INTR.PC_DS2_en_csv_v!$1:$1048576,57,FALSE)</f>
        <v>94.8106946463561</v>
      </c>
      <c r="J14">
        <v>47.68</v>
      </c>
      <c r="K14">
        <v>78.82</v>
      </c>
      <c r="L14">
        <f>VLOOKUP(B14,[11]API_ER.MRN.PTMR.ZS_DS2_en_csv_v!$1:$1048576,61,FALSE)</f>
        <v>0.032310178</v>
      </c>
      <c r="M14">
        <f>VLOOKUP(B14,[12]API_AG.CON.FERT.ZS_DS2_en_csv_v!$1:$1048576,55,FALSE)</f>
        <v>206.403269754768</v>
      </c>
      <c r="N14">
        <v>3.92866149675302</v>
      </c>
      <c r="O14">
        <v>2.86118466679277</v>
      </c>
      <c r="P14">
        <v>30.9434304268332</v>
      </c>
    </row>
    <row r="15" spans="1:16">
      <c r="A15" s="1">
        <v>81</v>
      </c>
      <c r="B15" s="1" t="s">
        <v>20</v>
      </c>
      <c r="C15">
        <f>VLOOKUP(A15,'[7]2010'!$1:$1048576,5,FALSE)</f>
        <v>13.59552784</v>
      </c>
      <c r="D15">
        <f>VLOOKUP(B15,[8]API_EN.ATM.CO2E.PC_DS2_en_csv_v!$1:$1048576,55,FALSE)</f>
        <v>7.10037694495719</v>
      </c>
      <c r="E15">
        <f>VLOOKUP(B15,[9]API_EN.ATM.NOXE.KT.CE_DS2_en_cs!$1:$1048576,55,FALSE)</f>
        <v>390</v>
      </c>
      <c r="F15">
        <v>4.80529847926353</v>
      </c>
      <c r="G15">
        <v>0</v>
      </c>
      <c r="H15">
        <v>71.65</v>
      </c>
      <c r="I15">
        <f>VLOOKUP(B15,[10]API_ER.H2O.INTR.PC_DS2_en_csv_v!$1:$1048576,57,FALSE)</f>
        <v>687.196793248706</v>
      </c>
      <c r="J15">
        <v>61.94</v>
      </c>
      <c r="K15">
        <v>73.16</v>
      </c>
      <c r="L15">
        <f>VLOOKUP(B15,[11]API_ER.MRN.PTMR.ZS_DS2_en_csv_v!$1:$1048576,61,FALSE)</f>
        <v>0.123118249</v>
      </c>
      <c r="M15">
        <f>VLOOKUP(B15,[12]API_AG.CON.FERT.ZS_DS2_en_csv_v!$1:$1048576,55,FALSE)</f>
        <v>202.772397094431</v>
      </c>
      <c r="N15">
        <v>3.15715401316411</v>
      </c>
      <c r="O15">
        <v>25.8673806520265</v>
      </c>
      <c r="P15">
        <v>43.3111071063855</v>
      </c>
    </row>
    <row r="16" spans="1:16">
      <c r="A16" s="1">
        <v>188</v>
      </c>
      <c r="B16" s="1" t="s">
        <v>21</v>
      </c>
      <c r="C16">
        <f>VLOOKUP(A16,'[7]2010'!$1:$1048576,5,FALSE)</f>
        <v>13.87777551</v>
      </c>
      <c r="D16">
        <f>VLOOKUP(B16,[8]API_EN.ATM.CO2E.PC_DS2_en_csv_v!$1:$1048576,55,FALSE)</f>
        <v>7.70288522992293</v>
      </c>
      <c r="E16">
        <f>VLOOKUP(B16,[9]API_EN.ATM.NOXE.KT.CE_DS2_en_cs!$1:$1048576,55,FALSE)</f>
        <v>820</v>
      </c>
      <c r="F16">
        <v>19.681234948194</v>
      </c>
      <c r="G16">
        <v>0</v>
      </c>
      <c r="H16">
        <v>98.9</v>
      </c>
      <c r="I16">
        <f>VLOOKUP(B16,[10]API_ER.H2O.INTR.PC_DS2_en_csv_v!$1:$1048576,57,FALSE)</f>
        <v>9075.62326309921</v>
      </c>
      <c r="J16">
        <v>84.7</v>
      </c>
      <c r="K16">
        <v>84.53</v>
      </c>
      <c r="L16" s="1">
        <v>2.313674</v>
      </c>
      <c r="M16">
        <f>VLOOKUP(B16,[12]API_AG.CON.FERT.ZS_DS2_en_csv_v!$1:$1048576,55,FALSE)</f>
        <v>266.569153258573</v>
      </c>
      <c r="N16">
        <v>1.85812033500666</v>
      </c>
      <c r="O16">
        <v>75.8657248329864</v>
      </c>
      <c r="P16">
        <v>17.6802449108195</v>
      </c>
    </row>
    <row r="17" spans="1:16">
      <c r="A17" s="1">
        <v>71</v>
      </c>
      <c r="B17" s="1" t="s">
        <v>22</v>
      </c>
      <c r="C17">
        <f>VLOOKUP(A17,'[7]2010'!$1:$1048576,5,FALSE)</f>
        <v>14.59307145</v>
      </c>
      <c r="D17">
        <f>VLOOKUP(B17,[8]API_EN.ATM.CO2E.PC_DS2_en_csv_v!$1:$1048576,55,FALSE)</f>
        <v>6.04954401644367</v>
      </c>
      <c r="E17">
        <f>VLOOKUP(B17,[9]API_EN.ATM.NOXE.KT.CE_DS2_en_cs!$1:$1048576,55,FALSE)</f>
        <v>3720</v>
      </c>
      <c r="F17">
        <v>7.59589514588823</v>
      </c>
      <c r="G17">
        <v>0</v>
      </c>
      <c r="H17">
        <v>74.62</v>
      </c>
      <c r="I17">
        <f>VLOOKUP(B17,[10]API_ER.H2O.INTR.PC_DS2_en_csv_v!$1:$1048576,57,FALSE)</f>
        <v>2874.39391351195</v>
      </c>
      <c r="J17">
        <v>53.8</v>
      </c>
      <c r="K17">
        <v>88.1</v>
      </c>
      <c r="L17">
        <f>VLOOKUP(B17,[11]API_ER.MRN.PTMR.ZS_DS2_en_csv_v!$1:$1048576,61,FALSE)</f>
        <v>8.103059545</v>
      </c>
      <c r="M17">
        <f>VLOOKUP(B17,[12]API_AG.CON.FERT.ZS_DS2_en_csv_v!$1:$1048576,55,FALSE)</f>
        <v>97.053358443189</v>
      </c>
      <c r="N17">
        <v>1.42818918474405</v>
      </c>
      <c r="O17">
        <v>36.0968802240721</v>
      </c>
      <c r="P17">
        <v>59.5417177055691</v>
      </c>
    </row>
    <row r="18" spans="1:16">
      <c r="A18" s="1">
        <v>43</v>
      </c>
      <c r="B18" s="1" t="s">
        <v>23</v>
      </c>
      <c r="C18">
        <f>VLOOKUP(A18,'[7]2010'!$1:$1048576,5,FALSE)</f>
        <v>7.575239423</v>
      </c>
      <c r="D18">
        <f>VLOOKUP(B18,[8]API_EN.ATM.CO2E.PC_DS2_en_csv_v!$1:$1048576,55,FALSE)</f>
        <v>0.300732682421319</v>
      </c>
      <c r="E18">
        <f>VLOOKUP(B18,[9]API_EN.ATM.NOXE.KT.CE_DS2_en_cs!$1:$1048576,55,FALSE)</f>
        <v>16010</v>
      </c>
      <c r="F18">
        <v>0</v>
      </c>
      <c r="G18">
        <v>10.9004227631074</v>
      </c>
      <c r="H18">
        <v>76.21</v>
      </c>
      <c r="I18">
        <f>VLOOKUP(B18,[10]API_ER.H2O.INTR.PC_DS2_en_csv_v!$1:$1048576,57,FALSE)</f>
        <v>466.810586310681</v>
      </c>
      <c r="J18">
        <v>45.52</v>
      </c>
      <c r="K18">
        <v>81.51</v>
      </c>
      <c r="L18">
        <f>VLOOKUP(B18,[11]API_ER.MRN.PTMR.ZS_DS2_en_csv_v!$1:$1048576,61,FALSE)</f>
        <v>0.8042676</v>
      </c>
      <c r="M18">
        <f>VLOOKUP(B18,[12]API_AG.CON.FERT.ZS_DS2_en_csv_v!$1:$1048576,55,FALSE)</f>
        <v>30.3470909090909</v>
      </c>
      <c r="N18">
        <v>0.175434829289243</v>
      </c>
      <c r="O18">
        <v>23.4369765943741</v>
      </c>
      <c r="P18">
        <v>47.0203993987545</v>
      </c>
    </row>
    <row r="19" spans="1:16">
      <c r="A19" s="1">
        <v>214</v>
      </c>
      <c r="B19" s="1" t="s">
        <v>24</v>
      </c>
      <c r="C19">
        <f>VLOOKUP(A19,'[7]2010'!$1:$1048576,5,FALSE)</f>
        <v>29.18701834</v>
      </c>
      <c r="D19">
        <f>VLOOKUP(B19,[8]API_EN.ATM.CO2E.PC_DS2_en_csv_v!$1:$1048576,55,FALSE)</f>
        <v>2.4203357498903</v>
      </c>
      <c r="E19">
        <f>VLOOKUP(B19,[9]API_EN.ATM.NOXE.KT.CE_DS2_en_cs!$1:$1048576,55,FALSE)</f>
        <v>24150</v>
      </c>
      <c r="F19">
        <v>2.63614228540197</v>
      </c>
      <c r="G19">
        <v>2.1110986803286</v>
      </c>
      <c r="H19">
        <v>89.78</v>
      </c>
      <c r="I19">
        <f>VLOOKUP(B19,[10]API_ER.H2O.INTR.PC_DS2_en_csv_v!$1:$1048576,57,FALSE)</f>
        <v>11.5710955883578</v>
      </c>
      <c r="J19">
        <v>50.62</v>
      </c>
      <c r="K19">
        <v>83.22</v>
      </c>
      <c r="L19">
        <f>VLOOKUP(B19,[11]API_ER.MRN.PTMR.ZS_DS2_en_csv_v!$1:$1048576,61,FALSE)</f>
        <v>4.951564185</v>
      </c>
      <c r="M19">
        <f>VLOOKUP(B19,[12]API_AG.CON.FERT.ZS_DS2_en_csv_v!$1:$1048576,55,FALSE)</f>
        <v>473.372781065089</v>
      </c>
      <c r="N19">
        <v>0.504285331618792</v>
      </c>
      <c r="O19">
        <v>0.000107577045783715</v>
      </c>
      <c r="P19">
        <v>10.8843944792894</v>
      </c>
    </row>
    <row r="20" spans="1:16">
      <c r="A20" s="1">
        <v>48</v>
      </c>
      <c r="B20" s="1" t="s">
        <v>25</v>
      </c>
      <c r="C20">
        <f>VLOOKUP(A20,'[7]2010'!$1:$1048576,5,FALSE)</f>
        <v>42.02397084</v>
      </c>
      <c r="D20">
        <f>VLOOKUP(B20,[8]API_EN.ATM.CO2E.PC_DS2_en_csv_v!$1:$1048576,55,FALSE)</f>
        <v>15.4795357556728</v>
      </c>
      <c r="E20">
        <f>VLOOKUP(B20,[9]API_EN.ATM.NOXE.KT.CE_DS2_en_cs!$1:$1048576,55,FALSE)</f>
        <v>770</v>
      </c>
      <c r="F20">
        <v>1.33045195562493</v>
      </c>
      <c r="G20">
        <v>0</v>
      </c>
      <c r="H20">
        <v>95.59</v>
      </c>
      <c r="I20">
        <f>VLOOKUP(B20,[10]API_ER.H2O.INTR.PC_DS2_en_csv_v!$1:$1048576,57,FALSE)</f>
        <v>400.225148421538</v>
      </c>
      <c r="J20">
        <v>73.58</v>
      </c>
      <c r="K20">
        <v>83.22</v>
      </c>
      <c r="L20">
        <f>VLOOKUP(B20,[11]API_ER.MRN.PTMR.ZS_DS2_en_csv_v!$1:$1048576,61,FALSE)</f>
        <v>0.12319562</v>
      </c>
      <c r="M20">
        <f>VLOOKUP(B20,[12]API_AG.CON.FERT.ZS_DS2_en_csv_v!$1:$1048576,55,FALSE)</f>
        <v>542.296209912536</v>
      </c>
      <c r="N20">
        <v>0.19607058006994</v>
      </c>
      <c r="O20">
        <v>0.265609567283308</v>
      </c>
      <c r="P20">
        <v>1.76089800058728</v>
      </c>
    </row>
    <row r="21" spans="1:16">
      <c r="A21" s="1">
        <v>49</v>
      </c>
      <c r="B21" s="1" t="s">
        <v>26</v>
      </c>
      <c r="C21">
        <f>VLOOKUP(A21,'[7]2010'!$1:$1048576,5,FALSE)</f>
        <v>31.59544967</v>
      </c>
      <c r="D21">
        <f>VLOOKUP(B21,[8]API_EN.ATM.CO2E.PC_DS2_en_csv_v!$1:$1048576,55,FALSE)</f>
        <v>0.475321853286668</v>
      </c>
      <c r="E21">
        <f>VLOOKUP(B21,[9]API_EN.ATM.NOXE.KT.CE_DS2_en_cs!$1:$1048576,55,FALSE)</f>
        <v>25970</v>
      </c>
      <c r="F21">
        <v>0.838246665581984</v>
      </c>
      <c r="G21">
        <v>0</v>
      </c>
      <c r="H21">
        <v>77.89</v>
      </c>
      <c r="I21">
        <f>VLOOKUP(B21,[10]API_ER.H2O.INTR.PC_DS2_en_csv_v!$1:$1048576,57,FALSE)</f>
        <v>110.516223767835</v>
      </c>
      <c r="J21">
        <v>44.9</v>
      </c>
      <c r="K21">
        <v>83.2</v>
      </c>
      <c r="L21">
        <f>VLOOKUP(B21,[11]API_ER.MRN.PTMR.ZS_DS2_en_csv_v!$1:$1048576,61,FALSE)</f>
        <v>15.9645193</v>
      </c>
      <c r="M21">
        <f>VLOOKUP(B21,[12]API_AG.CON.FERT.ZS_DS2_en_csv_v!$1:$1048576,55,FALSE)</f>
        <v>0</v>
      </c>
      <c r="N21">
        <v>0.181749801317514</v>
      </c>
      <c r="O21">
        <v>0.494366266692306</v>
      </c>
      <c r="P21">
        <v>0.565160196793511</v>
      </c>
    </row>
    <row r="22" spans="1:16">
      <c r="A22" s="1">
        <v>50</v>
      </c>
      <c r="B22" s="1" t="s">
        <v>27</v>
      </c>
      <c r="C22">
        <f>VLOOKUP(A22,'[7]2010'!$1:$1048576,5,FALSE)</f>
        <v>39.62154714</v>
      </c>
      <c r="D22">
        <f>VLOOKUP(B22,[8]API_EN.ATM.CO2E.PC_DS2_en_csv_v!$1:$1048576,55,FALSE)</f>
        <v>16.2693698558667</v>
      </c>
      <c r="E22">
        <f>VLOOKUP(B22,[9]API_EN.ATM.NOXE.KT.CE_DS2_en_cs!$1:$1048576,55,FALSE)</f>
        <v>6540</v>
      </c>
      <c r="F22">
        <v>7.27453245757647</v>
      </c>
      <c r="G22">
        <v>0.218633860790359</v>
      </c>
      <c r="H22">
        <v>71.34</v>
      </c>
      <c r="I22">
        <f>VLOOKUP(B22,[10]API_ER.H2O.INTR.PC_DS2_en_csv_v!$1:$1048576,57,FALSE)</f>
        <v>82.3189104217119</v>
      </c>
      <c r="J22">
        <v>73.03</v>
      </c>
      <c r="K22">
        <v>85.48</v>
      </c>
      <c r="L22">
        <f>VLOOKUP(B22,[11]API_ER.MRN.PTMR.ZS_DS2_en_csv_v!$1:$1048576,61,FALSE)</f>
        <v>1.526743887</v>
      </c>
      <c r="M22">
        <f>VLOOKUP(B22,[12]API_AG.CON.FERT.ZS_DS2_en_csv_v!$1:$1048576,55,FALSE)</f>
        <v>62.8930817610063</v>
      </c>
      <c r="N22">
        <v>0.470819914134244</v>
      </c>
      <c r="O22">
        <v>0.195092746093651</v>
      </c>
      <c r="P22">
        <v>1.72168064440037</v>
      </c>
    </row>
    <row r="23" spans="1:16">
      <c r="A23" s="1">
        <v>206</v>
      </c>
      <c r="B23" s="1" t="s">
        <v>28</v>
      </c>
      <c r="C23">
        <f>VLOOKUP(A23,'[7]2010'!$1:$1048576,5,FALSE)</f>
        <v>13.28629869</v>
      </c>
      <c r="D23">
        <f>VLOOKUP(B23,[8]API_EN.ATM.CO2E.PC_DS2_en_csv_v!$1:$1048576,55,FALSE)</f>
        <v>7.09797938447534</v>
      </c>
      <c r="E23">
        <f>VLOOKUP(B23,[9]API_EN.ATM.NOXE.KT.CE_DS2_en_cs!$1:$1048576,55,FALSE)</f>
        <v>12960</v>
      </c>
      <c r="F23">
        <v>1.97129434967057</v>
      </c>
      <c r="G23">
        <v>9.53658020925186</v>
      </c>
      <c r="H23">
        <v>86.86</v>
      </c>
      <c r="I23">
        <f>VLOOKUP(B23,[10]API_ER.H2O.INTR.PC_DS2_en_csv_v!$1:$1048576,57,FALSE)</f>
        <v>19953.0834205048</v>
      </c>
      <c r="J23">
        <v>67.99</v>
      </c>
      <c r="K23">
        <v>85.87</v>
      </c>
      <c r="L23">
        <f>VLOOKUP(B23,[11]API_ER.MRN.PTMR.ZS_DS2_en_csv_v!$1:$1048576,61,FALSE)</f>
        <v>1.407442088</v>
      </c>
      <c r="M23">
        <f>VLOOKUP(B23,[12]API_AG.CON.FERT.ZS_DS2_en_csv_v!$1:$1048576,55,FALSE)</f>
        <v>2166.75006438019</v>
      </c>
      <c r="N23">
        <v>1.05261963461412</v>
      </c>
      <c r="O23">
        <v>55.693481212448</v>
      </c>
      <c r="P23">
        <v>37.5953976095118</v>
      </c>
    </row>
    <row r="24" spans="1:16">
      <c r="A24" s="1">
        <v>216</v>
      </c>
      <c r="B24" s="1" t="s">
        <v>29</v>
      </c>
      <c r="C24">
        <f>VLOOKUP(A24,'[7]2010'!$1:$1048576,5,FALSE)</f>
        <v>11.73359563</v>
      </c>
      <c r="D24">
        <f>VLOOKUP(B24,[8]API_EN.ATM.CO2E.PC_DS2_en_csv_v!$1:$1048576,55,FALSE)</f>
        <v>1.71820174458545</v>
      </c>
      <c r="E24">
        <f>VLOOKUP(B24,[9]API_EN.ATM.NOXE.KT.CE_DS2_en_cs!$1:$1048576,55,FALSE)</f>
        <v>80480</v>
      </c>
      <c r="F24">
        <v>0.917754231175552</v>
      </c>
      <c r="G24">
        <v>8.51696354040801</v>
      </c>
      <c r="H24">
        <v>81.15</v>
      </c>
      <c r="I24">
        <f>VLOOKUP(B24,[10]API_ER.H2O.INTR.PC_DS2_en_csv_v!$1:$1048576,57,FALSE)</f>
        <v>8125.11984188558</v>
      </c>
      <c r="J24">
        <v>52.03</v>
      </c>
      <c r="K24">
        <v>84.5</v>
      </c>
      <c r="L24">
        <f>VLOOKUP(B24,[11]API_ER.MRN.PTMR.ZS_DS2_en_csv_v!$1:$1048576,61,FALSE)</f>
        <v>2.882554139</v>
      </c>
      <c r="M24">
        <f>VLOOKUP(B24,[12]API_AG.CON.FERT.ZS_DS2_en_csv_v!$1:$1048576,55,FALSE)</f>
        <v>181.516652542373</v>
      </c>
      <c r="N24">
        <v>0.979231407585641</v>
      </c>
      <c r="O24">
        <v>49.3414639344517</v>
      </c>
      <c r="P24">
        <v>38.0705752829029</v>
      </c>
    </row>
    <row r="25" spans="1:16">
      <c r="A25" s="1">
        <v>247</v>
      </c>
      <c r="B25" s="1" t="s">
        <v>30</v>
      </c>
      <c r="C25">
        <f>VLOOKUP(A25,'[7]2010'!$1:$1048576,5,FALSE)</f>
        <v>9.670999366</v>
      </c>
      <c r="D25">
        <f>VLOOKUP(B25,[8]API_EN.ATM.CO2E.PC_DS2_en_csv_v!$1:$1048576,55,FALSE)</f>
        <v>18.4492352092044</v>
      </c>
      <c r="E25">
        <f>VLOOKUP(B25,[9]API_EN.ATM.NOXE.KT.CE_DS2_en_cs!$1:$1048576,55,FALSE)</f>
        <v>140</v>
      </c>
      <c r="F25">
        <v>7.00062574497741</v>
      </c>
      <c r="G25">
        <v>11.6964633295616</v>
      </c>
      <c r="H25">
        <v>100</v>
      </c>
      <c r="I25">
        <f>VLOOKUP(B25,[10]API_ER.H2O.INTR.PC_DS2_en_csv_v!$1:$1048576,57,FALSE)</f>
        <v>21303.418321441</v>
      </c>
      <c r="J25">
        <v>58.41</v>
      </c>
      <c r="K25">
        <v>90.29</v>
      </c>
      <c r="L25">
        <f>VLOOKUP(B25,[11]API_ER.MRN.PTMR.ZS_DS2_en_csv_v!$1:$1048576,61,FALSE)</f>
        <v>0.202347228</v>
      </c>
      <c r="M25">
        <f>VLOOKUP(B25,[12]API_AG.CON.FERT.ZS_DS2_en_csv_v!$1:$1048576,55,FALSE)</f>
        <v>431.75</v>
      </c>
      <c r="N25">
        <v>1.04780990552534</v>
      </c>
      <c r="O25">
        <v>79.0113560454242</v>
      </c>
      <c r="P25">
        <v>11.453382956389</v>
      </c>
    </row>
    <row r="26" spans="1:16">
      <c r="A26" s="1">
        <v>203</v>
      </c>
      <c r="B26" s="1" t="s">
        <v>31</v>
      </c>
      <c r="C26">
        <f>VLOOKUP(A26,'[7]2010'!$1:$1048576,5,FALSE)</f>
        <v>40.36229955</v>
      </c>
      <c r="D26">
        <f>VLOOKUP(B26,[8]API_EN.ATM.CO2E.PC_DS2_en_csv_v!$1:$1048576,55,FALSE)</f>
        <v>1.34489614702866</v>
      </c>
      <c r="E26">
        <f>VLOOKUP(B26,[9]API_EN.ATM.NOXE.KT.CE_DS2_en_cs!$1:$1048576,55,FALSE)</f>
        <v>239140</v>
      </c>
      <c r="F26">
        <v>0.554593721037622</v>
      </c>
      <c r="G26">
        <v>0.270196281404544</v>
      </c>
      <c r="H26">
        <v>84.94</v>
      </c>
      <c r="I26">
        <f>VLOOKUP(B26,[10]API_ER.H2O.INTR.PC_DS2_en_csv_v!$1:$1048576,57,FALSE)</f>
        <v>1142.37839308731</v>
      </c>
      <c r="J26">
        <v>29.32</v>
      </c>
      <c r="K26">
        <v>84.03</v>
      </c>
      <c r="L26">
        <f>VLOOKUP(B26,[11]API_ER.MRN.PTMR.ZS_DS2_en_csv_v!$1:$1048576,61,FALSE)</f>
        <v>0.170691586</v>
      </c>
      <c r="M26">
        <f>VLOOKUP(B26,[12]API_AG.CON.FERT.ZS_DS2_en_csv_v!$1:$1048576,55,FALSE)</f>
        <v>179.035876924253</v>
      </c>
      <c r="N26">
        <v>1.04025137990171</v>
      </c>
      <c r="O26">
        <v>18.4941882178712</v>
      </c>
      <c r="P26">
        <v>66.2610680242198</v>
      </c>
    </row>
    <row r="27" spans="1:16">
      <c r="A27" s="1">
        <v>204</v>
      </c>
      <c r="B27" s="1" t="s">
        <v>32</v>
      </c>
      <c r="C27">
        <f>VLOOKUP(A27,'[7]2010'!$1:$1048576,5,FALSE)</f>
        <v>51.99495164</v>
      </c>
      <c r="D27">
        <f>VLOOKUP(B27,[8]API_EN.ATM.CO2E.PC_DS2_en_csv_v!$1:$1048576,55,FALSE)</f>
        <v>0.342739985936919</v>
      </c>
      <c r="E27">
        <f>VLOOKUP(B27,[9]API_EN.ATM.NOXE.KT.CE_DS2_en_cs!$1:$1048576,55,FALSE)</f>
        <v>26150</v>
      </c>
      <c r="F27">
        <v>0</v>
      </c>
      <c r="G27">
        <v>0</v>
      </c>
      <c r="H27">
        <v>99.87</v>
      </c>
      <c r="I27">
        <f>VLOOKUP(B27,[10]API_ER.H2O.INTR.PC_DS2_en_csv_v!$1:$1048576,57,FALSE)</f>
        <v>695.337838597161</v>
      </c>
      <c r="J27">
        <v>28.95</v>
      </c>
      <c r="K27">
        <v>88.08</v>
      </c>
      <c r="L27">
        <f>VLOOKUP(B27,[11]API_ER.MRN.PTMR.ZS_DS2_en_csv_v!$1:$1048576,61,FALSE)</f>
        <v>5.356940135</v>
      </c>
      <c r="M27">
        <f>VLOOKUP(B27,[12]API_AG.CON.FERT.ZS_DS2_en_csv_v!$1:$1048576,55,FALSE)</f>
        <v>212.963932742908</v>
      </c>
      <c r="N27">
        <v>0.761997226074896</v>
      </c>
      <c r="O27">
        <v>15.0348127600555</v>
      </c>
      <c r="P27">
        <v>62.4355062413315</v>
      </c>
    </row>
    <row r="28" spans="1:16">
      <c r="A28" s="1">
        <v>205</v>
      </c>
      <c r="B28" s="1" t="s">
        <v>33</v>
      </c>
      <c r="C28">
        <f>VLOOKUP(A28,'[7]2010'!$1:$1048576,5,FALSE)</f>
        <v>17.91294293</v>
      </c>
      <c r="D28">
        <f>VLOOKUP(B28,[8]API_EN.ATM.CO2E.PC_DS2_en_csv_v!$1:$1048576,55,FALSE)</f>
        <v>0.160669313061641</v>
      </c>
      <c r="E28">
        <f>VLOOKUP(B28,[9]API_EN.ATM.NOXE.KT.CE_DS2_en_cs!$1:$1048576,55,FALSE)</f>
        <v>17290</v>
      </c>
      <c r="F28">
        <v>0.0389943623997133</v>
      </c>
      <c r="G28">
        <v>1.75488367913859</v>
      </c>
      <c r="H28">
        <v>87.47</v>
      </c>
      <c r="I28">
        <f>VLOOKUP(B28,[10]API_ER.H2O.INTR.PC_DS2_en_csv_v!$1:$1048576,57,FALSE)</f>
        <v>19504.5275729891</v>
      </c>
      <c r="J28">
        <v>44.01</v>
      </c>
      <c r="K28">
        <v>85.81</v>
      </c>
      <c r="L28">
        <f>VLOOKUP(B28,[11]API_ER.MRN.PTMR.ZS_DS2_en_csv_v!$1:$1048576,61,FALSE)</f>
        <v>0.052319647</v>
      </c>
      <c r="M28">
        <f>VLOOKUP(B28,[12]API_AG.CON.FERT.ZS_DS2_en_csv_v!$1:$1048576,55,FALSE)</f>
        <v>6.6372213486264</v>
      </c>
      <c r="N28">
        <v>0.267237011178267</v>
      </c>
      <c r="O28">
        <v>34.2040978581286</v>
      </c>
      <c r="P28">
        <v>36.8852582927178</v>
      </c>
    </row>
    <row r="29" spans="1:16">
      <c r="A29" s="1">
        <v>24</v>
      </c>
      <c r="B29" s="1" t="s">
        <v>34</v>
      </c>
      <c r="C29">
        <f>VLOOKUP(A29,'[7]2010'!$1:$1048576,5,FALSE)</f>
        <v>13.29608975</v>
      </c>
      <c r="D29">
        <f>VLOOKUP(B29,[8]API_EN.ATM.CO2E.PC_DS2_en_csv_v!$1:$1048576,55,FALSE)</f>
        <v>0.3591340304646</v>
      </c>
      <c r="E29">
        <f>VLOOKUP(B29,[9]API_EN.ATM.NOXE.KT.CE_DS2_en_cs!$1:$1048576,55,FALSE)</f>
        <v>4320</v>
      </c>
      <c r="F29">
        <v>1.24927600369921</v>
      </c>
      <c r="G29">
        <v>6.62879942448523</v>
      </c>
      <c r="H29">
        <v>77.47</v>
      </c>
      <c r="I29">
        <f>VLOOKUP(B29,[10]API_ER.H2O.INTR.PC_DS2_en_csv_v!$1:$1048576,57,FALSE)</f>
        <v>8159.42449901207</v>
      </c>
      <c r="J29">
        <v>48</v>
      </c>
      <c r="K29">
        <v>85.31</v>
      </c>
      <c r="L29">
        <f>VLOOKUP(B29,[11]API_ER.MRN.PTMR.ZS_DS2_en_csv_v!$1:$1048576,61,FALSE)</f>
        <v>0.185544615</v>
      </c>
      <c r="M29">
        <f>VLOOKUP(B29,[12]API_AG.CON.FERT.ZS_DS2_en_csv_v!$1:$1048576,55,FALSE)</f>
        <v>15.4133315789474</v>
      </c>
      <c r="N29">
        <v>0.0197491340264587</v>
      </c>
      <c r="O29">
        <v>48.6712210941541</v>
      </c>
      <c r="P29">
        <v>46.2553303172594</v>
      </c>
    </row>
    <row r="30" spans="1:16">
      <c r="A30" s="1">
        <v>25</v>
      </c>
      <c r="B30" s="1" t="s">
        <v>35</v>
      </c>
      <c r="C30">
        <f>VLOOKUP(A30,'[7]2010'!$1:$1048576,5,FALSE)</f>
        <v>14.73406208</v>
      </c>
      <c r="D30">
        <f>VLOOKUP(B30,[8]API_EN.ATM.CO2E.PC_DS2_en_csv_v!$1:$1048576,55,FALSE)</f>
        <v>3.48805555867304</v>
      </c>
      <c r="E30">
        <f>VLOOKUP(B30,[9]API_EN.ATM.NOXE.KT.CE_DS2_en_cs!$1:$1048576,55,FALSE)</f>
        <v>22620</v>
      </c>
      <c r="F30">
        <v>2.74936381322041</v>
      </c>
      <c r="G30">
        <v>4.45390033323936</v>
      </c>
      <c r="H30">
        <v>82.95</v>
      </c>
      <c r="I30">
        <f>VLOOKUP(B30,[10]API_ER.H2O.INTR.PC_DS2_en_csv_v!$1:$1048576,57,FALSE)</f>
        <v>3309.60105407849</v>
      </c>
      <c r="J30">
        <v>53.99</v>
      </c>
      <c r="K30">
        <v>87.29</v>
      </c>
      <c r="L30">
        <f>VLOOKUP(B30,[11]API_ER.MRN.PTMR.ZS_DS2_en_csv_v!$1:$1048576,61,FALSE)</f>
        <v>1.881452831</v>
      </c>
      <c r="M30">
        <f>VLOOKUP(B30,[12]API_AG.CON.FERT.ZS_DS2_en_csv_v!$1:$1048576,55,FALSE)</f>
        <v>159.29494035533</v>
      </c>
      <c r="N30">
        <v>1.27863268080246</v>
      </c>
      <c r="O30">
        <v>22.9592880802303</v>
      </c>
      <c r="P30">
        <v>68.3951381923916</v>
      </c>
    </row>
    <row r="31" spans="1:16">
      <c r="A31" s="1">
        <v>207</v>
      </c>
      <c r="B31" s="1" t="s">
        <v>36</v>
      </c>
      <c r="C31">
        <f>VLOOKUP(A31,'[7]2010'!$1:$1048576,5,FALSE)</f>
        <v>21.40340162</v>
      </c>
      <c r="D31">
        <f>VLOOKUP(B31,[8]API_EN.ATM.CO2E.PC_DS2_en_csv_v!$1:$1048576,55,FALSE)</f>
        <v>1.72120086254555</v>
      </c>
      <c r="E31">
        <f>VLOOKUP(B31,[9]API_EN.ATM.NOXE.KT.CE_DS2_en_cs!$1:$1048576,55,FALSE)</f>
        <v>21900</v>
      </c>
      <c r="F31">
        <v>3.18391628859567</v>
      </c>
      <c r="G31">
        <v>2.20438987733671</v>
      </c>
      <c r="H31">
        <v>66.66</v>
      </c>
      <c r="I31">
        <f>VLOOKUP(B31,[10]API_ER.H2O.INTR.PC_DS2_en_csv_v!$1:$1048576,57,FALSE)</f>
        <v>4002.36419681838</v>
      </c>
      <c r="J31">
        <v>41.99</v>
      </c>
      <c r="K31">
        <v>82.06</v>
      </c>
      <c r="L31">
        <f>VLOOKUP(B31,[11]API_ER.MRN.PTMR.ZS_DS2_en_csv_v!$1:$1048576,61,FALSE)</f>
        <v>0.560849723</v>
      </c>
      <c r="M31">
        <f>VLOOKUP(B31,[12]API_AG.CON.FERT.ZS_DS2_en_csv_v!$1:$1048576,55,FALSE)</f>
        <v>365.253429956193</v>
      </c>
      <c r="N31">
        <v>0.910729205917529</v>
      </c>
      <c r="O31">
        <v>31.7423832850036</v>
      </c>
      <c r="P31">
        <v>54.597552384541</v>
      </c>
    </row>
    <row r="32" spans="1:16">
      <c r="A32" s="1">
        <v>182</v>
      </c>
      <c r="B32" s="1" t="s">
        <v>37</v>
      </c>
      <c r="C32">
        <f>VLOOKUP(A32,'[7]2010'!$1:$1048576,5,FALSE)</f>
        <v>8.328660574</v>
      </c>
      <c r="D32">
        <f>VLOOKUP(B32,[8]API_EN.ATM.CO2E.PC_DS2_en_csv_v!$1:$1048576,55,FALSE)</f>
        <v>5.86664242575026</v>
      </c>
      <c r="E32">
        <f>VLOOKUP(B32,[9]API_EN.ATM.NOXE.KT.CE_DS2_en_cs!$1:$1048576,55,FALSE)</f>
        <v>20700</v>
      </c>
      <c r="F32">
        <v>7.76192758993882</v>
      </c>
      <c r="G32">
        <v>0</v>
      </c>
      <c r="H32">
        <v>97.62</v>
      </c>
      <c r="I32">
        <f>VLOOKUP(B32,[10]API_ER.H2O.INTR.PC_DS2_en_csv_v!$1:$1048576,57,FALSE)</f>
        <v>2377.43711519895</v>
      </c>
      <c r="J32">
        <v>68.87</v>
      </c>
      <c r="K32">
        <v>80.32</v>
      </c>
      <c r="L32">
        <f>VLOOKUP(B32,[11]API_ER.MRN.PTMR.ZS_DS2_en_csv_v!$1:$1048576,61,FALSE)</f>
        <v>8.729888608</v>
      </c>
      <c r="M32">
        <f>VLOOKUP(B32,[12]API_AG.CON.FERT.ZS_DS2_en_csv_v!$1:$1048576,55,FALSE)</f>
        <v>130.675287356322</v>
      </c>
      <c r="N32">
        <v>1.75893045576752</v>
      </c>
      <c r="O32">
        <v>39.3609589439138</v>
      </c>
      <c r="P32">
        <v>44.6421547486871</v>
      </c>
    </row>
    <row r="33" spans="1:16">
      <c r="A33" s="1">
        <v>183</v>
      </c>
      <c r="B33" s="1" t="s">
        <v>38</v>
      </c>
      <c r="C33">
        <f>VLOOKUP(A33,'[7]2010'!$1:$1048576,5,FALSE)</f>
        <v>7.684070107</v>
      </c>
      <c r="D33">
        <f>VLOOKUP(B33,[8]API_EN.ATM.CO2E.PC_DS2_en_csv_v!$1:$1048576,55,FALSE)</f>
        <v>4.81788677178018</v>
      </c>
      <c r="E33">
        <f>VLOOKUP(B33,[9]API_EN.ATM.NOXE.KT.CE_DS2_en_cs!$1:$1048576,55,FALSE)</f>
        <v>3360</v>
      </c>
      <c r="F33">
        <v>1.57486896132881</v>
      </c>
      <c r="G33">
        <v>0</v>
      </c>
      <c r="H33">
        <v>99.12</v>
      </c>
      <c r="I33">
        <f>VLOOKUP(B33,[10]API_ER.H2O.INTR.PC_DS2_en_csv_v!$1:$1048576,57,FALSE)</f>
        <v>3613.93854250239</v>
      </c>
      <c r="J33">
        <v>71.58</v>
      </c>
      <c r="K33">
        <v>81.15</v>
      </c>
      <c r="L33">
        <f>VLOOKUP(B33,[11]API_ER.MRN.PTMR.ZS_DS2_en_csv_v!$1:$1048576,61,FALSE)</f>
        <v>8.356609453</v>
      </c>
      <c r="M33">
        <f>VLOOKUP(B33,[12]API_AG.CON.FERT.ZS_DS2_en_csv_v!$1:$1048576,55,FALSE)</f>
        <v>148.95736207813</v>
      </c>
      <c r="N33">
        <v>3.2110453976817</v>
      </c>
      <c r="O33">
        <v>44.7398662549302</v>
      </c>
      <c r="P33">
        <v>48.5133433358132</v>
      </c>
    </row>
    <row r="34" spans="1:16">
      <c r="A34" s="1">
        <v>67</v>
      </c>
      <c r="B34" s="1" t="s">
        <v>39</v>
      </c>
      <c r="C34">
        <f>VLOOKUP(A34,'[7]2010'!$1:$1048576,5,FALSE)</f>
        <v>36.03437359</v>
      </c>
      <c r="D34">
        <f>VLOOKUP(B34,[8]API_EN.ATM.CO2E.PC_DS2_en_csv_v!$1:$1048576,55,FALSE)</f>
        <v>9.60845415493612</v>
      </c>
      <c r="E34">
        <f>VLOOKUP(B34,[9]API_EN.ATM.NOXE.KT.CE_DS2_en_cs!$1:$1048576,55,FALSE)</f>
        <v>1860</v>
      </c>
      <c r="F34">
        <v>3.76743639851923</v>
      </c>
      <c r="G34">
        <v>0</v>
      </c>
      <c r="H34">
        <v>67.64</v>
      </c>
      <c r="I34">
        <f>VLOOKUP(B34,[10]API_ER.H2O.INTR.PC_DS2_en_csv_v!$1:$1048576,57,FALSE)</f>
        <v>111.362984006059</v>
      </c>
      <c r="J34">
        <v>50.31</v>
      </c>
      <c r="K34">
        <v>73.04</v>
      </c>
      <c r="L34">
        <f>VLOOKUP(B34,[11]API_ER.MRN.PTMR.ZS_DS2_en_csv_v!$1:$1048576,61,FALSE)</f>
        <v>0.636498998</v>
      </c>
      <c r="M34">
        <f>VLOOKUP(B34,[12]API_AG.CON.FERT.ZS_DS2_en_csv_v!$1:$1048576,55,FALSE)</f>
        <v>38.5558857808858</v>
      </c>
      <c r="N34">
        <v>0.107750585541965</v>
      </c>
      <c r="O34">
        <v>0.389176152454733</v>
      </c>
      <c r="P34">
        <v>8.11107100230266</v>
      </c>
    </row>
    <row r="35" spans="1:16">
      <c r="A35" s="1">
        <v>84</v>
      </c>
      <c r="B35" s="1" t="s">
        <v>40</v>
      </c>
      <c r="C35">
        <f>VLOOKUP(A35,'[7]2010'!$1:$1048576,5,FALSE)</f>
        <v>14.4225008</v>
      </c>
      <c r="D35">
        <f>VLOOKUP(B35,[8]API_EN.ATM.CO2E.PC_DS2_en_csv_v!$1:$1048576,55,FALSE)</f>
        <v>3.1736545289208</v>
      </c>
      <c r="E35">
        <f>VLOOKUP(B35,[9]API_EN.ATM.NOXE.KT.CE_DS2_en_cs!$1:$1048576,55,FALSE)</f>
        <v>8730</v>
      </c>
      <c r="F35">
        <v>5.3959184229404</v>
      </c>
      <c r="G35">
        <v>0</v>
      </c>
      <c r="H35">
        <v>99</v>
      </c>
      <c r="I35">
        <f>VLOOKUP(B35,[10]API_ER.H2O.INTR.PC_DS2_en_csv_v!$1:$1048576,57,FALSE)</f>
        <v>300.851437154819</v>
      </c>
      <c r="J35">
        <v>48.03</v>
      </c>
      <c r="K35">
        <v>75.38</v>
      </c>
      <c r="L35">
        <f>VLOOKUP(B35,[11]API_ER.MRN.PTMR.ZS_DS2_en_csv_v!$1:$1048576,61,FALSE)</f>
        <v>0.085275945</v>
      </c>
      <c r="M35">
        <f>VLOOKUP(B35,[12]API_AG.CON.FERT.ZS_DS2_en_csv_v!$1:$1048576,55,FALSE)</f>
        <v>15.7957877899227</v>
      </c>
      <c r="N35">
        <v>1.0385631242311</v>
      </c>
      <c r="O35">
        <v>13.0698614083061</v>
      </c>
      <c r="P35">
        <v>62.7733789669467</v>
      </c>
    </row>
    <row r="36" spans="1:16">
      <c r="A36" s="1">
        <v>191</v>
      </c>
      <c r="B36" s="1" t="s">
        <v>41</v>
      </c>
      <c r="C36">
        <f>VLOOKUP(A36,'[7]2010'!$1:$1048576,5,FALSE)</f>
        <v>41.4086229</v>
      </c>
      <c r="D36">
        <f>VLOOKUP(B36,[8]API_EN.ATM.CO2E.PC_DS2_en_csv_v!$1:$1048576,55,FALSE)</f>
        <v>7.33665268278265</v>
      </c>
      <c r="E36">
        <f>VLOOKUP(B36,[9]API_EN.ATM.NOXE.KT.CE_DS2_en_cs!$1:$1048576,55,FALSE)</f>
        <v>37420</v>
      </c>
      <c r="F36">
        <v>4.1389288497375</v>
      </c>
      <c r="G36">
        <v>0.00587206817369418</v>
      </c>
      <c r="H36">
        <v>74.83</v>
      </c>
      <c r="I36">
        <f>VLOOKUP(B36,[10]API_ER.H2O.INTR.PC_DS2_en_csv_v!$1:$1048576,57,FALSE)</f>
        <v>1701.08819737219</v>
      </c>
      <c r="J36">
        <v>71.71</v>
      </c>
      <c r="K36">
        <v>85.32</v>
      </c>
      <c r="L36">
        <f>VLOOKUP(B36,[11]API_ER.MRN.PTMR.ZS_DS2_en_csv_v!$1:$1048576,61,FALSE)</f>
        <v>0.804713155</v>
      </c>
      <c r="M36">
        <f>VLOOKUP(B36,[12]API_AG.CON.FERT.ZS_DS2_en_csv_v!$1:$1048576,55,FALSE)</f>
        <v>90.2488648473034</v>
      </c>
      <c r="N36">
        <v>0.301268517096498</v>
      </c>
      <c r="O36">
        <v>0.00819411113275492</v>
      </c>
      <c r="P36">
        <v>8.7890428542199</v>
      </c>
    </row>
    <row r="37" spans="1:16">
      <c r="A37" s="1">
        <v>80</v>
      </c>
      <c r="B37" s="1" t="s">
        <v>42</v>
      </c>
      <c r="C37">
        <f>VLOOKUP(A37,'[7]2010'!$1:$1048576,5,FALSE)</f>
        <v>14.48357985</v>
      </c>
      <c r="D37">
        <f>VLOOKUP(B37,[8]API_EN.ATM.CO2E.PC_DS2_en_csv_v!$1:$1048576,55,FALSE)</f>
        <v>7.87494977728448</v>
      </c>
      <c r="E37">
        <f>VLOOKUP(B37,[9]API_EN.ATM.NOXE.KT.CE_DS2_en_cs!$1:$1048576,55,FALSE)</f>
        <v>5350</v>
      </c>
      <c r="F37">
        <v>3.02857770019686</v>
      </c>
      <c r="G37">
        <v>0.0131215877132863</v>
      </c>
      <c r="H37">
        <v>92</v>
      </c>
      <c r="I37">
        <f>VLOOKUP(B37,[10]API_ER.H2O.INTR.PC_DS2_en_csv_v!$1:$1048576,57,FALSE)</f>
        <v>5251.23967735297</v>
      </c>
      <c r="J37">
        <v>71.12</v>
      </c>
      <c r="K37">
        <v>80.31</v>
      </c>
      <c r="L37">
        <f>VLOOKUP(B37,[11]API_ER.MRN.PTMR.ZS_DS2_en_csv_v!$1:$1048576,61,FALSE)</f>
        <v>1.457183473</v>
      </c>
      <c r="M37">
        <f>VLOOKUP(B37,[12]API_AG.CON.FERT.ZS_DS2_en_csv_v!$1:$1048576,55,FALSE)</f>
        <v>122.495909622127</v>
      </c>
      <c r="N37">
        <v>1.25770438992523</v>
      </c>
      <c r="O37">
        <v>29.6801414398964</v>
      </c>
      <c r="P37">
        <v>43.2225852185169</v>
      </c>
    </row>
    <row r="38" spans="1:16">
      <c r="A38" s="1">
        <v>179</v>
      </c>
      <c r="B38" s="1" t="s">
        <v>43</v>
      </c>
      <c r="C38">
        <f>VLOOKUP(A38,'[7]2010'!$1:$1048576,5,FALSE)</f>
        <v>10.70793573</v>
      </c>
      <c r="D38">
        <f>VLOOKUP(B38,[8]API_EN.ATM.CO2E.PC_DS2_en_csv_v!$1:$1048576,55,FALSE)</f>
        <v>5.34819840895475</v>
      </c>
      <c r="E38">
        <f>VLOOKUP(B38,[9]API_EN.ATM.NOXE.KT.CE_DS2_en_cs!$1:$1048576,55,FALSE)</f>
        <v>38680</v>
      </c>
      <c r="F38">
        <v>8.37554321389314</v>
      </c>
      <c r="G38">
        <v>0</v>
      </c>
      <c r="H38">
        <v>97.58</v>
      </c>
      <c r="I38">
        <f>VLOOKUP(B38,[10]API_ER.H2O.INTR.PC_DS2_en_csv_v!$1:$1048576,57,FALSE)</f>
        <v>3046.00314585113</v>
      </c>
      <c r="J38">
        <v>66.67</v>
      </c>
      <c r="K38">
        <v>76.72</v>
      </c>
      <c r="L38">
        <f>VLOOKUP(B38,[11]API_ER.MRN.PTMR.ZS_DS2_en_csv_v!$1:$1048576,61,FALSE)</f>
        <v>26.16684852</v>
      </c>
      <c r="M38">
        <f>VLOOKUP(B38,[12]API_AG.CON.FERT.ZS_DS2_en_csv_v!$1:$1048576,55,FALSE)</f>
        <v>150.537957564465</v>
      </c>
      <c r="N38">
        <v>3.32165590459192</v>
      </c>
      <c r="O38">
        <v>22.8310109240708</v>
      </c>
      <c r="P38">
        <v>56.6180602264847</v>
      </c>
    </row>
    <row r="39" spans="1:16">
      <c r="A39" s="1">
        <v>186</v>
      </c>
      <c r="B39" s="1" t="s">
        <v>44</v>
      </c>
      <c r="C39">
        <f>VLOOKUP(A39,'[7]2010'!$1:$1048576,5,FALSE)</f>
        <v>15.44439343</v>
      </c>
      <c r="D39">
        <f>VLOOKUP(B39,[8]API_EN.ATM.CO2E.PC_DS2_en_csv_v!$1:$1048576,55,FALSE)</f>
        <v>4.16513287049673</v>
      </c>
      <c r="E39">
        <f>VLOOKUP(B39,[9]API_EN.ATM.NOXE.KT.CE_DS2_en_cs!$1:$1048576,55,FALSE)</f>
        <v>160</v>
      </c>
      <c r="F39">
        <v>7.96743914548133</v>
      </c>
      <c r="G39">
        <v>0</v>
      </c>
      <c r="H39">
        <v>74.62</v>
      </c>
      <c r="I39">
        <f>VLOOKUP(B39,[10]API_ER.H2O.INTR.PC_DS2_en_csv_v!$1:$1048576,57,FALSE)</f>
        <v>0</v>
      </c>
      <c r="J39">
        <v>69.3</v>
      </c>
      <c r="K39">
        <v>75.69</v>
      </c>
      <c r="L39">
        <f>VLOOKUP(B39,[11]API_ER.MRN.PTMR.ZS_DS2_en_csv_v!$1:$1048576,61,FALSE)</f>
        <v>0</v>
      </c>
      <c r="M39">
        <f>VLOOKUP(B39,[12]API_AG.CON.FERT.ZS_DS2_en_csv_v!$1:$1048576,55,FALSE)</f>
        <v>14.3546511627907</v>
      </c>
      <c r="N39">
        <v>0.602892218060755</v>
      </c>
      <c r="O39">
        <v>66.9683728672493</v>
      </c>
      <c r="P39">
        <v>16.9725343320848</v>
      </c>
    </row>
    <row r="40" spans="1:16">
      <c r="A40" s="1">
        <v>187</v>
      </c>
      <c r="B40" s="1" t="s">
        <v>45</v>
      </c>
      <c r="C40">
        <f>VLOOKUP(A40,'[7]2010'!$1:$1048576,5,FALSE)</f>
        <v>12.74465695</v>
      </c>
      <c r="D40">
        <f>VLOOKUP(B40,[8]API_EN.ATM.CO2E.PC_DS2_en_csv_v!$1:$1048576,55,FALSE)</f>
        <v>4.53039920931556</v>
      </c>
      <c r="E40">
        <f>VLOOKUP(B40,[9]API_EN.ATM.NOXE.KT.CE_DS2_en_cs!$1:$1048576,55,FALSE)</f>
        <v>2500</v>
      </c>
      <c r="F40">
        <v>3.14405247009156</v>
      </c>
      <c r="G40">
        <v>0.283196324178266</v>
      </c>
      <c r="H40">
        <v>64.88</v>
      </c>
      <c r="I40">
        <f>VLOOKUP(B40,[10]API_ER.H2O.INTR.PC_DS2_en_csv_v!$1:$1048576,57,FALSE)</f>
        <v>8834.0921817441</v>
      </c>
      <c r="J40">
        <v>74.27</v>
      </c>
      <c r="K40">
        <v>77.04</v>
      </c>
      <c r="L40">
        <f>VLOOKUP(B40,[11]API_ER.MRN.PTMR.ZS_DS2_en_csv_v!$1:$1048576,61,FALSE)</f>
        <v>8.540921417</v>
      </c>
      <c r="M40">
        <f>VLOOKUP(B40,[12]API_AG.CON.FERT.ZS_DS2_en_csv_v!$1:$1048576,55,FALSE)</f>
        <v>297.309818664308</v>
      </c>
      <c r="N40">
        <v>0.75746745463223</v>
      </c>
      <c r="O40">
        <v>56.007504294295</v>
      </c>
      <c r="P40">
        <v>30.740994077062</v>
      </c>
    </row>
    <row r="41" spans="1:16">
      <c r="A41" s="1">
        <v>53</v>
      </c>
      <c r="B41" s="1" t="s">
        <v>46</v>
      </c>
      <c r="C41">
        <f>VLOOKUP(A41,'[7]2010'!$1:$1048576,5,FALSE)</f>
        <v>64.84230773</v>
      </c>
      <c r="D41">
        <f>VLOOKUP(B41,[8]API_EN.ATM.CO2E.PC_DS2_en_csv_v!$1:$1048576,55,FALSE)</f>
        <v>0.783727322880548</v>
      </c>
      <c r="E41">
        <f>VLOOKUP(B41,[9]API_EN.ATM.NOXE.KT.CE_DS2_en_cs!$1:$1048576,55,FALSE)</f>
        <v>53510</v>
      </c>
      <c r="F41">
        <v>0.703180159235217</v>
      </c>
      <c r="G41">
        <v>0.402569021897636</v>
      </c>
      <c r="H41">
        <v>45.24</v>
      </c>
      <c r="I41">
        <f>VLOOKUP(B41,[10]API_ER.H2O.INTR.PC_DS2_en_csv_v!$1:$1048576,57,FALSE)</f>
        <v>293.677719405623</v>
      </c>
      <c r="J41">
        <v>41.49</v>
      </c>
      <c r="K41">
        <v>75.78</v>
      </c>
      <c r="L41">
        <f>VLOOKUP(B41,[11]API_ER.MRN.PTMR.ZS_DS2_en_csv_v!$1:$1048576,61,FALSE)</f>
        <v>0.766350953</v>
      </c>
      <c r="M41">
        <f>VLOOKUP(B41,[12]API_AG.CON.FERT.ZS_DS2_en_csv_v!$1:$1048576,55,FALSE)</f>
        <v>138.30472949983</v>
      </c>
      <c r="N41">
        <v>0.551717415650991</v>
      </c>
      <c r="O41">
        <v>0.369800856569386</v>
      </c>
      <c r="P41">
        <v>13.0392100305747</v>
      </c>
    </row>
    <row r="42" spans="1:16">
      <c r="A42" s="1">
        <v>15</v>
      </c>
      <c r="B42" s="1" t="s">
        <v>47</v>
      </c>
      <c r="C42">
        <f>VLOOKUP(A42,'[7]2010'!$1:$1048576,5,FALSE)</f>
        <v>6.990953185</v>
      </c>
      <c r="D42">
        <f>VLOOKUP(B42,[8]API_EN.ATM.CO2E.PC_DS2_en_csv_v!$1:$1048576,55,FALSE)</f>
        <v>0.871903845354288</v>
      </c>
      <c r="E42">
        <f>VLOOKUP(B42,[9]API_EN.ATM.NOXE.KT.CE_DS2_en_cs!$1:$1048576,55,FALSE)</f>
        <v>12760</v>
      </c>
      <c r="F42">
        <v>1.33660878089243</v>
      </c>
      <c r="G42">
        <v>7.34019604069457</v>
      </c>
      <c r="H42">
        <v>91.02</v>
      </c>
      <c r="I42">
        <f>VLOOKUP(B42,[10]API_ER.H2O.INTR.PC_DS2_en_csv_v!$1:$1048576,57,FALSE)</f>
        <v>4927.34283244795</v>
      </c>
      <c r="J42">
        <v>46</v>
      </c>
      <c r="K42">
        <v>80.3</v>
      </c>
      <c r="L42">
        <f>VLOOKUP(B42,[11]API_ER.MRN.PTMR.ZS_DS2_en_csv_v!$1:$1048576,61,FALSE)</f>
        <v>1.159055757</v>
      </c>
      <c r="M42">
        <f>VLOOKUP(B42,[12]API_AG.CON.FERT.ZS_DS2_en_csv_v!$1:$1048576,55,FALSE)</f>
        <v>151.435471698113</v>
      </c>
      <c r="N42">
        <v>0.530193233340503</v>
      </c>
      <c r="O42">
        <v>31.9088672752666</v>
      </c>
      <c r="P42">
        <v>63.4092825926341</v>
      </c>
    </row>
    <row r="43" spans="1:16">
      <c r="A43" s="1">
        <v>184</v>
      </c>
      <c r="B43" s="1" t="s">
        <v>48</v>
      </c>
      <c r="C43">
        <f>VLOOKUP(A43,'[7]2010'!$1:$1048576,5,FALSE)</f>
        <v>14.87567443</v>
      </c>
      <c r="D43">
        <f>VLOOKUP(B43,[8]API_EN.ATM.CO2E.PC_DS2_en_csv_v!$1:$1048576,55,FALSE)</f>
        <v>6.83683617681371</v>
      </c>
      <c r="E43">
        <f>VLOOKUP(B43,[9]API_EN.ATM.NOXE.KT.CE_DS2_en_cs!$1:$1048576,55,FALSE)</f>
        <v>16820</v>
      </c>
      <c r="F43">
        <v>8.9279715129662</v>
      </c>
      <c r="G43">
        <v>0.0245136106070496</v>
      </c>
      <c r="H43">
        <v>72.26</v>
      </c>
      <c r="I43">
        <f>VLOOKUP(B43,[10]API_ER.H2O.INTR.PC_DS2_en_csv_v!$1:$1048576,57,FALSE)</f>
        <v>3065.18084390626</v>
      </c>
      <c r="J43">
        <v>69.1</v>
      </c>
      <c r="K43">
        <v>79.24</v>
      </c>
      <c r="L43">
        <f>VLOOKUP(B43,[11]API_ER.MRN.PTMR.ZS_DS2_en_csv_v!$1:$1048576,61,FALSE)</f>
        <v>8.783571883</v>
      </c>
      <c r="M43">
        <f>VLOOKUP(B43,[12]API_AG.CON.FERT.ZS_DS2_en_csv_v!$1:$1048576,55,FALSE)</f>
        <v>122.745952854303</v>
      </c>
      <c r="N43">
        <v>3.41900318152722</v>
      </c>
      <c r="O43">
        <v>27.4113819299063</v>
      </c>
      <c r="P43">
        <v>59.4336761428499</v>
      </c>
    </row>
    <row r="44" spans="1:16">
      <c r="A44" s="1">
        <v>40</v>
      </c>
      <c r="B44" s="1" t="s">
        <v>49</v>
      </c>
      <c r="C44">
        <f>VLOOKUP(A44,'[7]2010'!$1:$1048576,5,FALSE)</f>
        <v>18.0172807</v>
      </c>
      <c r="D44">
        <f>VLOOKUP(B44,[8]API_EN.ATM.CO2E.PC_DS2_en_csv_v!$1:$1048576,55,FALSE)</f>
        <v>0.645058172937791</v>
      </c>
      <c r="E44">
        <f>VLOOKUP(B44,[9]API_EN.ATM.NOXE.KT.CE_DS2_en_cs!$1:$1048576,55,FALSE)</f>
        <v>2760</v>
      </c>
      <c r="F44">
        <v>0.677980337752115</v>
      </c>
      <c r="G44">
        <v>0.669399983746796</v>
      </c>
      <c r="H44">
        <v>78.88</v>
      </c>
      <c r="I44">
        <f>VLOOKUP(B44,[10]API_ER.H2O.INTR.PC_DS2_en_csv_v!$1:$1048576,57,FALSE)</f>
        <v>2585.06728210823</v>
      </c>
      <c r="J44">
        <v>54.16</v>
      </c>
      <c r="K44">
        <v>87.26</v>
      </c>
      <c r="L44">
        <f>VLOOKUP(B44,[11]API_ER.MRN.PTMR.ZS_DS2_en_csv_v!$1:$1048576,61,FALSE)</f>
        <v>0.07470721</v>
      </c>
      <c r="M44">
        <f>VLOOKUP(B44,[12]API_AG.CON.FERT.ZS_DS2_en_csv_v!$1:$1048576,55,FALSE)</f>
        <v>229.0475</v>
      </c>
      <c r="N44">
        <v>0.90721103970702</v>
      </c>
      <c r="O44">
        <v>35.4172613784317</v>
      </c>
      <c r="P44">
        <v>48.7230813147945</v>
      </c>
    </row>
    <row r="45" spans="2:16">
      <c r="B45" t="s">
        <v>50</v>
      </c>
      <c r="C45">
        <f>MAX(C2:C44)</f>
        <v>64.84230773</v>
      </c>
      <c r="D45">
        <f t="shared" ref="D45:P45" si="0">MAX(D2:D44)</f>
        <v>32.6343023413709</v>
      </c>
      <c r="E45">
        <f t="shared" si="0"/>
        <v>239140</v>
      </c>
      <c r="F45">
        <f t="shared" si="0"/>
        <v>27.2634264995315</v>
      </c>
      <c r="G45">
        <f t="shared" si="0"/>
        <v>11.6964633295616</v>
      </c>
      <c r="H45">
        <f t="shared" si="0"/>
        <v>100</v>
      </c>
      <c r="I45">
        <f t="shared" si="0"/>
        <v>21303.418321441</v>
      </c>
      <c r="J45">
        <f t="shared" si="0"/>
        <v>84.7</v>
      </c>
      <c r="K45">
        <f t="shared" si="0"/>
        <v>90.29</v>
      </c>
      <c r="L45">
        <f t="shared" si="0"/>
        <v>26.16684852</v>
      </c>
      <c r="M45">
        <f t="shared" si="0"/>
        <v>3765.453125</v>
      </c>
      <c r="N45">
        <f t="shared" si="0"/>
        <v>48.6946651532349</v>
      </c>
      <c r="O45">
        <f t="shared" si="0"/>
        <v>79.0113560454242</v>
      </c>
      <c r="P45">
        <f t="shared" si="0"/>
        <v>69.9816947261592</v>
      </c>
    </row>
    <row r="46" spans="2:16">
      <c r="B46" t="s">
        <v>51</v>
      </c>
      <c r="C46">
        <f>MIN(C2:C45)</f>
        <v>6.990953185</v>
      </c>
      <c r="D46">
        <f t="shared" ref="D46:P46" si="1">MIN(D2:D45)</f>
        <v>0.160669313061641</v>
      </c>
      <c r="E46">
        <f t="shared" si="1"/>
        <v>130</v>
      </c>
      <c r="F46">
        <f t="shared" si="1"/>
        <v>0</v>
      </c>
      <c r="G46">
        <f t="shared" si="1"/>
        <v>0</v>
      </c>
      <c r="H46">
        <f t="shared" si="1"/>
        <v>45.24</v>
      </c>
      <c r="I46">
        <f t="shared" si="1"/>
        <v>0</v>
      </c>
      <c r="J46">
        <f t="shared" si="1"/>
        <v>28.95</v>
      </c>
      <c r="K46">
        <f t="shared" si="1"/>
        <v>73.04</v>
      </c>
      <c r="L46">
        <f t="shared" si="1"/>
        <v>0</v>
      </c>
      <c r="M46">
        <f t="shared" si="1"/>
        <v>0</v>
      </c>
      <c r="N46">
        <f t="shared" si="1"/>
        <v>0.0197491340264587</v>
      </c>
      <c r="O46">
        <f t="shared" si="1"/>
        <v>0</v>
      </c>
      <c r="P46">
        <f t="shared" si="1"/>
        <v>0.565160196793511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J1" sqref="J$1:J$1048576"/>
    </sheetView>
  </sheetViews>
  <sheetFormatPr defaultColWidth="8.89166666666667" defaultRowHeight="13.5"/>
  <cols>
    <col min="2" max="2" width="23.1083333333333" customWidth="1"/>
    <col min="3" max="8" width="12.8916666666667"/>
    <col min="10" max="10" width="12.8916666666667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>
      <c r="A2">
        <v>47</v>
      </c>
      <c r="B2" t="s">
        <v>7</v>
      </c>
      <c r="C2">
        <f>('2010社会'!C2-'2010社会'!C$46)/('2010社会'!C$45-'2010社会'!C$46)*100</f>
        <v>28.4478832312457</v>
      </c>
      <c r="D2">
        <f>('2010社会'!D2-'2010社会'!D$46)/('2010社会'!D$45-'2010社会'!D$46)*100</f>
        <v>21.776687985503</v>
      </c>
      <c r="E2">
        <f>('2010社会'!E2-'2010社会'!E$46)/('2010社会'!E$45-'2010社会'!E$46)*100</f>
        <v>23.736138986952</v>
      </c>
      <c r="F2">
        <f>('2010社会'!F2-'2010社会'!F$46)/('2010社会'!F$45-'2010社会'!F$46)*100</f>
        <v>53.9368913630723</v>
      </c>
      <c r="G2">
        <f>('2010社会'!G2-'2010社会'!G$46)/('2010社会'!G$45-'2010社会'!G$46)*100</f>
        <v>0</v>
      </c>
      <c r="H2">
        <f>('2010社会'!H$45-'2010社会'!H2)/('2010社会'!H$45-'2010社会'!H$46)*100</f>
        <v>95.7055995505691</v>
      </c>
      <c r="J2">
        <f>C2*C$45+D2*D$45+E2*E$45+F2*F$45+G2*G$45+H2*H$45</f>
        <v>24.9982358573519</v>
      </c>
    </row>
    <row r="3" spans="1:10">
      <c r="A3">
        <v>208</v>
      </c>
      <c r="B3" t="s">
        <v>8</v>
      </c>
      <c r="C3">
        <f>('2010社会'!C3-'2010社会'!C$46)/('2010社会'!C$45-'2010社会'!C$46)*100</f>
        <v>20.0146523194535</v>
      </c>
      <c r="D3">
        <f>('2010社会'!D3-'2010社会'!D$46)/('2010社会'!D$45-'2010社会'!D$46)*100</f>
        <v>97.6509550661262</v>
      </c>
      <c r="E3">
        <f>('2010社会'!E3-'2010社会'!E$46)/('2010社会'!E$45-'2010社会'!E$46)*100</f>
        <v>100</v>
      </c>
      <c r="F3">
        <f>('2010社会'!F3-'2010社会'!F$46)/('2010社会'!F$45-'2010社会'!F$46)*100</f>
        <v>38.6411015540073</v>
      </c>
      <c r="G3">
        <f>('2010社会'!G3-'2010社会'!G$46)/('2010社会'!G$45-'2010社会'!G$46)*100</f>
        <v>60.7860994107027</v>
      </c>
      <c r="H3">
        <f>('2010社会'!H$45-'2010社会'!H3)/('2010社会'!H$45-'2010社会'!H$46)*100</f>
        <v>0</v>
      </c>
      <c r="J3">
        <f t="shared" ref="J3:J44" si="0">C3*C$45+D3*D$45+E3*E$45+F3*F$45+G3*G$45+H3*H$45</f>
        <v>67.8066704584938</v>
      </c>
    </row>
    <row r="4" spans="1:10">
      <c r="A4">
        <v>61</v>
      </c>
      <c r="B4" t="s">
        <v>9</v>
      </c>
      <c r="C4">
        <f>('2010社会'!C4-'2010社会'!C$46)/('2010社会'!C$45-'2010社会'!C$46)*100</f>
        <v>13.9496808962602</v>
      </c>
      <c r="D4">
        <f>('2010社会'!D4-'2010社会'!D$46)/('2010社会'!D$45-'2010社会'!D$46)*100</f>
        <v>66.8103094143471</v>
      </c>
      <c r="E4">
        <f>('2010社会'!E4-'2010社会'!E$46)/('2010社会'!E$45-'2010社会'!E$46)*100</f>
        <v>21.8042254791136</v>
      </c>
      <c r="F4">
        <f>('2010社会'!F4-'2010社会'!F$46)/('2010社会'!F$45-'2010社会'!F$46)*100</f>
        <v>89.7256667374455</v>
      </c>
      <c r="G4">
        <f>('2010社会'!G4-'2010社会'!G$46)/('2010社会'!G$45-'2010社会'!G$46)*100</f>
        <v>13.1694732043645</v>
      </c>
      <c r="H4">
        <f>('2010社会'!H$45-'2010社会'!H4)/('2010社会'!H$45-'2010社会'!H$46)*100</f>
        <v>96.393634027168</v>
      </c>
      <c r="J4">
        <f t="shared" si="0"/>
        <v>34.195032050938</v>
      </c>
    </row>
    <row r="5" spans="1:10">
      <c r="A5">
        <v>62</v>
      </c>
      <c r="B5" t="s">
        <v>10</v>
      </c>
      <c r="C5">
        <f>('2010社会'!C5-'2010社会'!C$46)/('2010社会'!C$45-'2010社会'!C$46)*100</f>
        <v>16.0396935429279</v>
      </c>
      <c r="D5">
        <f>('2010社会'!D5-'2010社会'!D$46)/('2010社会'!D$45-'2010社会'!D$46)*100</f>
        <v>63.6837653223109</v>
      </c>
      <c r="E5">
        <f>('2010社会'!E5-'2010社会'!E$46)/('2010社会'!E$45-'2010社会'!E$46)*100</f>
        <v>11.0989230950945</v>
      </c>
      <c r="F5">
        <f>('2010社会'!F5-'2010社会'!F$46)/('2010社会'!F$45-'2010社会'!F$46)*100</f>
        <v>53.9368913630723</v>
      </c>
      <c r="G5">
        <f>('2010社会'!G5-'2010社会'!G$46)/('2010社会'!G$45-'2010社会'!G$46)*100</f>
        <v>21.341866609823</v>
      </c>
      <c r="H5">
        <f>('2010社会'!H$45-'2010社会'!H5)/('2010社会'!H$45-'2010社会'!H$46)*100</f>
        <v>94.1824694268474</v>
      </c>
      <c r="J5">
        <f t="shared" si="0"/>
        <v>27.3372987070958</v>
      </c>
    </row>
    <row r="6" spans="1:10">
      <c r="A6">
        <v>190</v>
      </c>
      <c r="B6" t="s">
        <v>11</v>
      </c>
      <c r="C6">
        <f>('2010社会'!C6-'2010社会'!C$46)/('2010社会'!C$45-'2010社会'!C$46)*100</f>
        <v>100</v>
      </c>
      <c r="D6">
        <f>('2010社会'!D6-'2010社会'!D$46)/('2010社会'!D$45-'2010社会'!D$46)*100</f>
        <v>86.1056885073843</v>
      </c>
      <c r="E6">
        <f>('2010社会'!E6-'2010社会'!E$46)/('2010社会'!E$45-'2010社会'!E$46)*100</f>
        <v>8.91275837478541</v>
      </c>
      <c r="F6">
        <f>('2010社会'!F6-'2010社会'!F$46)/('2010社会'!F$45-'2010社会'!F$46)*100</f>
        <v>64.5009572889642</v>
      </c>
      <c r="G6">
        <f>('2010社会'!G6-'2010社会'!G$46)/('2010社会'!G$45-'2010社会'!G$46)*100</f>
        <v>100</v>
      </c>
      <c r="H6">
        <f>('2010社会'!H$45-'2010社会'!H6)/('2010社会'!H$45-'2010社会'!H$46)*100</f>
        <v>97.1794692181408</v>
      </c>
      <c r="J6">
        <f t="shared" si="0"/>
        <v>61.0722593558074</v>
      </c>
    </row>
    <row r="7" spans="1:10">
      <c r="A7">
        <v>192</v>
      </c>
      <c r="B7" t="s">
        <v>12</v>
      </c>
      <c r="C7">
        <f>('2010社会'!C7-'2010社会'!C$46)/('2010社会'!C$45-'2010社会'!C$46)*100</f>
        <v>26.9917171969954</v>
      </c>
      <c r="D7">
        <f>('2010社会'!D7-'2010社会'!D$46)/('2010社会'!D$45-'2010社会'!D$46)*100</f>
        <v>36.0952161642062</v>
      </c>
      <c r="E7">
        <f>('2010社会'!E7-'2010社会'!E$46)/('2010社会'!E$45-'2010社会'!E$46)*100</f>
        <v>6.4662151112855</v>
      </c>
      <c r="F7">
        <f>('2010社会'!F7-'2010社会'!F$46)/('2010社会'!F$45-'2010社会'!F$46)*100</f>
        <v>53.9368913630723</v>
      </c>
      <c r="G7">
        <f>('2010社会'!G7-'2010社会'!G$46)/('2010社会'!G$45-'2010社会'!G$46)*100</f>
        <v>7.69667068269331</v>
      </c>
      <c r="H7">
        <f>('2010社会'!H$45-'2010社会'!H7)/('2010社会'!H$45-'2010社会'!H$46)*100</f>
        <v>88.6353577884087</v>
      </c>
      <c r="J7">
        <f t="shared" si="0"/>
        <v>21.5893109595475</v>
      </c>
    </row>
    <row r="8" spans="1:10">
      <c r="A8">
        <v>215</v>
      </c>
      <c r="B8" t="s">
        <v>13</v>
      </c>
      <c r="C8">
        <f>('2010社会'!C8-'2010社会'!C$46)/('2010社会'!C$45-'2010社会'!C$46)*100</f>
        <v>48.289157010629</v>
      </c>
      <c r="D8">
        <f>('2010社会'!D8-'2010社会'!D$46)/('2010社会'!D$45-'2010社会'!D$46)*100</f>
        <v>59.1576301723827</v>
      </c>
      <c r="E8">
        <f>('2010社会'!E8-'2010社会'!E$46)/('2010社会'!E$45-'2010社会'!E$46)*100</f>
        <v>3.57475160271827</v>
      </c>
      <c r="F8">
        <f>('2010社会'!F8-'2010社会'!F$46)/('2010社会'!F$45-'2010社会'!F$46)*100</f>
        <v>38.9877355002997</v>
      </c>
      <c r="G8">
        <f>('2010社会'!G8-'2010社会'!G$46)/('2010社会'!G$45-'2010社会'!G$46)*100</f>
        <v>0.955240626730553</v>
      </c>
      <c r="H8">
        <f>('2010社会'!H$45-'2010社会'!H8)/('2010社会'!H$45-'2010社会'!H$46)*100</f>
        <v>85.4062514761167</v>
      </c>
      <c r="J8">
        <f t="shared" si="0"/>
        <v>23.6878667262662</v>
      </c>
    </row>
    <row r="9" spans="1:10">
      <c r="A9">
        <v>51</v>
      </c>
      <c r="B9" t="s">
        <v>14</v>
      </c>
      <c r="C9">
        <f>('2010社会'!C9-'2010社会'!C$46)/('2010社会'!C$45-'2010社会'!C$46)*100</f>
        <v>53.8477859593039</v>
      </c>
      <c r="D9">
        <f>('2010社会'!D9-'2010社会'!D$46)/('2010社会'!D$45-'2010社会'!D$46)*100</f>
        <v>63.5699002870925</v>
      </c>
      <c r="E9">
        <f>('2010社会'!E9-'2010社会'!E$46)/('2010社会'!E$45-'2010社会'!E$46)*100</f>
        <v>1.7011627329879</v>
      </c>
      <c r="F9">
        <f>('2010社会'!F9-'2010社会'!F$46)/('2010社会'!F$45-'2010社会'!F$46)*100</f>
        <v>47.3169343168177</v>
      </c>
      <c r="G9">
        <f>('2010社会'!G9-'2010社会'!G$46)/('2010社会'!G$45-'2010社会'!G$46)*100</f>
        <v>66.8969892762727</v>
      </c>
      <c r="H9">
        <f>('2010社会'!H$45-'2010社会'!H9)/('2010社会'!H$45-'2010社会'!H$46)*100</f>
        <v>91.3653383947388</v>
      </c>
      <c r="J9">
        <f t="shared" si="0"/>
        <v>38.784178825293</v>
      </c>
    </row>
    <row r="10" spans="1:10">
      <c r="A10">
        <v>52</v>
      </c>
      <c r="B10" t="s">
        <v>15</v>
      </c>
      <c r="C10">
        <f>('2010社会'!C10-'2010社会'!C$46)/('2010社会'!C$45-'2010社会'!C$46)*100</f>
        <v>43.3092843453185</v>
      </c>
      <c r="D10">
        <f>('2010社会'!D10-'2010社会'!D$46)/('2010社会'!D$45-'2010社会'!D$46)*100</f>
        <v>71.6305959052558</v>
      </c>
      <c r="E10">
        <f>('2010社会'!E10-'2010社会'!E$46)/('2010社会'!E$45-'2010社会'!E$46)*100</f>
        <v>23.736138986952</v>
      </c>
      <c r="F10">
        <f>('2010社会'!F10-'2010社会'!F$46)/('2010社会'!F$45-'2010社会'!F$46)*100</f>
        <v>40.5826910721921</v>
      </c>
      <c r="G10">
        <f>('2010社会'!G10-'2010社会'!G$46)/('2010社会'!G$45-'2010社会'!G$46)*100</f>
        <v>70.7009562848417</v>
      </c>
      <c r="H10">
        <f>('2010社会'!H$45-'2010社会'!H10)/('2010社会'!H$45-'2010社会'!H$46)*100</f>
        <v>89.6181322892186</v>
      </c>
      <c r="J10">
        <f t="shared" si="0"/>
        <v>45.6112409743778</v>
      </c>
    </row>
    <row r="11" spans="1:10">
      <c r="A11">
        <v>54</v>
      </c>
      <c r="B11" t="s">
        <v>16</v>
      </c>
      <c r="C11">
        <f>('2010社会'!C11-'2010社会'!C$46)/('2010社会'!C$45-'2010社会'!C$46)*100</f>
        <v>68.7344804286043</v>
      </c>
      <c r="D11">
        <f>('2010社会'!D11-'2010社会'!D$46)/('2010社会'!D$45-'2010社会'!D$46)*100</f>
        <v>72.935299433799</v>
      </c>
      <c r="E11">
        <f>('2010社会'!E11-'2010社会'!E$46)/('2010社会'!E$45-'2010社会'!E$46)*100</f>
        <v>31.3951959372074</v>
      </c>
      <c r="F11">
        <f>('2010社会'!F11-'2010社会'!F$46)/('2010社会'!F$45-'2010社会'!F$46)*100</f>
        <v>53.9368913630723</v>
      </c>
      <c r="G11">
        <f>('2010社会'!G11-'2010社会'!G$46)/('2010社会'!G$45-'2010社会'!G$46)*100</f>
        <v>81.5219612805101</v>
      </c>
      <c r="H11">
        <f>('2010社会'!H$45-'2010社会'!H11)/('2010社会'!H$45-'2010社会'!H$46)*100</f>
        <v>95.4431401047789</v>
      </c>
      <c r="J11">
        <f t="shared" si="0"/>
        <v>57.0032926026936</v>
      </c>
    </row>
    <row r="12" spans="1:10">
      <c r="A12">
        <v>77</v>
      </c>
      <c r="B12" t="s">
        <v>17</v>
      </c>
      <c r="C12">
        <f>('2010社会'!C12-'2010社会'!C$46)/('2010社会'!C$45-'2010社会'!C$46)*100</f>
        <v>11.4840689707342</v>
      </c>
      <c r="D12">
        <f>('2010社会'!D12-'2010社会'!D$46)/('2010社会'!D$45-'2010社会'!D$46)*100</f>
        <v>52.8950532353754</v>
      </c>
      <c r="E12">
        <f>('2010社会'!E12-'2010社会'!E$46)/('2010社会'!E$45-'2010社会'!E$46)*100</f>
        <v>0.975457586451408</v>
      </c>
      <c r="F12">
        <f>('2010社会'!F12-'2010社会'!F$46)/('2010社会'!F$45-'2010社会'!F$46)*100</f>
        <v>53.9368913630723</v>
      </c>
      <c r="G12">
        <f>('2010社会'!G12-'2010社会'!G$46)/('2010社会'!G$45-'2010社会'!G$46)*100</f>
        <v>9.8714391370319</v>
      </c>
      <c r="H12">
        <f>('2010社会'!H$45-'2010社会'!H12)/('2010社会'!H$45-'2010社会'!H$46)*100</f>
        <v>78.7302428445883</v>
      </c>
      <c r="J12">
        <f t="shared" si="0"/>
        <v>19.0492026323279</v>
      </c>
    </row>
    <row r="13" spans="1:10">
      <c r="A13">
        <v>78</v>
      </c>
      <c r="B13" t="s">
        <v>18</v>
      </c>
      <c r="C13">
        <f>('2010社会'!C13-'2010社会'!C$46)/('2010社会'!C$45-'2010社会'!C$46)*100</f>
        <v>29.043126242209</v>
      </c>
      <c r="D13">
        <f>('2010社会'!D13-'2010社会'!D$46)/('2010社会'!D$45-'2010社会'!D$46)*100</f>
        <v>82.5568949097468</v>
      </c>
      <c r="E13">
        <f>('2010社会'!E13-'2010社会'!E$46)/('2010社会'!E$45-'2010社会'!E$46)*100</f>
        <v>23.736138986952</v>
      </c>
      <c r="F13">
        <f>('2010社会'!F13-'2010社会'!F$46)/('2010社会'!F$45-'2010社会'!F$46)*100</f>
        <v>12.641064837174</v>
      </c>
      <c r="G13">
        <f>('2010社会'!G13-'2010社会'!G$46)/('2010社会'!G$45-'2010社会'!G$46)*100</f>
        <v>10.939951879695</v>
      </c>
      <c r="H13">
        <f>('2010社会'!H$45-'2010社会'!H13)/('2010社会'!H$45-'2010社会'!H$46)*100</f>
        <v>85.1109268099713</v>
      </c>
      <c r="J13">
        <f t="shared" si="0"/>
        <v>28.8171985234956</v>
      </c>
    </row>
    <row r="14" spans="1:10">
      <c r="A14">
        <v>79</v>
      </c>
      <c r="B14" t="s">
        <v>19</v>
      </c>
      <c r="C14">
        <f>('2010社会'!C14-'2010社会'!C$46)/('2010社会'!C$45-'2010社会'!C$46)*100</f>
        <v>20.4669759048183</v>
      </c>
      <c r="D14">
        <f>('2010社会'!D14-'2010社会'!D$46)/('2010社会'!D$45-'2010社会'!D$46)*100</f>
        <v>97.9402463141403</v>
      </c>
      <c r="E14">
        <f>('2010社会'!E14-'2010社会'!E$46)/('2010社会'!E$45-'2010社会'!E$46)*100</f>
        <v>23.736138986952</v>
      </c>
      <c r="F14">
        <f>('2010社会'!F14-'2010社会'!F$46)/('2010社会'!F$45-'2010社会'!F$46)*100</f>
        <v>81.8708840519801</v>
      </c>
      <c r="G14">
        <f>('2010社会'!G14-'2010社会'!G$46)/('2010社会'!G$45-'2010社会'!G$46)*100</f>
        <v>45.4984830077424</v>
      </c>
      <c r="H14">
        <f>('2010社会'!H$45-'2010社会'!H14)/('2010社会'!H$45-'2010社会'!H$46)*100</f>
        <v>84.6432062145349</v>
      </c>
      <c r="J14">
        <f t="shared" si="0"/>
        <v>44.8242266695019</v>
      </c>
    </row>
    <row r="15" spans="1:10">
      <c r="A15">
        <v>81</v>
      </c>
      <c r="B15" t="s">
        <v>20</v>
      </c>
      <c r="C15">
        <f>('2010社会'!C15-'2010社会'!C$46)/('2010社会'!C$45-'2010社会'!C$46)*100</f>
        <v>16.2467720680618</v>
      </c>
      <c r="D15">
        <f>('2010社会'!D15-'2010社会'!D$46)/('2010社会'!D$45-'2010社会'!D$46)*100</f>
        <v>87.6333777298967</v>
      </c>
      <c r="E15">
        <f>('2010社会'!E15-'2010社会'!E$46)/('2010社会'!E$45-'2010社会'!E$46)*100</f>
        <v>16.861212225018</v>
      </c>
      <c r="F15">
        <f>('2010社会'!F15-'2010社会'!F$46)/('2010社会'!F$45-'2010社会'!F$46)*100</f>
        <v>100</v>
      </c>
      <c r="G15">
        <f>('2010社会'!G15-'2010社会'!G$46)/('2010社会'!G$45-'2010社会'!G$46)*100</f>
        <v>49.9367637834572</v>
      </c>
      <c r="H15">
        <f>('2010社会'!H$45-'2010社会'!H15)/('2010社会'!H$45-'2010社会'!H$46)*100</f>
        <v>97.7925690749013</v>
      </c>
      <c r="J15">
        <f t="shared" si="0"/>
        <v>43.8907293224001</v>
      </c>
    </row>
    <row r="16" spans="1:10">
      <c r="A16">
        <v>188</v>
      </c>
      <c r="B16" t="s">
        <v>21</v>
      </c>
      <c r="C16">
        <f>('2010社会'!C16-'2010社会'!C$46)/('2010社会'!C$45-'2010社会'!C$46)*100</f>
        <v>9.01323337319708</v>
      </c>
      <c r="D16">
        <f>('2010社会'!D16-'2010社会'!D$46)/('2010社会'!D$45-'2010社会'!D$46)*100</f>
        <v>87.5951912851589</v>
      </c>
      <c r="E16">
        <f>('2010社会'!E16-'2010社会'!E$46)/('2010社会'!E$45-'2010社会'!E$46)*100</f>
        <v>60.2020370474979</v>
      </c>
      <c r="F16">
        <f>('2010社会'!F16-'2010社会'!F$46)/('2010社会'!F$45-'2010社会'!F$46)*100</f>
        <v>82.3254460519548</v>
      </c>
      <c r="G16">
        <f>('2010社会'!G16-'2010社会'!G$46)/('2010社会'!G$45-'2010社会'!G$46)*100</f>
        <v>39.8161317525601</v>
      </c>
      <c r="H16">
        <f>('2010社会'!H$45-'2010社会'!H16)/('2010社会'!H$45-'2010社会'!H$46)*100</f>
        <v>99.0762765761274</v>
      </c>
      <c r="J16">
        <f t="shared" si="0"/>
        <v>53.9020892811885</v>
      </c>
    </row>
    <row r="17" spans="1:10">
      <c r="A17">
        <v>71</v>
      </c>
      <c r="B17" t="s">
        <v>22</v>
      </c>
      <c r="C17">
        <f>('2010社会'!C17-'2010社会'!C$46)/('2010社会'!C$45-'2010社会'!C$46)*100</f>
        <v>0</v>
      </c>
      <c r="D17">
        <f>('2010社会'!D17-'2010社会'!D$46)/('2010社会'!D$45-'2010社会'!D$46)*100</f>
        <v>59.5570835276404</v>
      </c>
      <c r="E17">
        <f>('2010社会'!E17-'2010社会'!E$46)/('2010社会'!E$45-'2010社会'!E$46)*100</f>
        <v>23.3161985822539</v>
      </c>
      <c r="F17">
        <f>('2010社会'!F17-'2010社会'!F$46)/('2010社会'!F$45-'2010社会'!F$46)*100</f>
        <v>52.4202530136269</v>
      </c>
      <c r="G17">
        <f>('2010社会'!G17-'2010社会'!G$46)/('2010社会'!G$45-'2010社会'!G$46)*100</f>
        <v>26.6315570397011</v>
      </c>
      <c r="H17">
        <f>('2010社会'!H$45-'2010社会'!H17)/('2010社会'!H$45-'2010社会'!H$46)*100</f>
        <v>98.8324165187167</v>
      </c>
      <c r="J17">
        <f t="shared" si="0"/>
        <v>29.3453289190866</v>
      </c>
    </row>
    <row r="18" spans="1:10">
      <c r="A18">
        <v>43</v>
      </c>
      <c r="B18" t="s">
        <v>23</v>
      </c>
      <c r="C18">
        <f>('2010社会'!C18-'2010社会'!C$46)/('2010社会'!C$45-'2010社会'!C$46)*100</f>
        <v>27.8451975806093</v>
      </c>
      <c r="D18">
        <f>('2010社会'!D18-'2010社会'!D$46)/('2010社会'!D$45-'2010社会'!D$46)*100</f>
        <v>0</v>
      </c>
      <c r="E18">
        <f>('2010社会'!E18-'2010社会'!E$46)/('2010社会'!E$45-'2010社会'!E$46)*100</f>
        <v>3.07524801257215</v>
      </c>
      <c r="F18">
        <f>('2010社会'!F18-'2010社会'!F$46)/('2010社会'!F$45-'2010社会'!F$46)*100</f>
        <v>69.3891297090156</v>
      </c>
      <c r="G18">
        <f>('2010社会'!G18-'2010社会'!G$46)/('2010社会'!G$45-'2010社会'!G$46)*100</f>
        <v>71.3994424612362</v>
      </c>
      <c r="H18">
        <f>('2010社会'!H$45-'2010社会'!H18)/('2010社会'!H$45-'2010社会'!H$46)*100</f>
        <v>95.1582199509508</v>
      </c>
      <c r="J18">
        <f t="shared" si="0"/>
        <v>31.0784089763722</v>
      </c>
    </row>
    <row r="19" spans="1:10">
      <c r="A19">
        <v>214</v>
      </c>
      <c r="B19" t="s">
        <v>24</v>
      </c>
      <c r="C19">
        <f>('2010社会'!C19-'2010社会'!C$46)/('2010社会'!C$45-'2010社会'!C$46)*100</f>
        <v>21.7687159135165</v>
      </c>
      <c r="D19">
        <f>('2010社会'!D19-'2010社会'!D$46)/('2010社会'!D$45-'2010社会'!D$46)*100</f>
        <v>44.5496950291663</v>
      </c>
      <c r="E19">
        <f>('2010社会'!E19-'2010社会'!E$46)/('2010社会'!E$45-'2010社会'!E$46)*100</f>
        <v>7.43844403598204</v>
      </c>
      <c r="F19">
        <f>('2010社会'!F19-'2010社会'!F$46)/('2010社会'!F$45-'2010社会'!F$46)*100</f>
        <v>46.8322467678782</v>
      </c>
      <c r="G19">
        <f>('2010社会'!G19-'2010社会'!G$46)/('2010社会'!G$45-'2010社会'!G$46)*100</f>
        <v>21.2380356372556</v>
      </c>
      <c r="H19">
        <f>('2010社会'!H$45-'2010社会'!H19)/('2010社会'!H$45-'2010社会'!H$46)*100</f>
        <v>90.6763758498374</v>
      </c>
      <c r="J19">
        <f t="shared" si="0"/>
        <v>23.809192974107</v>
      </c>
    </row>
    <row r="20" spans="1:10">
      <c r="A20">
        <v>48</v>
      </c>
      <c r="B20" t="s">
        <v>25</v>
      </c>
      <c r="C20">
        <f>('2010社会'!C20-'2010社会'!C$46)/('2010社会'!C$45-'2010社会'!C$46)*100</f>
        <v>51.4321408023056</v>
      </c>
      <c r="D20">
        <f>('2010社会'!D20-'2010社会'!D$46)/('2010社会'!D$45-'2010社会'!D$46)*100</f>
        <v>69.8514547299696</v>
      </c>
      <c r="E20">
        <f>('2010社会'!E20-'2010社会'!E$46)/('2010社会'!E$45-'2010社会'!E$46)*100</f>
        <v>2.93278635644487</v>
      </c>
      <c r="F20">
        <f>('2010社会'!F20-'2010社会'!F$46)/('2010社会'!F$45-'2010社会'!F$46)*100</f>
        <v>53.9368913630723</v>
      </c>
      <c r="G20">
        <f>('2010社会'!G20-'2010社会'!G$46)/('2010社会'!G$45-'2010社会'!G$46)*100</f>
        <v>52.1813866166212</v>
      </c>
      <c r="H20">
        <f>('2010社会'!H$45-'2010社会'!H20)/('2010社会'!H$45-'2010社会'!H$46)*100</f>
        <v>100</v>
      </c>
      <c r="J20">
        <f t="shared" si="0"/>
        <v>37.6385292143477</v>
      </c>
    </row>
    <row r="21" spans="1:10">
      <c r="A21">
        <v>49</v>
      </c>
      <c r="B21" t="s">
        <v>26</v>
      </c>
      <c r="C21">
        <f>('2010社会'!C21-'2010社会'!C$46)/('2010社会'!C$45-'2010社会'!C$46)*100</f>
        <v>23.7737161148241</v>
      </c>
      <c r="D21">
        <f>('2010社会'!D21-'2010社会'!D$46)/('2010社会'!D$45-'2010社会'!D$46)*100</f>
        <v>8.56359952371087</v>
      </c>
      <c r="E21">
        <f>('2010社会'!E21-'2010社会'!E$46)/('2010社会'!E$45-'2010社会'!E$46)*100</f>
        <v>23.736138986952</v>
      </c>
      <c r="F21">
        <f>('2010社会'!F21-'2010社会'!F$46)/('2010社会'!F$45-'2010社会'!F$46)*100</f>
        <v>53.9368913630723</v>
      </c>
      <c r="G21">
        <f>('2010社会'!G21-'2010社会'!G$46)/('2010社会'!G$45-'2010社会'!G$46)*100</f>
        <v>16.0974879069108</v>
      </c>
      <c r="H21">
        <f>('2010社会'!H$45-'2010社会'!H21)/('2010社会'!H$45-'2010社会'!H$46)*100</f>
        <v>96.6403122790761</v>
      </c>
      <c r="J21">
        <f t="shared" si="0"/>
        <v>25.8437433569399</v>
      </c>
    </row>
    <row r="22" spans="1:10">
      <c r="A22">
        <v>50</v>
      </c>
      <c r="B22" t="s">
        <v>27</v>
      </c>
      <c r="C22">
        <f>('2010社会'!C22-'2010社会'!C$46)/('2010社会'!C$45-'2010社会'!C$46)*100</f>
        <v>29.5340396605174</v>
      </c>
      <c r="D22">
        <f>('2010社会'!D22-'2010社会'!D$46)/('2010社会'!D$45-'2010社会'!D$46)*100</f>
        <v>61.477630264956</v>
      </c>
      <c r="E22">
        <f>('2010社会'!E22-'2010社会'!E$46)/('2010社会'!E$45-'2010社会'!E$46)*100</f>
        <v>23.736138986952</v>
      </c>
      <c r="F22">
        <f>('2010社会'!F22-'2010社会'!F$46)/('2010社会'!F$45-'2010社会'!F$46)*100</f>
        <v>53.9368913630723</v>
      </c>
      <c r="G22">
        <f>('2010社会'!G22-'2010社会'!G$46)/('2010社会'!G$45-'2010社会'!G$46)*100</f>
        <v>28.0851834541623</v>
      </c>
      <c r="H22">
        <f>('2010社会'!H$45-'2010社会'!H22)/('2010社会'!H$45-'2010社会'!H$46)*100</f>
        <v>94.9525271512797</v>
      </c>
      <c r="J22">
        <f t="shared" si="0"/>
        <v>35.3619181825401</v>
      </c>
    </row>
    <row r="23" spans="1:10">
      <c r="A23">
        <v>206</v>
      </c>
      <c r="B23" t="s">
        <v>28</v>
      </c>
      <c r="C23">
        <f>('2010社会'!C23-'2010社会'!C$46)/('2010社会'!C$45-'2010社会'!C$46)*100</f>
        <v>19.3489813744566</v>
      </c>
      <c r="D23">
        <f>('2010社会'!D23-'2010社会'!D$46)/('2010社会'!D$45-'2010社会'!D$46)*100</f>
        <v>64.2103911101955</v>
      </c>
      <c r="E23">
        <f>('2010社会'!E23-'2010社会'!E$46)/('2010社会'!E$45-'2010社会'!E$46)*100</f>
        <v>23.0556677335582</v>
      </c>
      <c r="F23">
        <f>('2010社会'!F23-'2010社会'!F$46)/('2010社会'!F$45-'2010社会'!F$46)*100</f>
        <v>72.0644052125481</v>
      </c>
      <c r="G23">
        <f>('2010社会'!G23-'2010社会'!G$46)/('2010社会'!G$45-'2010社会'!G$46)*100</f>
        <v>46.3045881364221</v>
      </c>
      <c r="H23">
        <f>('2010社会'!H$45-'2010社会'!H23)/('2010社会'!H$45-'2010社会'!H$46)*100</f>
        <v>94.0052544665055</v>
      </c>
      <c r="J23">
        <f t="shared" si="0"/>
        <v>39.55153550402</v>
      </c>
    </row>
    <row r="24" spans="1:10">
      <c r="A24">
        <v>216</v>
      </c>
      <c r="B24" t="s">
        <v>29</v>
      </c>
      <c r="C24">
        <f>('2010社会'!C24-'2010社会'!C$46)/('2010社会'!C$45-'2010社会'!C$46)*100</f>
        <v>16.4397631672648</v>
      </c>
      <c r="D24">
        <f>('2010社会'!D24-'2010社会'!D$46)/('2010社会'!D$45-'2010社会'!D$46)*100</f>
        <v>39.1221283504265</v>
      </c>
      <c r="E24">
        <f>('2010社会'!E24-'2010社会'!E$46)/('2010社会'!E$45-'2010社会'!E$46)*100</f>
        <v>23.736138986952</v>
      </c>
      <c r="F24">
        <f>('2010社会'!F24-'2010社会'!F$46)/('2010社会'!F$45-'2010社会'!F$46)*100</f>
        <v>33.8888490196003</v>
      </c>
      <c r="G24">
        <f>('2010社会'!G24-'2010社会'!G$46)/('2010社会'!G$45-'2010社会'!G$46)*100</f>
        <v>54.8413333400547</v>
      </c>
      <c r="H24">
        <f>('2010社会'!H$45-'2010社会'!H24)/('2010社会'!H$45-'2010社会'!H$46)*100</f>
        <v>90.2652999959557</v>
      </c>
      <c r="J24">
        <f t="shared" si="0"/>
        <v>33.072062861814</v>
      </c>
    </row>
    <row r="25" spans="1:10">
      <c r="A25">
        <v>247</v>
      </c>
      <c r="B25" t="s">
        <v>30</v>
      </c>
      <c r="C25">
        <f>('2010社会'!C25-'2010社会'!C$46)/('2010社会'!C$45-'2010社会'!C$46)*100</f>
        <v>15.5114625677242</v>
      </c>
      <c r="D25">
        <f>('2010社会'!D25-'2010社会'!D$46)/('2010社会'!D$45-'2010社会'!D$46)*100</f>
        <v>65.3822520976507</v>
      </c>
      <c r="E25">
        <f>('2010社会'!E25-'2010社会'!E$46)/('2010社会'!E$45-'2010社会'!E$46)*100</f>
        <v>23.736138986952</v>
      </c>
      <c r="F25">
        <f>('2010社会'!F25-'2010社会'!F$46)/('2010社会'!F$45-'2010社会'!F$46)*100</f>
        <v>20.3198792476734</v>
      </c>
      <c r="G25">
        <f>('2010社会'!G25-'2010社会'!G$46)/('2010社会'!G$45-'2010社会'!G$46)*100</f>
        <v>53.3367348334982</v>
      </c>
      <c r="H25">
        <f>('2010社会'!H$45-'2010社会'!H25)/('2010社会'!H$45-'2010社会'!H$46)*100</f>
        <v>98.0236610866483</v>
      </c>
      <c r="J25">
        <f t="shared" si="0"/>
        <v>34.0792824661831</v>
      </c>
    </row>
    <row r="26" spans="1:10">
      <c r="A26">
        <v>203</v>
      </c>
      <c r="B26" t="s">
        <v>31</v>
      </c>
      <c r="C26">
        <f>('2010社会'!C26-'2010社会'!C$46)/('2010社会'!C$45-'2010社会'!C$46)*100</f>
        <v>16.5431744868461</v>
      </c>
      <c r="D26">
        <f>('2010社会'!D26-'2010社会'!D$46)/('2010社会'!D$45-'2010社会'!D$46)*100</f>
        <v>27.2042546642427</v>
      </c>
      <c r="E26">
        <f>('2010社会'!E26-'2010社会'!E$46)/('2010社会'!E$45-'2010社会'!E$46)*100</f>
        <v>2.02612446026503</v>
      </c>
      <c r="F26">
        <f>('2010社会'!F26-'2010社会'!F$46)/('2010社会'!F$45-'2010社会'!F$46)*100</f>
        <v>43.908877016925</v>
      </c>
      <c r="G26">
        <f>('2010社会'!G26-'2010社会'!G$46)/('2010社会'!G$45-'2010社会'!G$46)*100</f>
        <v>31.6512855006075</v>
      </c>
      <c r="H26">
        <f>('2010社会'!H$45-'2010社会'!H26)/('2010社会'!H$45-'2010社会'!H$46)*100</f>
        <v>79.0837617717971</v>
      </c>
      <c r="J26">
        <f t="shared" si="0"/>
        <v>20.3734535317054</v>
      </c>
    </row>
    <row r="27" spans="1:10">
      <c r="A27">
        <v>204</v>
      </c>
      <c r="B27" t="s">
        <v>32</v>
      </c>
      <c r="C27">
        <f>('2010社会'!C27-'2010社会'!C$46)/('2010社会'!C$45-'2010社会'!C$46)*100</f>
        <v>14.6856717360019</v>
      </c>
      <c r="D27">
        <f>('2010社会'!D27-'2010社会'!D$46)/('2010社会'!D$45-'2010社会'!D$46)*100</f>
        <v>42.3293268424091</v>
      </c>
      <c r="E27">
        <f>('2010社会'!E27-'2010社会'!E$46)/('2010社会'!E$45-'2010社会'!E$46)*100</f>
        <v>23.736138986952</v>
      </c>
      <c r="F27">
        <f>('2010社会'!F27-'2010社会'!F$46)/('2010社会'!F$45-'2010社会'!F$46)*100</f>
        <v>53.9368913630723</v>
      </c>
      <c r="G27">
        <f>('2010社会'!G27-'2010社会'!G$46)/('2010社会'!G$45-'2010社会'!G$46)*100</f>
        <v>40.6826429152177</v>
      </c>
      <c r="H27">
        <f>('2010社会'!H$45-'2010社会'!H27)/('2010社会'!H$45-'2010社会'!H$46)*100</f>
        <v>63.6368792826228</v>
      </c>
      <c r="J27">
        <f t="shared" si="0"/>
        <v>32.3538438897218</v>
      </c>
    </row>
    <row r="28" spans="1:10">
      <c r="A28">
        <v>205</v>
      </c>
      <c r="B28" t="s">
        <v>33</v>
      </c>
      <c r="C28">
        <f>('2010社会'!C28-'2010社会'!C$46)/('2010社会'!C$45-'2010社会'!C$46)*100</f>
        <v>11.1458063316138</v>
      </c>
      <c r="D28">
        <f>('2010社会'!D28-'2010社会'!D$46)/('2010社会'!D$45-'2010社会'!D$46)*100</f>
        <v>12.174070015425</v>
      </c>
      <c r="E28">
        <f>('2010社会'!E28-'2010社会'!E$46)/('2010社会'!E$45-'2010社会'!E$46)*100</f>
        <v>23.736138986952</v>
      </c>
      <c r="F28">
        <f>('2010社会'!F28-'2010社会'!F$46)/('2010社会'!F$45-'2010社会'!F$46)*100</f>
        <v>0</v>
      </c>
      <c r="G28">
        <f>('2010社会'!G28-'2010社会'!G$46)/('2010社会'!G$45-'2010社会'!G$46)*100</f>
        <v>59.3513480814892</v>
      </c>
      <c r="H28">
        <f>('2010社会'!H$45-'2010社会'!H28)/('2010社会'!H$45-'2010社会'!H$46)*100</f>
        <v>93.0654430661569</v>
      </c>
      <c r="J28">
        <f t="shared" si="0"/>
        <v>25.5961575062627</v>
      </c>
    </row>
    <row r="29" spans="1:10">
      <c r="A29">
        <v>24</v>
      </c>
      <c r="B29" t="s">
        <v>34</v>
      </c>
      <c r="C29">
        <f>('2010社会'!C29-'2010社会'!C$46)/('2010社会'!C$45-'2010社会'!C$46)*100</f>
        <v>18.0982668830645</v>
      </c>
      <c r="D29">
        <f>('2010社会'!D29-'2010社会'!D$46)/('2010社会'!D$45-'2010社会'!D$46)*100</f>
        <v>26.5732525940746</v>
      </c>
      <c r="E29">
        <f>('2010社会'!E29-'2010社会'!E$46)/('2010社会'!E$45-'2010社会'!E$46)*100</f>
        <v>0</v>
      </c>
      <c r="F29">
        <f>('2010社会'!F29-'2010社会'!F$46)/('2010社会'!F$45-'2010社会'!F$46)*100</f>
        <v>11.2318355984993</v>
      </c>
      <c r="G29">
        <f>('2010社会'!G29-'2010社会'!G$46)/('2010社会'!G$45-'2010社会'!G$46)*100</f>
        <v>94.9613964538461</v>
      </c>
      <c r="H29">
        <f>('2010社会'!H$45-'2010社会'!H29)/('2010社会'!H$45-'2010社会'!H$46)*100</f>
        <v>98.7361234325559</v>
      </c>
      <c r="J29">
        <f t="shared" si="0"/>
        <v>28.609201755662</v>
      </c>
    </row>
    <row r="30" spans="1:10">
      <c r="A30">
        <v>25</v>
      </c>
      <c r="B30" t="s">
        <v>35</v>
      </c>
      <c r="C30">
        <f>('2010社会'!C30-'2010社会'!C$46)/('2010社会'!C$45-'2010社会'!C$46)*100</f>
        <v>9.45422136512644</v>
      </c>
      <c r="D30">
        <f>('2010社会'!D30-'2010社会'!D$46)/('2010社会'!D$45-'2010社会'!D$46)*100</f>
        <v>62.7443787817597</v>
      </c>
      <c r="E30">
        <f>('2010社会'!E30-'2010社会'!E$46)/('2010社会'!E$45-'2010社会'!E$46)*100</f>
        <v>13.4317422946862</v>
      </c>
      <c r="F30">
        <f>('2010社会'!F30-'2010社会'!F$46)/('2010社会'!F$45-'2010社会'!F$46)*100</f>
        <v>46.2259880519876</v>
      </c>
      <c r="G30">
        <f>('2010社会'!G30-'2010社会'!G$46)/('2010社会'!G$45-'2010社会'!G$46)*100</f>
        <v>70.5121766264368</v>
      </c>
      <c r="H30">
        <f>('2010社会'!H$45-'2010社会'!H30)/('2010社会'!H$45-'2010社会'!H$46)*100</f>
        <v>91.0989140874704</v>
      </c>
      <c r="J30">
        <f t="shared" si="0"/>
        <v>35.5929009777302</v>
      </c>
    </row>
    <row r="31" spans="1:10">
      <c r="A31">
        <v>207</v>
      </c>
      <c r="B31" t="s">
        <v>36</v>
      </c>
      <c r="C31">
        <f>('2010社会'!C31-'2010社会'!C$46)/('2010社会'!C$45-'2010社会'!C$46)*100</f>
        <v>13.6588088727978</v>
      </c>
      <c r="D31">
        <f>('2010社会'!D31-'2010社会'!D$46)/('2010社会'!D$45-'2010社会'!D$46)*100</f>
        <v>65.8424566149914</v>
      </c>
      <c r="E31">
        <f>('2010社会'!E31-'2010社会'!E$46)/('2010社会'!E$45-'2010社会'!E$46)*100</f>
        <v>10.4353850023337</v>
      </c>
      <c r="F31">
        <f>('2010社会'!F31-'2010社会'!F$46)/('2010社会'!F$45-'2010社会'!F$46)*100</f>
        <v>75.0907342029363</v>
      </c>
      <c r="G31">
        <f>('2010社会'!G31-'2010社会'!G$46)/('2010社会'!G$45-'2010社会'!G$46)*100</f>
        <v>78.4013861413234</v>
      </c>
      <c r="H31">
        <f>('2010社会'!H$45-'2010社会'!H31)/('2010社会'!H$45-'2010社会'!H$46)*100</f>
        <v>84.2404427548656</v>
      </c>
      <c r="J31">
        <f t="shared" si="0"/>
        <v>40.7562738748471</v>
      </c>
    </row>
    <row r="32" spans="1:10">
      <c r="A32">
        <v>182</v>
      </c>
      <c r="B32" t="s">
        <v>37</v>
      </c>
      <c r="C32">
        <f>('2010社会'!C32-'2010社会'!C$46)/('2010社会'!C$45-'2010社会'!C$46)*100</f>
        <v>9.21360834280911</v>
      </c>
      <c r="D32">
        <f>('2010社会'!D32-'2010社会'!D$46)/('2010社会'!D$45-'2010社会'!D$46)*100</f>
        <v>98.0559628133457</v>
      </c>
      <c r="E32">
        <f>('2010社会'!E32-'2010社会'!E$46)/('2010社会'!E$45-'2010社会'!E$46)*100</f>
        <v>45.7023879091755</v>
      </c>
      <c r="F32">
        <f>('2010社会'!F32-'2010社会'!F$46)/('2010社会'!F$45-'2010社会'!F$46)*100</f>
        <v>70.1084585253054</v>
      </c>
      <c r="G32">
        <f>('2010社会'!G32-'2010社会'!G$46)/('2010社会'!G$45-'2010社会'!G$46)*100</f>
        <v>26.3842509342124</v>
      </c>
      <c r="H32">
        <f>('2010社会'!H$45-'2010社会'!H32)/('2010社会'!H$45-'2010社会'!H$46)*100</f>
        <v>95.2047927034129</v>
      </c>
      <c r="J32">
        <f t="shared" si="0"/>
        <v>45.638571987465</v>
      </c>
    </row>
    <row r="33" spans="1:10">
      <c r="A33">
        <v>183</v>
      </c>
      <c r="B33" t="s">
        <v>38</v>
      </c>
      <c r="C33">
        <f>('2010社会'!C33-'2010社会'!C$46)/('2010社会'!C$45-'2010社会'!C$46)*100</f>
        <v>5.79975282069999</v>
      </c>
      <c r="D33">
        <f>('2010社会'!D33-'2010社会'!D$46)/('2010社会'!D$45-'2010社会'!D$46)*100</f>
        <v>85.7205839980281</v>
      </c>
      <c r="E33">
        <f>('2010社会'!E33-'2010社会'!E$46)/('2010社会'!E$45-'2010社会'!E$46)*100</f>
        <v>62.5999349153747</v>
      </c>
      <c r="F33">
        <f>('2010社会'!F33-'2010社会'!F$46)/('2010社会'!F$45-'2010社会'!F$46)*100</f>
        <v>79.9689858952222</v>
      </c>
      <c r="G33">
        <f>('2010社会'!G33-'2010社会'!G$46)/('2010社会'!G$45-'2010社会'!G$46)*100</f>
        <v>39.3441754050655</v>
      </c>
      <c r="H33">
        <f>('2010社会'!H$45-'2010社会'!H33)/('2010社会'!H$45-'2010社会'!H$46)*100</f>
        <v>97.2185207061488</v>
      </c>
      <c r="J33">
        <f t="shared" si="0"/>
        <v>53.5397029139065</v>
      </c>
    </row>
    <row r="34" spans="1:10">
      <c r="A34">
        <v>67</v>
      </c>
      <c r="B34" t="s">
        <v>39</v>
      </c>
      <c r="C34">
        <f>('2010社会'!C34-'2010社会'!C$46)/('2010社会'!C$45-'2010社会'!C$46)*100</f>
        <v>13.9278796110037</v>
      </c>
      <c r="D34">
        <f>('2010社会'!D34-'2010社会'!D$46)/('2010社会'!D$45-'2010社会'!D$46)*100</f>
        <v>52.5914131414598</v>
      </c>
      <c r="E34">
        <f>('2010社会'!E34-'2010社会'!E$46)/('2010社会'!E$45-'2010社会'!E$46)*100</f>
        <v>23.736138986952</v>
      </c>
      <c r="F34">
        <f>('2010社会'!F34-'2010社会'!F$46)/('2010社会'!F$45-'2010社会'!F$46)*100</f>
        <v>53.9368913630723</v>
      </c>
      <c r="G34">
        <f>('2010社会'!G34-'2010社会'!G$46)/('2010社会'!G$45-'2010社会'!G$46)*100</f>
        <v>9.11442651355355</v>
      </c>
      <c r="H34">
        <f>('2010社会'!H$45-'2010社会'!H34)/('2010社会'!H$45-'2010社会'!H$46)*100</f>
        <v>99.1638978143419</v>
      </c>
      <c r="J34">
        <f t="shared" si="0"/>
        <v>27.8847714726301</v>
      </c>
    </row>
    <row r="35" spans="1:10">
      <c r="A35">
        <v>84</v>
      </c>
      <c r="B35" t="s">
        <v>40</v>
      </c>
      <c r="C35">
        <f>('2010社会'!C35-'2010社会'!C$46)/('2010社会'!C$45-'2010社会'!C$46)*100</f>
        <v>20.287859649243</v>
      </c>
      <c r="D35">
        <f>('2010社会'!D35-'2010社会'!D$46)/('2010社会'!D$45-'2010社会'!D$46)*100</f>
        <v>66.3216386382018</v>
      </c>
      <c r="E35">
        <f>('2010社会'!E35-'2010社会'!E$46)/('2010社会'!E$45-'2010社会'!E$46)*100</f>
        <v>23.736138986952</v>
      </c>
      <c r="F35">
        <f>('2010社会'!F35-'2010社会'!F$46)/('2010社会'!F$45-'2010社会'!F$46)*100</f>
        <v>53.9368913630723</v>
      </c>
      <c r="G35">
        <f>('2010社会'!G35-'2010社会'!G$46)/('2010社会'!G$45-'2010社会'!G$46)*100</f>
        <v>7.10011428752503</v>
      </c>
      <c r="H35">
        <f>('2010社会'!H$45-'2010社会'!H35)/('2010社会'!H$45-'2010社会'!H$46)*100</f>
        <v>94.9956880215572</v>
      </c>
      <c r="J35">
        <f t="shared" si="0"/>
        <v>30.1245539205321</v>
      </c>
    </row>
    <row r="36" spans="1:10">
      <c r="A36">
        <v>191</v>
      </c>
      <c r="B36" t="s">
        <v>41</v>
      </c>
      <c r="C36">
        <f>('2010社会'!C36-'2010社会'!C$46)/('2010社会'!C$45-'2010社会'!C$46)*100</f>
        <v>14.8285150265799</v>
      </c>
      <c r="D36">
        <f>('2010社会'!D36-'2010社会'!D$46)/('2010社会'!D$45-'2010社会'!D$46)*100</f>
        <v>61.4206977473468</v>
      </c>
      <c r="E36">
        <f>('2010社会'!E36-'2010社会'!E$46)/('2010社会'!E$45-'2010社会'!E$46)*100</f>
        <v>11.474433791151</v>
      </c>
      <c r="F36">
        <f>('2010社会'!F36-'2010社会'!F$46)/('2010社会'!F$45-'2010社会'!F$46)*100</f>
        <v>49.7834435686885</v>
      </c>
      <c r="G36">
        <f>('2010社会'!G36-'2010社会'!G$46)/('2010社会'!G$45-'2010社会'!G$46)*100</f>
        <v>3.99086708007976</v>
      </c>
      <c r="H36">
        <f>('2010社会'!H$45-'2010社会'!H36)/('2010社会'!H$45-'2010社会'!H$46)*100</f>
        <v>97.318651529903</v>
      </c>
      <c r="J36">
        <f t="shared" si="0"/>
        <v>23.084158220069</v>
      </c>
    </row>
    <row r="37" spans="1:10">
      <c r="A37">
        <v>80</v>
      </c>
      <c r="B37" t="s">
        <v>42</v>
      </c>
      <c r="C37">
        <f>('2010社会'!C37-'2010社会'!C$46)/('2010社会'!C$45-'2010社会'!C$46)*100</f>
        <v>6.4831065667198</v>
      </c>
      <c r="D37">
        <f>('2010社会'!D37-'2010社会'!D$46)/('2010社会'!D$45-'2010社会'!D$46)*100</f>
        <v>92.1775646537009</v>
      </c>
      <c r="E37">
        <f>('2010社会'!E37-'2010社会'!E$46)/('2010社会'!E$45-'2010社会'!E$46)*100</f>
        <v>51.9298357379081</v>
      </c>
      <c r="F37">
        <f>('2010社会'!F37-'2010社会'!F$46)/('2010社会'!F$45-'2010社会'!F$46)*100</f>
        <v>48.936522700837</v>
      </c>
      <c r="G37">
        <f>('2010社会'!G37-'2010社会'!G$46)/('2010社会'!G$45-'2010社会'!G$46)*100</f>
        <v>24.3623915546777</v>
      </c>
      <c r="H37">
        <f>('2010社会'!H$45-'2010社会'!H37)/('2010社会'!H$45-'2010社会'!H$46)*100</f>
        <v>96.3261125745656</v>
      </c>
      <c r="J37">
        <f t="shared" si="0"/>
        <v>43.6065022683091</v>
      </c>
    </row>
    <row r="38" spans="1:10">
      <c r="A38">
        <v>179</v>
      </c>
      <c r="B38" t="s">
        <v>43</v>
      </c>
      <c r="C38">
        <f>('2010社会'!C38-'2010社会'!C$46)/('2010社会'!C$45-'2010社会'!C$46)*100</f>
        <v>9.49060782549757</v>
      </c>
      <c r="D38">
        <f>('2010社会'!D38-'2010社会'!D$46)/('2010社会'!D$45-'2010社会'!D$46)*100</f>
        <v>98.2295375621539</v>
      </c>
      <c r="E38">
        <f>('2010社会'!E38-'2010社会'!E$46)/('2010社会'!E$45-'2010社会'!E$46)*100</f>
        <v>61.8634601728962</v>
      </c>
      <c r="F38">
        <f>('2010社会'!F38-'2010社会'!F$46)/('2010社会'!F$45-'2010社会'!F$46)*100</f>
        <v>80.6620847805199</v>
      </c>
      <c r="G38">
        <f>('2010社会'!G38-'2010社会'!G$46)/('2010社会'!G$45-'2010社会'!G$46)*100</f>
        <v>33.4201784095238</v>
      </c>
      <c r="H38">
        <f>('2010社会'!H$45-'2010社会'!H38)/('2010社会'!H$45-'2010社会'!H$46)*100</f>
        <v>99.3230416007063</v>
      </c>
      <c r="J38">
        <f t="shared" si="0"/>
        <v>54.3426924866368</v>
      </c>
    </row>
    <row r="39" spans="1:10">
      <c r="A39">
        <v>186</v>
      </c>
      <c r="B39" t="s">
        <v>44</v>
      </c>
      <c r="C39">
        <f>('2010社会'!C39-'2010社会'!C$46)/('2010社会'!C$45-'2010社会'!C$46)*100</f>
        <v>6.93081745924267</v>
      </c>
      <c r="D39">
        <f>('2010社会'!D39-'2010社会'!D$46)/('2010社会'!D$45-'2010社会'!D$46)*100</f>
        <v>71.31387984693</v>
      </c>
      <c r="E39">
        <f>('2010社会'!E39-'2010社会'!E$46)/('2010社会'!E$45-'2010社会'!E$46)*100</f>
        <v>12.9478156272184</v>
      </c>
      <c r="F39">
        <f>('2010社会'!F39-'2010社会'!F$46)/('2010社会'!F$45-'2010社会'!F$46)*100</f>
        <v>53.9368913630723</v>
      </c>
      <c r="G39">
        <f>('2010社会'!G39-'2010社会'!G$46)/('2010社会'!G$45-'2010社会'!G$46)*100</f>
        <v>10.2206894267117</v>
      </c>
      <c r="H39">
        <f>('2010社会'!H$45-'2010社会'!H39)/('2010社会'!H$45-'2010社会'!H$46)*100</f>
        <v>99.545035157233</v>
      </c>
      <c r="J39">
        <f t="shared" si="0"/>
        <v>25.1772884682243</v>
      </c>
    </row>
    <row r="40" spans="1:10">
      <c r="A40">
        <v>187</v>
      </c>
      <c r="B40" t="s">
        <v>45</v>
      </c>
      <c r="C40">
        <f>('2010社会'!C40-'2010社会'!C$46)/('2010社会'!C$45-'2010社会'!C$46)*100</f>
        <v>3.55350633086098</v>
      </c>
      <c r="D40">
        <f>('2010社会'!D40-'2010社会'!D$46)/('2010社会'!D$45-'2010社会'!D$46)*100</f>
        <v>73.6166381811218</v>
      </c>
      <c r="E40">
        <f>('2010社会'!E40-'2010社会'!E$46)/('2010社会'!E$45-'2010社会'!E$46)*100</f>
        <v>25.9353855398554</v>
      </c>
      <c r="F40">
        <f>('2010社会'!F40-'2010社会'!F$46)/('2010社会'!F$45-'2010社会'!F$46)*100</f>
        <v>58.4575017549822</v>
      </c>
      <c r="G40">
        <f>('2010社会'!G40-'2010社会'!G$46)/('2010社会'!G$45-'2010社会'!G$46)*100</f>
        <v>23.9281925791605</v>
      </c>
      <c r="H40">
        <f>('2010社会'!H$45-'2010社会'!H40)/('2010社会'!H$45-'2010社会'!H$46)*100</f>
        <v>99.484269700858</v>
      </c>
      <c r="J40">
        <f t="shared" si="0"/>
        <v>32.8037488950597</v>
      </c>
    </row>
    <row r="41" spans="1:10">
      <c r="A41">
        <v>53</v>
      </c>
      <c r="B41" t="s">
        <v>46</v>
      </c>
      <c r="C41">
        <f>('2010社会'!C41-'2010社会'!C$46)/('2010社会'!C$45-'2010社会'!C$46)*100</f>
        <v>23.5166622475681</v>
      </c>
      <c r="D41">
        <f>('2010社会'!D41-'2010社会'!D$46)/('2010社会'!D$45-'2010社会'!D$46)*100</f>
        <v>20.4245406922855</v>
      </c>
      <c r="E41">
        <f>('2010社会'!E41-'2010社会'!E$46)/('2010社会'!E$45-'2010社会'!E$46)*100</f>
        <v>4.00043664514308</v>
      </c>
      <c r="F41">
        <f>('2010社会'!F41-'2010社会'!F$46)/('2010社会'!F$45-'2010社会'!F$46)*100</f>
        <v>24.5776925126623</v>
      </c>
      <c r="G41">
        <f>('2010社会'!G41-'2010社会'!G$46)/('2010社会'!G$45-'2010社会'!G$46)*100</f>
        <v>31.8551666675068</v>
      </c>
      <c r="H41">
        <f>('2010社会'!H$45-'2010社会'!H41)/('2010社会'!H$45-'2010社会'!H$46)*100</f>
        <v>80.5469523302165</v>
      </c>
      <c r="J41">
        <f t="shared" si="0"/>
        <v>19.1169668895549</v>
      </c>
    </row>
    <row r="42" spans="1:10">
      <c r="A42">
        <v>15</v>
      </c>
      <c r="B42" t="s">
        <v>47</v>
      </c>
      <c r="C42">
        <f>('2010社会'!C42-'2010社会'!C$46)/('2010社会'!C$45-'2010社会'!C$46)*100</f>
        <v>19.1439342044179</v>
      </c>
      <c r="D42">
        <f>('2010社会'!D42-'2010社会'!D$46)/('2010社会'!D$45-'2010社会'!D$46)*100</f>
        <v>42.0541530072981</v>
      </c>
      <c r="E42">
        <f>('2010社会'!E42-'2010社会'!E$46)/('2010社会'!E$45-'2010社会'!E$46)*100</f>
        <v>1.21248966098569</v>
      </c>
      <c r="F42">
        <f>('2010社会'!F42-'2010社会'!F$46)/('2010社会'!F$45-'2010社会'!F$46)*100</f>
        <v>24.9875943369629</v>
      </c>
      <c r="G42">
        <f>('2010社会'!G42-'2010社会'!G$46)/('2010社会'!G$45-'2010社会'!G$46)*100</f>
        <v>47.982864792889</v>
      </c>
      <c r="H42">
        <f>('2010社会'!H$45-'2010社会'!H42)/('2010社会'!H$45-'2010社会'!H$46)*100</f>
        <v>83.5900807160078</v>
      </c>
      <c r="J42">
        <f t="shared" si="0"/>
        <v>23.1699368364536</v>
      </c>
    </row>
    <row r="43" spans="1:10">
      <c r="A43">
        <v>184</v>
      </c>
      <c r="B43" t="s">
        <v>48</v>
      </c>
      <c r="C43">
        <f>('2010社会'!C43-'2010社会'!C$46)/('2010社会'!C$45-'2010社会'!C$46)*100</f>
        <v>7.95498923257326</v>
      </c>
      <c r="D43">
        <f>('2010社会'!D43-'2010社会'!D$46)/('2010社会'!D$45-'2010社会'!D$46)*100</f>
        <v>100</v>
      </c>
      <c r="E43">
        <f>('2010社会'!E43-'2010社会'!E$46)/('2010社会'!E$45-'2010社会'!E$46)*100</f>
        <v>27.5775356318889</v>
      </c>
      <c r="F43">
        <f>('2010社会'!F43-'2010社会'!F$46)/('2010社会'!F$45-'2010社会'!F$46)*100</f>
        <v>60.8584361793731</v>
      </c>
      <c r="G43">
        <f>('2010社会'!G43-'2010社会'!G$46)/('2010社会'!G$45-'2010社会'!G$46)*100</f>
        <v>19.6050707077546</v>
      </c>
      <c r="H43">
        <f>('2010社会'!H$45-'2010社会'!H43)/('2010社会'!H$45-'2010社会'!H$46)*100</f>
        <v>96.6455551235731</v>
      </c>
      <c r="J43">
        <f t="shared" si="0"/>
        <v>36.634927880523</v>
      </c>
    </row>
    <row r="44" spans="1:10">
      <c r="A44">
        <v>40</v>
      </c>
      <c r="B44" t="s">
        <v>49</v>
      </c>
      <c r="C44">
        <f>('2010社会'!C44-'2010社会'!C$46)/('2010社会'!C$45-'2010社会'!C$46)*100</f>
        <v>11.0597442720149</v>
      </c>
      <c r="D44">
        <f>('2010社会'!D44-'2010社会'!D$46)/('2010社会'!D$45-'2010社会'!D$46)*100</f>
        <v>68.6985712483841</v>
      </c>
      <c r="E44">
        <f>('2010社会'!E44-'2010社会'!E$46)/('2010社会'!E$45-'2010社会'!E$46)*100</f>
        <v>1.21147572393547</v>
      </c>
      <c r="F44">
        <f>('2010社会'!F44-'2010社会'!F$46)/('2010社会'!F$45-'2010社会'!F$46)*100</f>
        <v>14.4917432229188</v>
      </c>
      <c r="G44">
        <f>('2010社会'!G44-'2010社会'!G$46)/('2010社会'!G$45-'2010社会'!G$46)*100</f>
        <v>31.9948682236752</v>
      </c>
      <c r="H44">
        <f>('2010社会'!H$45-'2010社会'!H44)/('2010社会'!H$45-'2010社会'!H$46)*100</f>
        <v>92.2949216487839</v>
      </c>
      <c r="J44">
        <f t="shared" si="0"/>
        <v>20.4943667186554</v>
      </c>
    </row>
    <row r="45" spans="3:8">
      <c r="C45">
        <v>0.1774</v>
      </c>
      <c r="D45">
        <v>0.1163</v>
      </c>
      <c r="E45">
        <v>0.3588</v>
      </c>
      <c r="F45">
        <v>0.1285</v>
      </c>
      <c r="G45">
        <v>0.1983</v>
      </c>
      <c r="H45">
        <v>0.0206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opLeftCell="B1" workbookViewId="0">
      <selection activeCell="M1" sqref="M$1:M$1048576"/>
    </sheetView>
  </sheetViews>
  <sheetFormatPr defaultColWidth="8.89166666666667" defaultRowHeight="13.5"/>
  <cols>
    <col min="2" max="2" width="23.1083333333333" customWidth="1"/>
    <col min="3" max="3" width="16.4416666666667" customWidth="1"/>
    <col min="4" max="4" width="23.1083333333333" customWidth="1"/>
    <col min="5" max="5" width="18.6666666666667" customWidth="1"/>
    <col min="6" max="7" width="9.66666666666667" customWidth="1"/>
    <col min="8" max="8" width="8.66666666666667" customWidth="1"/>
    <col min="9" max="9" width="15.225" customWidth="1"/>
    <col min="10" max="10" width="8.775" customWidth="1"/>
    <col min="11" max="11" width="18.6666666666667" customWidth="1"/>
    <col min="13" max="13" width="12.8916666666667"/>
  </cols>
  <sheetData>
    <row r="1" spans="1:11">
      <c r="A1" t="s">
        <v>0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3" t="s">
        <v>59</v>
      </c>
      <c r="K1" s="1" t="s">
        <v>60</v>
      </c>
    </row>
    <row r="2" spans="1:13">
      <c r="A2">
        <v>47</v>
      </c>
      <c r="B2" t="s">
        <v>7</v>
      </c>
      <c r="C2">
        <f>('2010经济'!C2-'2010经济'!C$46)/('2010经济'!C$45-'2010经济'!C$46)*100</f>
        <v>2.17928557736245</v>
      </c>
      <c r="D2">
        <f>('2010经济'!D2-'2010经济'!D$46)/('2010经济'!D$45-'2010经济'!D$46)*100</f>
        <v>0</v>
      </c>
      <c r="E2">
        <f>('2010经济'!E2-'2010经济'!E$46)/('2010经济'!E$45-'2010经济'!E$46)*100</f>
        <v>9.89495487321504</v>
      </c>
      <c r="F2">
        <f>('2010经济'!F2-'2010经济'!F$46)/('2010经济'!F$45-'2010经济'!F$46)*100</f>
        <v>3.02449568443574</v>
      </c>
      <c r="G2">
        <f>('2010经济'!G2-'2010经济'!G$46)/('2010经济'!G$45-'2010经济'!G$46)*100</f>
        <v>0.00605532922570495</v>
      </c>
      <c r="H2">
        <f>('2010经济'!H2-'2010经济'!H$46)/('2010经济'!H$45-'2010经济'!H$46)*100</f>
        <v>0.881898534536414</v>
      </c>
      <c r="I2">
        <f>('2010经济'!I2-'2010经济'!I$46)/('2010经济'!I$45-'2010经济'!I$46)*100</f>
        <v>61.9842152711172</v>
      </c>
      <c r="J2">
        <f>('2010经济'!J2-'2010经济'!J$46)/('2010经济'!J$45-'2010经济'!J$46)*100</f>
        <v>0</v>
      </c>
      <c r="K2">
        <f>('2010经济'!K$45-'2010经济'!K2)/('2010经济'!K$45-'2010经济'!K$46)*100</f>
        <v>7.8495309863705</v>
      </c>
      <c r="M2">
        <f>C2*C$45+D2*D$45+E2*E$45+F2*F$45+G2*G$45+H2*G$45+I2*I$45+J2*J$45+K2*K$45</f>
        <v>3.7324994297017</v>
      </c>
    </row>
    <row r="3" spans="1:13">
      <c r="A3">
        <v>208</v>
      </c>
      <c r="B3" t="s">
        <v>8</v>
      </c>
      <c r="C3">
        <f>('2010经济'!C3-'2010经济'!C$46)/('2010经济'!C$45-'2010经济'!C$46)*100</f>
        <v>100</v>
      </c>
      <c r="D3">
        <f>('2010经济'!D3-'2010经济'!D$46)/('2010经济'!D$45-'2010经济'!D$46)*100</f>
        <v>5.74120157883862</v>
      </c>
      <c r="E3">
        <f>('2010经济'!E3-'2010经济'!E$46)/('2010经济'!E$45-'2010经济'!E$46)*100</f>
        <v>100</v>
      </c>
      <c r="F3">
        <f>('2010经济'!F3-'2010经济'!F$46)/('2010经济'!F$45-'2010经济'!F$46)*100</f>
        <v>0.0455965286657397</v>
      </c>
      <c r="G3">
        <f>('2010经济'!G3-'2010经济'!G$46)/('2010经济'!G$45-'2010经济'!G$46)*100</f>
        <v>0.272237370937599</v>
      </c>
      <c r="H3">
        <f>('2010经济'!H3-'2010经济'!H$46)/('2010经济'!H$45-'2010经济'!H$46)*100</f>
        <v>69.746032785364</v>
      </c>
      <c r="I3">
        <f>('2010经济'!I3-'2010经济'!I$46)/('2010经济'!I$45-'2010经济'!I$46)*100</f>
        <v>100</v>
      </c>
      <c r="J3">
        <f>('2010经济'!J3-'2010经济'!J$46)/('2010经济'!J$45-'2010经济'!J$46)*100</f>
        <v>47.2386477741828</v>
      </c>
      <c r="K3">
        <f>('2010经济'!K$45-'2010经济'!K3)/('2010经济'!K$45-'2010经济'!K$46)*100</f>
        <v>59.8205893228774</v>
      </c>
      <c r="M3">
        <f t="shared" ref="M3:M44" si="0">C3*C$45+D3*D$45+E3*E$45+F3*F$45+G3*G$45+H3*G$45+I3*I$45+J3*J$45+K3*K$45</f>
        <v>46.6886611764511</v>
      </c>
    </row>
    <row r="4" spans="1:13">
      <c r="A4">
        <v>61</v>
      </c>
      <c r="B4" t="s">
        <v>9</v>
      </c>
      <c r="C4">
        <f>('2010经济'!C4-'2010经济'!C$46)/('2010经济'!C$45-'2010经济'!C$46)*100</f>
        <v>1.26218383162166</v>
      </c>
      <c r="D4">
        <f>('2010经济'!D4-'2010经济'!D$46)/('2010经济'!D$45-'2010经济'!D$46)*100</f>
        <v>3.76175068534092</v>
      </c>
      <c r="E4">
        <f>('2010经济'!E4-'2010经济'!E$46)/('2010经济'!E$45-'2010经济'!E$46)*100</f>
        <v>7.52794574306637</v>
      </c>
      <c r="F4">
        <f>('2010经济'!F4-'2010经济'!F$46)/('2010经济'!F$45-'2010经济'!F$46)*100</f>
        <v>1.71598453605671</v>
      </c>
      <c r="G4">
        <f>('2010经济'!G4-'2010经济'!G$46)/('2010经济'!G$45-'2010经济'!G$46)*100</f>
        <v>0.5726240076547</v>
      </c>
      <c r="H4">
        <f>('2010经济'!H4-'2010经济'!H$46)/('2010经济'!H$45-'2010经济'!H$46)*100</f>
        <v>5.39736314241109</v>
      </c>
      <c r="I4">
        <f>('2010经济'!I4-'2010经济'!I$46)/('2010经济'!I$45-'2010经济'!I$46)*100</f>
        <v>48.1848173407455</v>
      </c>
      <c r="J4">
        <f>('2010经济'!J4-'2010经济'!J$46)/('2010经济'!J$45-'2010经济'!J$46)*100</f>
        <v>51.0654914649113</v>
      </c>
      <c r="K4">
        <f>('2010经济'!K$45-'2010经济'!K4)/('2010经济'!K$45-'2010经济'!K$46)*100</f>
        <v>22.5391085120739</v>
      </c>
      <c r="M4">
        <f t="shared" si="0"/>
        <v>12.8454558218235</v>
      </c>
    </row>
    <row r="5" spans="1:13">
      <c r="A5">
        <v>62</v>
      </c>
      <c r="B5" t="s">
        <v>10</v>
      </c>
      <c r="C5">
        <f>('2010经济'!C5-'2010经济'!C$46)/('2010经济'!C$45-'2010经济'!C$46)*100</f>
        <v>9.55381320359717</v>
      </c>
      <c r="D5">
        <f>('2010经济'!D5-'2010经济'!D$46)/('2010经济'!D$45-'2010经济'!D$46)*100</f>
        <v>12.2465616048027</v>
      </c>
      <c r="E5">
        <f>('2010经济'!E5-'2010经济'!E$46)/('2010经济'!E$45-'2010经济'!E$46)*100</f>
        <v>51.7306529027051</v>
      </c>
      <c r="F5">
        <f>('2010经济'!F5-'2010经济'!F$46)/('2010经济'!F$45-'2010经济'!F$46)*100</f>
        <v>21.1629746005305</v>
      </c>
      <c r="G5">
        <f>('2010经济'!G5-'2010经济'!G$46)/('2010经济'!G$45-'2010经济'!G$46)*100</f>
        <v>0.119756182666732</v>
      </c>
      <c r="H5">
        <f>('2010经济'!H5-'2010经济'!H$46)/('2010经济'!H$45-'2010经济'!H$46)*100</f>
        <v>3.13996668968228</v>
      </c>
      <c r="I5">
        <f>('2010经济'!I5-'2010经济'!I$46)/('2010经济'!I$45-'2010经济'!I$46)*100</f>
        <v>50.9973210329423</v>
      </c>
      <c r="J5">
        <f>('2010经济'!J5-'2010经济'!J$46)/('2010经济'!J$45-'2010经济'!J$46)*100</f>
        <v>58.3621555282829</v>
      </c>
      <c r="K5">
        <f>('2010经济'!K$45-'2010经济'!K5)/('2010经济'!K$45-'2010经济'!K$46)*100</f>
        <v>4.9188255235439</v>
      </c>
      <c r="M5">
        <f t="shared" si="0"/>
        <v>20.941468569741</v>
      </c>
    </row>
    <row r="6" spans="1:13">
      <c r="A6">
        <v>190</v>
      </c>
      <c r="B6" t="s">
        <v>11</v>
      </c>
      <c r="C6">
        <f>('2010经济'!C6-'2010经济'!C$46)/('2010经济'!C$45-'2010经济'!C$46)*100</f>
        <v>1.38355000188773</v>
      </c>
      <c r="D6">
        <f>('2010经济'!D6-'2010经济'!D$46)/('2010经济'!D$45-'2010经济'!D$46)*100</f>
        <v>0</v>
      </c>
      <c r="E6">
        <f>('2010经济'!E6-'2010经济'!E$46)/('2010经济'!E$45-'2010经济'!E$46)*100</f>
        <v>4.06060991307866</v>
      </c>
      <c r="F6">
        <f>('2010经济'!F6-'2010经济'!F$46)/('2010经济'!F$45-'2010经济'!F$46)*100</f>
        <v>0.24573622472961</v>
      </c>
      <c r="G6">
        <f>('2010经济'!G6-'2010经济'!G$46)/('2010经济'!G$45-'2010经济'!G$46)*100</f>
        <v>0.000500622673924683</v>
      </c>
      <c r="H6">
        <f>('2010经济'!H6-'2010经济'!H$46)/('2010经济'!H$45-'2010经济'!H$46)*100</f>
        <v>100</v>
      </c>
      <c r="I6">
        <f>('2010经济'!I6-'2010经济'!I$46)/('2010经济'!I$45-'2010经济'!I$46)*100</f>
        <v>71.2020242466108</v>
      </c>
      <c r="J6">
        <f>('2010经济'!J6-'2010经济'!J$46)/('2010经济'!J$45-'2010经济'!J$46)*100</f>
        <v>35.9031574249693</v>
      </c>
      <c r="K6">
        <f>('2010经济'!K$45-'2010经济'!K6)/('2010经济'!K$45-'2010经济'!K$46)*100</f>
        <v>38.0457080416058</v>
      </c>
      <c r="M6">
        <f t="shared" si="0"/>
        <v>14.6635533577047</v>
      </c>
    </row>
    <row r="7" spans="1:13">
      <c r="A7">
        <v>192</v>
      </c>
      <c r="B7" t="s">
        <v>12</v>
      </c>
      <c r="C7">
        <f>('2010经济'!C7-'2010经济'!C$46)/('2010经济'!C$45-'2010经济'!C$46)*100</f>
        <v>0.100528806519867</v>
      </c>
      <c r="D7">
        <f>('2010经济'!D7-'2010经济'!D$46)/('2010经济'!D$45-'2010经济'!D$46)*100</f>
        <v>0</v>
      </c>
      <c r="E7">
        <f>('2010经济'!E7-'2010经济'!E$46)/('2010经济'!E$45-'2010经济'!E$46)*100</f>
        <v>3.23789126468767</v>
      </c>
      <c r="F7">
        <f>('2010经济'!F7-'2010经济'!F$46)/('2010经济'!F$45-'2010经济'!F$46)*100</f>
        <v>0.349184621881113</v>
      </c>
      <c r="G7">
        <f>('2010经济'!G7-'2010经济'!G$46)/('2010经济'!G$45-'2010经济'!G$46)*100</f>
        <v>1.00902697857446</v>
      </c>
      <c r="H7">
        <f>('2010经济'!H7-'2010经济'!H$46)/('2010经济'!H$45-'2010经济'!H$46)*100</f>
        <v>5.86642846893648</v>
      </c>
      <c r="I7">
        <f>('2010经济'!I7-'2010经济'!I$46)/('2010经济'!I$45-'2010经济'!I$46)*100</f>
        <v>56.7000243573636</v>
      </c>
      <c r="J7">
        <f>('2010经济'!J7-'2010经济'!J$46)/('2010经济'!J$45-'2010经济'!J$46)*100</f>
        <v>7.99955372085239</v>
      </c>
      <c r="K7">
        <f>('2010经济'!K$45-'2010经济'!K7)/('2010经济'!K$45-'2010经济'!K$46)*100</f>
        <v>2.54782159599685</v>
      </c>
      <c r="M7">
        <f t="shared" si="0"/>
        <v>2.87602060837347</v>
      </c>
    </row>
    <row r="8" spans="1:13">
      <c r="A8">
        <v>215</v>
      </c>
      <c r="B8" t="s">
        <v>13</v>
      </c>
      <c r="C8">
        <f>('2010经济'!C8-'2010经济'!C$46)/('2010经济'!C$45-'2010经济'!C$46)*100</f>
        <v>2.02206636975241</v>
      </c>
      <c r="D8">
        <f>('2010经济'!D8-'2010经济'!D$46)/('2010经济'!D$45-'2010经济'!D$46)*100</f>
        <v>0.357238849295149</v>
      </c>
      <c r="E8">
        <f>('2010经济'!E8-'2010经济'!E$46)/('2010经济'!E$45-'2010经济'!E$46)*100</f>
        <v>19.5844921824963</v>
      </c>
      <c r="F8">
        <f>('2010经济'!F8-'2010经济'!F$46)/('2010经济'!F$45-'2010经济'!F$46)*100</f>
        <v>0</v>
      </c>
      <c r="G8">
        <f>('2010经济'!G8-'2010经济'!G$46)/('2010经济'!G$45-'2010经济'!G$46)*100</f>
        <v>0.0521167673246665</v>
      </c>
      <c r="H8">
        <f>('2010经济'!H8-'2010经济'!H$46)/('2010经济'!H$45-'2010经济'!H$46)*100</f>
        <v>4.48525821947214</v>
      </c>
      <c r="I8">
        <f>('2010经济'!I8-'2010经济'!I$46)/('2010经济'!I$45-'2010经济'!I$46)*100</f>
        <v>24.7920138021008</v>
      </c>
      <c r="J8">
        <f>('2010经济'!J8-'2010经济'!J$46)/('2010经济'!J$45-'2010经济'!J$46)*100</f>
        <v>70.4228494923575</v>
      </c>
      <c r="K8">
        <f>('2010经济'!K$45-'2010经济'!K8)/('2010经济'!K$45-'2010经济'!K$46)*100</f>
        <v>16.0183486719497</v>
      </c>
      <c r="M8">
        <f t="shared" si="0"/>
        <v>15.8662628390221</v>
      </c>
    </row>
    <row r="9" spans="1:13">
      <c r="A9">
        <v>51</v>
      </c>
      <c r="B9" t="s">
        <v>14</v>
      </c>
      <c r="C9">
        <f>('2010经济'!C9-'2010经济'!C$46)/('2010经济'!C$45-'2010经济'!C$46)*100</f>
        <v>2.74136535680308</v>
      </c>
      <c r="D9">
        <f>('2010经济'!D9-'2010经济'!D$46)/('2010经济'!D$45-'2010经济'!D$46)*100</f>
        <v>0</v>
      </c>
      <c r="E9">
        <f>('2010经济'!E9-'2010经济'!E$46)/('2010经济'!E$45-'2010经济'!E$46)*100</f>
        <v>5.75433705685903</v>
      </c>
      <c r="F9">
        <f>('2010经济'!F9-'2010经济'!F$46)/('2010经济'!F$45-'2010经济'!F$46)*100</f>
        <v>0.108983663928221</v>
      </c>
      <c r="G9">
        <f>('2010经济'!G9-'2010经济'!G$46)/('2010经济'!G$45-'2010经济'!G$46)*100</f>
        <v>0.019442169510073</v>
      </c>
      <c r="H9">
        <f>('2010经济'!H9-'2010经济'!H$46)/('2010经济'!H$45-'2010经济'!H$46)*100</f>
        <v>56.7547889860902</v>
      </c>
      <c r="I9">
        <f>('2010经济'!I9-'2010经济'!I$46)/('2010经济'!I$45-'2010经济'!I$46)*100</f>
        <v>0</v>
      </c>
      <c r="J9">
        <f>('2010经济'!J9-'2010经济'!J$46)/('2010经济'!J$45-'2010经济'!J$46)*100</f>
        <v>3.75990181858752</v>
      </c>
      <c r="K9">
        <f>('2010经济'!K$45-'2010经济'!K9)/('2010经济'!K$45-'2010经济'!K$46)*100</f>
        <v>31.0893303601799</v>
      </c>
      <c r="M9">
        <f t="shared" si="0"/>
        <v>7.57318900007494</v>
      </c>
    </row>
    <row r="10" spans="1:13">
      <c r="A10">
        <v>52</v>
      </c>
      <c r="B10" t="s">
        <v>15</v>
      </c>
      <c r="C10">
        <f>('2010经济'!C10-'2010经济'!C$46)/('2010经济'!C$45-'2010经济'!C$46)*100</f>
        <v>0.866320847964045</v>
      </c>
      <c r="D10">
        <f>('2010经济'!D10-'2010经济'!D$46)/('2010经济'!D$45-'2010经济'!D$46)*100</f>
        <v>0</v>
      </c>
      <c r="E10">
        <f>('2010经济'!E10-'2010经济'!E$46)/('2010经济'!E$45-'2010经济'!E$46)*100</f>
        <v>14.9855433752814</v>
      </c>
      <c r="F10">
        <f>('2010经济'!F10-'2010经济'!F$46)/('2010经济'!F$45-'2010经济'!F$46)*100</f>
        <v>0.24073782329244</v>
      </c>
      <c r="G10">
        <f>('2010经济'!G10-'2010经济'!G$46)/('2010经济'!G$45-'2010经济'!G$46)*100</f>
        <v>0</v>
      </c>
      <c r="H10">
        <f>('2010经济'!H10-'2010经济'!H$46)/('2010经济'!H$45-'2010经济'!H$46)*100</f>
        <v>29.9674185085642</v>
      </c>
      <c r="I10">
        <f>('2010经济'!I10-'2010经济'!I$46)/('2010经济'!I$45-'2010经济'!I$46)*100</f>
        <v>37.1013495508911</v>
      </c>
      <c r="J10">
        <f>('2010经济'!J10-'2010经济'!J$46)/('2010经济'!J$45-'2010经济'!J$46)*100</f>
        <v>50.4964855517126</v>
      </c>
      <c r="K10">
        <f>('2010经济'!K$45-'2010经济'!K10)/('2010经济'!K$45-'2010经济'!K$46)*100</f>
        <v>45.5632638347492</v>
      </c>
      <c r="M10">
        <f t="shared" si="0"/>
        <v>17.0297099559198</v>
      </c>
    </row>
    <row r="11" spans="1:13">
      <c r="A11">
        <v>54</v>
      </c>
      <c r="B11" t="s">
        <v>16</v>
      </c>
      <c r="C11">
        <f>('2010经济'!C11-'2010经济'!C$46)/('2010经济'!C$45-'2010经济'!C$46)*100</f>
        <v>52.0441114734769</v>
      </c>
      <c r="D11">
        <f>('2010经济'!D11-'2010经济'!D$46)/('2010经济'!D$45-'2010经济'!D$46)*100</f>
        <v>0</v>
      </c>
      <c r="E11">
        <f>('2010经济'!E11-'2010经济'!E$46)/('2010经济'!E$45-'2010经济'!E$46)*100</f>
        <v>63.60743867321</v>
      </c>
      <c r="F11">
        <f>('2010经济'!F11-'2010经济'!F$46)/('2010经济'!F$45-'2010经济'!F$46)*100</f>
        <v>1.46479079746163</v>
      </c>
      <c r="G11">
        <f>('2010经济'!G11-'2010经济'!G$46)/('2010经济'!G$45-'2010经济'!G$46)*100</f>
        <v>0.0940817755193359</v>
      </c>
      <c r="H11">
        <f>('2010经济'!H11-'2010经济'!H$46)/('2010经济'!H$45-'2010经济'!H$46)*100</f>
        <v>49.7273480473588</v>
      </c>
      <c r="I11">
        <f>('2010经济'!I11-'2010经济'!I$46)/('2010经济'!I$45-'2010经济'!I$46)*100</f>
        <v>9.92585946980999</v>
      </c>
      <c r="J11">
        <f>('2010经济'!J11-'2010经济'!J$46)/('2010经济'!J$45-'2010经济'!J$46)*100</f>
        <v>33.3258953475399</v>
      </c>
      <c r="K11">
        <f>('2010经济'!K$45-'2010经济'!K11)/('2010经济'!K$45-'2010经济'!K$46)*100</f>
        <v>23.6381462909199</v>
      </c>
      <c r="M11">
        <f t="shared" si="0"/>
        <v>25.83441216656</v>
      </c>
    </row>
    <row r="12" spans="1:13">
      <c r="A12">
        <v>77</v>
      </c>
      <c r="B12" t="s">
        <v>17</v>
      </c>
      <c r="C12">
        <f>('2010经济'!C12-'2010经济'!C$46)/('2010经济'!C$45-'2010经济'!C$46)*100</f>
        <v>2.10592141984828</v>
      </c>
      <c r="D12">
        <f>('2010经济'!D12-'2010经济'!D$46)/('2010经济'!D$45-'2010经济'!D$46)*100</f>
        <v>0</v>
      </c>
      <c r="E12">
        <f>('2010经济'!E12-'2010经济'!E$46)/('2010经济'!E$45-'2010经济'!E$46)*100</f>
        <v>13.7582791830029</v>
      </c>
      <c r="F12">
        <f>('2010经济'!F12-'2010经济'!F$46)/('2010经济'!F$45-'2010经济'!F$46)*100</f>
        <v>0.113870989777899</v>
      </c>
      <c r="G12">
        <f>('2010经济'!G12-'2010经济'!G$46)/('2010经济'!G$45-'2010经济'!G$46)*100</f>
        <v>0.250044211920104</v>
      </c>
      <c r="H12">
        <f>('2010经济'!H12-'2010经济'!H$46)/('2010经济'!H$45-'2010经济'!H$46)*100</f>
        <v>16.6131162576707</v>
      </c>
      <c r="I12">
        <f>('2010经济'!I12-'2010经济'!I$46)/('2010经济'!I$45-'2010经济'!I$46)*100</f>
        <v>60.4566037243037</v>
      </c>
      <c r="J12">
        <f>('2010经济'!J12-'2010经济'!J$46)/('2010经济'!J$45-'2010经济'!J$46)*100</f>
        <v>30.8602030570122</v>
      </c>
      <c r="K12">
        <f>('2010经济'!K$45-'2010经济'!K12)/('2010经济'!K$45-'2010经济'!K$46)*100</f>
        <v>19.2799447008928</v>
      </c>
      <c r="M12">
        <f t="shared" si="0"/>
        <v>10.5781858133836</v>
      </c>
    </row>
    <row r="13" spans="1:13">
      <c r="A13">
        <v>78</v>
      </c>
      <c r="B13" t="s">
        <v>18</v>
      </c>
      <c r="C13">
        <f>('2010经济'!C13-'2010经济'!C$46)/('2010经济'!C$45-'2010经济'!C$46)*100</f>
        <v>3.19954547823407</v>
      </c>
      <c r="D13">
        <f>('2010经济'!D13-'2010经济'!D$46)/('2010经济'!D$45-'2010经济'!D$46)*100</f>
        <v>0</v>
      </c>
      <c r="E13">
        <f>('2010经济'!E13-'2010经济'!E$46)/('2010经济'!E$45-'2010经济'!E$46)*100</f>
        <v>25.2076132344224</v>
      </c>
      <c r="F13">
        <f>('2010经济'!F13-'2010经济'!F$46)/('2010经济'!F$45-'2010经济'!F$46)*100</f>
        <v>0.0539457103256051</v>
      </c>
      <c r="G13">
        <f>('2010经济'!G13-'2010经济'!G$46)/('2010经济'!G$45-'2010经济'!G$46)*100</f>
        <v>0.0434472892882687</v>
      </c>
      <c r="H13">
        <f>('2010经济'!H13-'2010经济'!H$46)/('2010经济'!H$45-'2010经济'!H$46)*100</f>
        <v>10.5237055214077</v>
      </c>
      <c r="I13">
        <f>('2010经济'!I13-'2010经济'!I$46)/('2010经济'!I$45-'2010经济'!I$46)*100</f>
        <v>62.9104522639943</v>
      </c>
      <c r="J13">
        <f>('2010经济'!J13-'2010经济'!J$46)/('2010经济'!J$45-'2010经济'!J$46)*100</f>
        <v>36.6060470824501</v>
      </c>
      <c r="K13">
        <f>('2010经济'!K$45-'2010经济'!K13)/('2010经济'!K$45-'2010经济'!K$46)*100</f>
        <v>0</v>
      </c>
      <c r="M13">
        <f t="shared" si="0"/>
        <v>10.5565615989079</v>
      </c>
    </row>
    <row r="14" spans="1:13">
      <c r="A14">
        <v>79</v>
      </c>
      <c r="B14" t="s">
        <v>19</v>
      </c>
      <c r="C14">
        <f>('2010经济'!C14-'2010经济'!C$46)/('2010经济'!C$45-'2010经济'!C$46)*100</f>
        <v>7.775579447931</v>
      </c>
      <c r="D14">
        <f>('2010经济'!D14-'2010经济'!D$46)/('2010经济'!D$45-'2010经济'!D$46)*100</f>
        <v>1.04363250921471</v>
      </c>
      <c r="E14">
        <f>('2010经济'!E14-'2010经济'!E$46)/('2010经济'!E$45-'2010经济'!E$46)*100</f>
        <v>24.6611516132907</v>
      </c>
      <c r="F14">
        <f>('2010经济'!F14-'2010经济'!F$46)/('2010经济'!F$45-'2010经济'!F$46)*100</f>
        <v>0.0393577831682349</v>
      </c>
      <c r="G14">
        <f>('2010经济'!G14-'2010经济'!G$46)/('2010经济'!G$45-'2010经济'!G$46)*100</f>
        <v>1.3475000790399</v>
      </c>
      <c r="H14">
        <f>('2010经济'!H14-'2010经济'!H$46)/('2010经济'!H$45-'2010经济'!H$46)*100</f>
        <v>45.0567305744498</v>
      </c>
      <c r="I14">
        <f>('2010经济'!I14-'2010经济'!I$46)/('2010经济'!I$45-'2010经济'!I$46)*100</f>
        <v>57.2844744542772</v>
      </c>
      <c r="J14">
        <f>('2010经济'!J14-'2010经济'!J$46)/('2010经济'!J$45-'2010经济'!J$46)*100</f>
        <v>9.80698426866005</v>
      </c>
      <c r="K14">
        <f>('2010经济'!K$45-'2010经济'!K14)/('2010经济'!K$45-'2010经济'!K$46)*100</f>
        <v>8.70533466602975</v>
      </c>
      <c r="M14">
        <f t="shared" si="0"/>
        <v>9.51587814103892</v>
      </c>
    </row>
    <row r="15" spans="1:13">
      <c r="A15">
        <v>81</v>
      </c>
      <c r="B15" t="s">
        <v>20</v>
      </c>
      <c r="C15">
        <f>('2010经济'!C15-'2010经济'!C$46)/('2010经济'!C$45-'2010经济'!C$46)*100</f>
        <v>1.12567864424654</v>
      </c>
      <c r="D15">
        <f>('2010经济'!D15-'2010经济'!D$46)/('2010经济'!D$45-'2010经济'!D$46)*100</f>
        <v>6.03408882548092</v>
      </c>
      <c r="E15">
        <f>('2010经济'!E15-'2010经济'!E$46)/('2010经济'!E$45-'2010经济'!E$46)*100</f>
        <v>16.1256643805575</v>
      </c>
      <c r="F15">
        <f>('2010经济'!F15-'2010经济'!F$46)/('2010经济'!F$45-'2010经济'!F$46)*100</f>
        <v>0.016827951505139</v>
      </c>
      <c r="G15">
        <f>('2010经济'!G15-'2010经济'!G$46)/('2010经济'!G$45-'2010经济'!G$46)*100</f>
        <v>0.361137445526496</v>
      </c>
      <c r="H15">
        <f>('2010经济'!H15-'2010经济'!H$46)/('2010经济'!H$45-'2010经济'!H$46)*100</f>
        <v>45.4222105555686</v>
      </c>
      <c r="I15">
        <f>('2010经济'!I15-'2010经济'!I$46)/('2010经济'!I$45-'2010经济'!I$46)*100</f>
        <v>35.8198076920401</v>
      </c>
      <c r="J15">
        <f>('2010经济'!J15-'2010经济'!J$46)/('2010经济'!J$45-'2010经济'!J$46)*100</f>
        <v>53.7766372866228</v>
      </c>
      <c r="K15">
        <f>('2010经济'!K$45-'2010经济'!K15)/('2010经济'!K$45-'2010经济'!K$46)*100</f>
        <v>2.68261779492448</v>
      </c>
      <c r="M15">
        <f t="shared" si="0"/>
        <v>13.0808565424549</v>
      </c>
    </row>
    <row r="16" spans="1:13">
      <c r="A16">
        <v>188</v>
      </c>
      <c r="B16" t="s">
        <v>21</v>
      </c>
      <c r="C16">
        <f>('2010经济'!C16-'2010经济'!C$46)/('2010经济'!C$45-'2010经济'!C$46)*100</f>
        <v>1.59467234932686</v>
      </c>
      <c r="D16">
        <f>('2010经济'!D16-'2010经济'!D$46)/('2010经济'!D$45-'2010经济'!D$46)*100</f>
        <v>6.25156448253844</v>
      </c>
      <c r="E16">
        <f>('2010经济'!E16-'2010经济'!E$46)/('2010经济'!E$45-'2010经济'!E$46)*100</f>
        <v>17.499329715816</v>
      </c>
      <c r="F16">
        <f>('2010经济'!F16-'2010经济'!F$46)/('2010经济'!F$45-'2010经济'!F$46)*100</f>
        <v>0.00842323205152722</v>
      </c>
      <c r="G16">
        <f>('2010经济'!G16-'2010经济'!G$46)/('2010经济'!G$45-'2010经济'!G$46)*100</f>
        <v>0.0699288376045819</v>
      </c>
      <c r="H16">
        <f>('2010经济'!H16-'2010经济'!H$46)/('2010经济'!H$45-'2010经济'!H$46)*100</f>
        <v>34.183699659467</v>
      </c>
      <c r="I16">
        <f>('2010经济'!I16-'2010经济'!I$46)/('2010经济'!I$45-'2010经济'!I$46)*100</f>
        <v>43.2583018020807</v>
      </c>
      <c r="J16">
        <f>('2010经济'!J16-'2010经济'!J$46)/('2010经济'!J$45-'2010经济'!J$46)*100</f>
        <v>31.2506973111681</v>
      </c>
      <c r="K16">
        <f>('2010经济'!K$45-'2010经济'!K16)/('2010经济'!K$45-'2010经济'!K$46)*100</f>
        <v>41.6415576455325</v>
      </c>
      <c r="M16">
        <f t="shared" si="0"/>
        <v>15.2802158647154</v>
      </c>
    </row>
    <row r="17" spans="1:13">
      <c r="A17">
        <v>71</v>
      </c>
      <c r="B17" t="s">
        <v>22</v>
      </c>
      <c r="C17">
        <f>('2010经济'!C17-'2010经济'!C$46)/('2010经济'!C$45-'2010经济'!C$46)*100</f>
        <v>0.514779825733854</v>
      </c>
      <c r="D17">
        <f>('2010经济'!D17-'2010经济'!D$46)/('2010经济'!D$45-'2010经济'!D$46)*100</f>
        <v>6.98815909696629</v>
      </c>
      <c r="E17">
        <f>('2010经济'!E17-'2010经济'!E$46)/('2010经济'!E$45-'2010经济'!E$46)*100</f>
        <v>2.70091738117901</v>
      </c>
      <c r="F17">
        <f>('2010经济'!F17-'2010经济'!F$46)/('2010经济'!F$45-'2010经济'!F$46)*100</f>
        <v>0.190365044364515</v>
      </c>
      <c r="G17">
        <f>('2010经济'!G17-'2010经济'!G$46)/('2010经济'!G$45-'2010经济'!G$46)*100</f>
        <v>0.461871485310451</v>
      </c>
      <c r="H17">
        <f>('2010经济'!H17-'2010经济'!H$46)/('2010经济'!H$45-'2010经济'!H$46)*100</f>
        <v>9.16053237041328</v>
      </c>
      <c r="I17">
        <f>('2010经济'!I17-'2010经济'!I$46)/('2010经济'!I$45-'2010经济'!I$46)*100</f>
        <v>49.6613617850349</v>
      </c>
      <c r="J17">
        <f>('2010经济'!J17-'2010经济'!J$46)/('2010经济'!J$45-'2010经济'!J$46)*100</f>
        <v>15.4747294432668</v>
      </c>
      <c r="K17">
        <f>('2010经济'!K$45-'2010经济'!K17)/('2010经济'!K$45-'2010经济'!K$46)*100</f>
        <v>28.4815621446703</v>
      </c>
      <c r="M17">
        <f t="shared" si="0"/>
        <v>8.30849537601143</v>
      </c>
    </row>
    <row r="18" spans="1:13">
      <c r="A18">
        <v>43</v>
      </c>
      <c r="B18" t="s">
        <v>23</v>
      </c>
      <c r="C18">
        <f>('2010经济'!C18-'2010经济'!C$46)/('2010经济'!C$45-'2010经济'!C$46)*100</f>
        <v>2.32965274911089</v>
      </c>
      <c r="D18">
        <f>('2010经济'!D18-'2010经济'!D$46)/('2010经济'!D$45-'2010经济'!D$46)*100</f>
        <v>99.9524731734946</v>
      </c>
      <c r="E18">
        <f>('2010经济'!E18-'2010经济'!E$46)/('2010经济'!E$45-'2010经济'!E$46)*100</f>
        <v>10.9834278573398</v>
      </c>
      <c r="F18">
        <f>('2010经济'!F18-'2010经济'!F$46)/('2010经济'!F$45-'2010经济'!F$46)*100</f>
        <v>2.69136148494731</v>
      </c>
      <c r="G18">
        <f>('2010经济'!G18-'2010经济'!G$46)/('2010经济'!G$45-'2010经济'!G$46)*100</f>
        <v>0.359929117792635</v>
      </c>
      <c r="H18">
        <f>('2010经济'!H18-'2010经济'!H$46)/('2010经济'!H$45-'2010经济'!H$46)*100</f>
        <v>0.5001051859884</v>
      </c>
      <c r="I18">
        <f>('2010经济'!I18-'2010经济'!I$46)/('2010经济'!I$45-'2010经济'!I$46)*100</f>
        <v>64.0536146853329</v>
      </c>
      <c r="J18">
        <f>('2010经济'!J18-'2010经济'!J$46)/('2010经济'!J$45-'2010经济'!J$46)*100</f>
        <v>26.79906281379</v>
      </c>
      <c r="K18">
        <f>('2010经济'!K$45-'2010经济'!K18)/('2010经济'!K$45-'2010经济'!K$46)*100</f>
        <v>97.874921768547</v>
      </c>
      <c r="M18">
        <f t="shared" si="0"/>
        <v>32.9011073247619</v>
      </c>
    </row>
    <row r="19" spans="1:13">
      <c r="A19">
        <v>214</v>
      </c>
      <c r="B19" t="s">
        <v>24</v>
      </c>
      <c r="C19">
        <f>('2010经济'!C19-'2010经济'!C$46)/('2010经济'!C$45-'2010经济'!C$46)*100</f>
        <v>23.3986640543799</v>
      </c>
      <c r="D19">
        <f>('2010经济'!D19-'2010经济'!D$46)/('2010经济'!D$45-'2010经济'!D$46)*100</f>
        <v>5.10644992776973</v>
      </c>
      <c r="E19">
        <f>('2010经济'!E19-'2010经济'!E$46)/('2010经济'!E$45-'2010经济'!E$46)*100</f>
        <v>47.4254886328785</v>
      </c>
      <c r="F19">
        <f>('2010经济'!F19-'2010经济'!F$46)/('2010经济'!F$45-'2010经济'!F$46)*100</f>
        <v>7.12224072042145</v>
      </c>
      <c r="G19">
        <f>('2010经济'!G19-'2010经济'!G$46)/('2010经济'!G$45-'2010经济'!G$46)*100</f>
        <v>19.4844082389385</v>
      </c>
      <c r="H19">
        <f>('2010经济'!H19-'2010经济'!H$46)/('2010经济'!H$45-'2010经济'!H$46)*100</f>
        <v>2.84898485385071</v>
      </c>
      <c r="I19">
        <f>('2010经济'!I19-'2010经济'!I$46)/('2010经济'!I$45-'2010经济'!I$46)*100</f>
        <v>53.9071114336134</v>
      </c>
      <c r="J19">
        <f>('2010经济'!J19-'2010经济'!J$46)/('2010经济'!J$45-'2010经济'!J$46)*100</f>
        <v>25.3374986053777</v>
      </c>
      <c r="K19">
        <f>('2010经济'!K$45-'2010经济'!K19)/('2010经济'!K$45-'2010经济'!K$46)*100</f>
        <v>21.0519531807142</v>
      </c>
      <c r="M19">
        <f t="shared" si="0"/>
        <v>18.8493586420344</v>
      </c>
    </row>
    <row r="20" spans="1:13">
      <c r="A20">
        <v>48</v>
      </c>
      <c r="B20" t="s">
        <v>25</v>
      </c>
      <c r="C20">
        <f>('2010经济'!C20-'2010经济'!C$46)/('2010经济'!C$45-'2010经济'!C$46)*100</f>
        <v>13.1082038202921</v>
      </c>
      <c r="D20">
        <f>('2010经济'!D20-'2010经济'!D$46)/('2010经济'!D$45-'2010经济'!D$46)*100</f>
        <v>0</v>
      </c>
      <c r="E20">
        <f>('2010经济'!E20-'2010经济'!E$46)/('2010经济'!E$45-'2010经济'!E$46)*100</f>
        <v>40.782239336532</v>
      </c>
      <c r="F20">
        <f>('2010经济'!F20-'2010经济'!F$46)/('2010经济'!F$45-'2010经济'!F$46)*100</f>
        <v>3.02571751589816</v>
      </c>
      <c r="G20">
        <f>('2010经济'!G20-'2010经济'!G$46)/('2010经济'!G$45-'2010经济'!G$46)*100</f>
        <v>0.0191082270542093</v>
      </c>
      <c r="H20">
        <f>('2010经济'!H20-'2010经济'!H$46)/('2010经济'!H$45-'2010经济'!H$46)*100</f>
        <v>30.938495527307</v>
      </c>
      <c r="I20">
        <f>('2010经济'!I20-'2010经济'!I$46)/('2010经济'!I$45-'2010经济'!I$46)*100</f>
        <v>20.2053590487581</v>
      </c>
      <c r="J20">
        <f>('2010经济'!J20-'2010经济'!J$46)/('2010经济'!J$45-'2010经济'!J$46)*100</f>
        <v>18.9891777306705</v>
      </c>
      <c r="K20">
        <f>('2010经济'!K$45-'2010经济'!K20)/('2010经济'!K$45-'2010经济'!K$46)*100</f>
        <v>29.4803008975532</v>
      </c>
      <c r="M20">
        <f t="shared" si="0"/>
        <v>15.8713001505689</v>
      </c>
    </row>
    <row r="21" spans="1:13">
      <c r="A21">
        <v>49</v>
      </c>
      <c r="B21" t="s">
        <v>26</v>
      </c>
      <c r="C21">
        <f>('2010经济'!C21-'2010经济'!C$46)/('2010经济'!C$45-'2010经济'!C$46)*100</f>
        <v>1.42210815158588</v>
      </c>
      <c r="D21">
        <f>('2010经济'!D21-'2010经济'!D$46)/('2010经济'!D$45-'2010经济'!D$46)*100</f>
        <v>0</v>
      </c>
      <c r="E21">
        <f>('2010经济'!E21-'2010经济'!E$46)/('2010经济'!E$45-'2010经济'!E$46)*100</f>
        <v>7.19423009893384</v>
      </c>
      <c r="F21">
        <f>('2010经济'!F21-'2010经济'!F$46)/('2010经济'!F$45-'2010经济'!F$46)*100</f>
        <v>1.31239509142169</v>
      </c>
      <c r="G21">
        <f>('2010经济'!G21-'2010经济'!G$46)/('2010经济'!G$45-'2010经济'!G$46)*100</f>
        <v>0.16089616478523</v>
      </c>
      <c r="H21">
        <f>('2010经济'!H21-'2010经济'!H$46)/('2010经济'!H$45-'2010经济'!H$46)*100</f>
        <v>1.40462157203368</v>
      </c>
      <c r="I21">
        <f>('2010经济'!I21-'2010经济'!I$46)/('2010经济'!I$45-'2010经济'!I$46)*100</f>
        <v>44.7137106823021</v>
      </c>
      <c r="J21">
        <f>('2010经济'!J21-'2010经济'!J$46)/('2010经济'!J$45-'2010经济'!J$46)*100</f>
        <v>2.64420394957046</v>
      </c>
      <c r="K21">
        <f>('2010经济'!K$45-'2010经济'!K21)/('2010经济'!K$45-'2010经济'!K$46)*100</f>
        <v>86.6104607041486</v>
      </c>
      <c r="M21">
        <f t="shared" si="0"/>
        <v>14.0535256918959</v>
      </c>
    </row>
    <row r="22" spans="1:13">
      <c r="A22">
        <v>50</v>
      </c>
      <c r="B22" t="s">
        <v>27</v>
      </c>
      <c r="C22">
        <f>('2010经济'!C22-'2010经济'!C$46)/('2010经济'!C$45-'2010经济'!C$46)*100</f>
        <v>18.1820368221809</v>
      </c>
      <c r="D22">
        <f>('2010经济'!D22-'2010经济'!D$46)/('2010经济'!D$45-'2010经济'!D$46)*100</f>
        <v>0</v>
      </c>
      <c r="E22">
        <f>('2010经济'!E22-'2010经济'!E$46)/('2010经济'!E$45-'2010经济'!E$46)*100</f>
        <v>49.9464139900068</v>
      </c>
      <c r="F22">
        <f>('2010经济'!F22-'2010经济'!F$46)/('2010经济'!F$45-'2010经济'!F$46)*100</f>
        <v>1.19700606861472</v>
      </c>
      <c r="G22">
        <f>('2010经济'!G22-'2010经济'!G$46)/('2010经济'!G$45-'2010经济'!G$46)*100</f>
        <v>2.48705104707375</v>
      </c>
      <c r="H22">
        <f>('2010经济'!H22-'2010经济'!H$46)/('2010经济'!H$45-'2010经济'!H$46)*100</f>
        <v>27.7777885090686</v>
      </c>
      <c r="I22">
        <f>('2010经济'!I22-'2010经济'!I$46)/('2010经济'!I$45-'2010经济'!I$46)*100</f>
        <v>48.6661883904074</v>
      </c>
      <c r="J22">
        <f>('2010经济'!J22-'2010经济'!J$46)/('2010经济'!J$45-'2010经济'!J$46)*100</f>
        <v>36.2713377217449</v>
      </c>
      <c r="K22">
        <f>('2010经济'!K$45-'2010经济'!K22)/('2010经济'!K$45-'2010经济'!K$46)*100</f>
        <v>33.7525127071255</v>
      </c>
      <c r="M22">
        <f t="shared" si="0"/>
        <v>21.228782481928</v>
      </c>
    </row>
    <row r="23" spans="1:13">
      <c r="A23">
        <v>206</v>
      </c>
      <c r="B23" t="s">
        <v>28</v>
      </c>
      <c r="C23">
        <f>('2010经济'!C23-'2010经济'!C$46)/('2010经济'!C$45-'2010经济'!C$46)*100</f>
        <v>57.7615209138015</v>
      </c>
      <c r="D23">
        <f>('2010经济'!D23-'2010经济'!D$46)/('2010经济'!D$45-'2010经济'!D$46)*100</f>
        <v>3.54646620807531</v>
      </c>
      <c r="E23">
        <f>('2010经济'!E23-'2010经济'!E$46)/('2010经济'!E$45-'2010经济'!E$46)*100</f>
        <v>83.7306908670394</v>
      </c>
      <c r="F23">
        <f>('2010经济'!F23-'2010经济'!F$46)/('2010经济'!F$45-'2010经济'!F$46)*100</f>
        <v>26.6179871733614</v>
      </c>
      <c r="G23">
        <f>('2010经济'!G23-'2010经济'!G$46)/('2010经济'!G$45-'2010经济'!G$46)*100</f>
        <v>8.52208292047631</v>
      </c>
      <c r="H23">
        <f>('2010经济'!H23-'2010经济'!H$46)/('2010经济'!H$45-'2010经济'!H$46)*100</f>
        <v>12.44239892417</v>
      </c>
      <c r="I23">
        <f>('2010经济'!I23-'2010经济'!I$46)/('2010经济'!I$45-'2010经济'!I$46)*100</f>
        <v>66.3386999365389</v>
      </c>
      <c r="J23">
        <f>('2010经济'!J23-'2010经济'!J$46)/('2010经济'!J$45-'2010经济'!J$46)*100</f>
        <v>47.975008367734</v>
      </c>
      <c r="K23">
        <f>('2010经济'!K$45-'2010经济'!K23)/('2010经济'!K$45-'2010经济'!K$46)*100</f>
        <v>20.8792979142642</v>
      </c>
      <c r="M23">
        <f t="shared" si="0"/>
        <v>32.2806393905005</v>
      </c>
    </row>
    <row r="24" spans="1:13">
      <c r="A24">
        <v>216</v>
      </c>
      <c r="B24" t="s">
        <v>29</v>
      </c>
      <c r="C24">
        <f>('2010经济'!C24-'2010经济'!C$46)/('2010经济'!C$45-'2010经济'!C$46)*100</f>
        <v>30.8735383039967</v>
      </c>
      <c r="D24">
        <f>('2010经济'!D24-'2010经济'!D$46)/('2010经济'!D$45-'2010经济'!D$46)*100</f>
        <v>24.5072467319851</v>
      </c>
      <c r="E24">
        <f>('2010经济'!E24-'2010经济'!E$46)/('2010经济'!E$45-'2010经济'!E$46)*100</f>
        <v>36.5437837117165</v>
      </c>
      <c r="F24">
        <f>('2010经济'!F24-'2010经济'!F$46)/('2010经济'!F$45-'2010经济'!F$46)*100</f>
        <v>100</v>
      </c>
      <c r="G24">
        <f>('2010经济'!G24-'2010经济'!G$46)/('2010经济'!G$45-'2010经济'!G$46)*100</f>
        <v>90.7675378382366</v>
      </c>
      <c r="H24">
        <f>('2010经济'!H24-'2010经济'!H$46)/('2010经济'!H$45-'2010经济'!H$46)*100</f>
        <v>3.56368855233614</v>
      </c>
      <c r="I24">
        <f>('2010经济'!I24-'2010经济'!I$46)/('2010经济'!I$45-'2010经济'!I$46)*100</f>
        <v>62.3722549376091</v>
      </c>
      <c r="J24">
        <f>('2010经济'!J24-'2010经济'!J$46)/('2010经济'!J$45-'2010经济'!J$46)*100</f>
        <v>16.8247238647774</v>
      </c>
      <c r="K24">
        <f>('2010经济'!K$45-'2010经济'!K24)/('2010经济'!K$45-'2010经济'!K$46)*100</f>
        <v>48.7450437907273</v>
      </c>
      <c r="M24">
        <f t="shared" si="0"/>
        <v>27.2862705953955</v>
      </c>
    </row>
    <row r="25" spans="1:13">
      <c r="A25">
        <v>247</v>
      </c>
      <c r="B25" t="s">
        <v>30</v>
      </c>
      <c r="C25">
        <f>('2010经济'!C25-'2010经济'!C$46)/('2010经济'!C$45-'2010经济'!C$46)*100</f>
        <v>0.261786595827812</v>
      </c>
      <c r="D25">
        <f>('2010经济'!D25-'2010经济'!D$46)/('2010经济'!D$45-'2010经济'!D$46)*100</f>
        <v>0</v>
      </c>
      <c r="E25">
        <f>('2010经济'!E25-'2010经济'!E$46)/('2010经济'!E$45-'2010经济'!E$46)*100</f>
        <v>2.14203982236055</v>
      </c>
      <c r="F25">
        <f>('2010经济'!F25-'2010经济'!F$46)/('2010经济'!F$45-'2010经济'!F$46)*100</f>
        <v>0.0345259951123039</v>
      </c>
      <c r="G25">
        <f>('2010经济'!G25-'2010经济'!G$46)/('2010经济'!G$45-'2010经济'!G$46)*100</f>
        <v>0.0488317223344626</v>
      </c>
      <c r="H25">
        <f>('2010经济'!H25-'2010经济'!H$46)/('2010经济'!H$45-'2010经济'!H$46)*100</f>
        <v>51.7937215964118</v>
      </c>
      <c r="I25">
        <f>('2010经济'!I25-'2010经济'!I$46)/('2010经济'!I$45-'2010经济'!I$46)*100</f>
        <v>45.4434926674837</v>
      </c>
      <c r="J25">
        <f>('2010经济'!J25-'2010经济'!J$46)/('2010经济'!J$45-'2010经济'!J$46)*100</f>
        <v>5.46691955818364</v>
      </c>
      <c r="K25">
        <f>('2010经济'!K$45-'2010经济'!K25)/('2010经济'!K$45-'2010经济'!K$46)*100</f>
        <v>43.1036352238974</v>
      </c>
      <c r="M25">
        <f t="shared" si="0"/>
        <v>8.98220862547121</v>
      </c>
    </row>
    <row r="26" spans="1:13">
      <c r="A26">
        <v>203</v>
      </c>
      <c r="B26" t="s">
        <v>31</v>
      </c>
      <c r="C26">
        <f>('2010经济'!C26-'2010经济'!C$46)/('2010经济'!C$45-'2010经济'!C$46)*100</f>
        <v>30.4586193829304</v>
      </c>
      <c r="D26">
        <f>('2010经济'!D26-'2010经济'!D$46)/('2010经济'!D$45-'2010经济'!D$46)*100</f>
        <v>15.3004747970655</v>
      </c>
      <c r="E26">
        <f>('2010经济'!E26-'2010经济'!E$46)/('2010经济'!E$45-'2010经济'!E$46)*100</f>
        <v>44.5189971714868</v>
      </c>
      <c r="F26">
        <f>('2010经济'!F26-'2010经济'!F$46)/('2010经济'!F$45-'2010经济'!F$46)*100</f>
        <v>87.2930083286327</v>
      </c>
      <c r="G26">
        <f>('2010经济'!G26-'2010经济'!G$46)/('2010经济'!G$45-'2010经济'!G$46)*100</f>
        <v>100</v>
      </c>
      <c r="H26">
        <f>('2010经济'!H26-'2010经济'!H$46)/('2010经济'!H$45-'2010经济'!H$46)*100</f>
        <v>0.916072166223231</v>
      </c>
      <c r="I26">
        <f>('2010经济'!I26-'2010经济'!I$46)/('2010经济'!I$45-'2010经济'!I$46)*100</f>
        <v>73.2753174882798</v>
      </c>
      <c r="J26">
        <f>('2010经济'!J26-'2010经济'!J$46)/('2010经济'!J$45-'2010经济'!J$46)*100</f>
        <v>41.7271003012384</v>
      </c>
      <c r="K26">
        <f>('2010经济'!K$45-'2010经济'!K26)/('2010经济'!K$45-'2010经济'!K$46)*100</f>
        <v>32.4754728976595</v>
      </c>
      <c r="M26">
        <f t="shared" si="0"/>
        <v>28.6178545384684</v>
      </c>
    </row>
    <row r="27" spans="1:13">
      <c r="A27">
        <v>204</v>
      </c>
      <c r="B27" t="s">
        <v>32</v>
      </c>
      <c r="C27">
        <f>('2010经济'!C27-'2010经济'!C$46)/('2010经济'!C$45-'2010经济'!C$46)*100</f>
        <v>4.57485137559174</v>
      </c>
      <c r="D27">
        <f>('2010经济'!D27-'2010经济'!D$46)/('2010经济'!D$45-'2010经济'!D$46)*100</f>
        <v>0</v>
      </c>
      <c r="E27">
        <f>('2010经济'!E27-'2010经济'!E$46)/('2010经济'!E$45-'2010经济'!E$46)*100</f>
        <v>4.63975289912264</v>
      </c>
      <c r="F27">
        <f>('2010经济'!F27-'2010经济'!F$46)/('2010经济'!F$45-'2010经济'!F$46)*100</f>
        <v>31.9545952618487</v>
      </c>
      <c r="G27">
        <f>('2010经济'!G27-'2010经济'!G$46)/('2010经济'!G$45-'2010经济'!G$46)*100</f>
        <v>41.4118663474702</v>
      </c>
      <c r="H27">
        <f>('2010经济'!H27-'2010经济'!H$46)/('2010经济'!H$45-'2010经济'!H$46)*100</f>
        <v>0.0513204282593293</v>
      </c>
      <c r="I27">
        <f>('2010经济'!I27-'2010经济'!I$46)/('2010经济'!I$45-'2010经济'!I$46)*100</f>
        <v>60.3124264193115</v>
      </c>
      <c r="J27">
        <f>('2010经济'!J27-'2010经济'!J$46)/('2010经济'!J$45-'2010经济'!J$46)*100</f>
        <v>1.89668637732902</v>
      </c>
      <c r="K27">
        <f>('2010经济'!K$45-'2010经济'!K27)/('2010经济'!K$45-'2010经济'!K$46)*100</f>
        <v>60.2264421817464</v>
      </c>
      <c r="M27">
        <f t="shared" si="0"/>
        <v>12.3230500038399</v>
      </c>
    </row>
    <row r="28" spans="1:13">
      <c r="A28">
        <v>205</v>
      </c>
      <c r="B28" t="s">
        <v>33</v>
      </c>
      <c r="C28">
        <f>('2010经济'!C28-'2010经济'!C$46)/('2010经济'!C$45-'2010经济'!C$46)*100</f>
        <v>1.09294266530054</v>
      </c>
      <c r="D28">
        <f>('2010经济'!D28-'2010经济'!D$46)/('2010经济'!D$45-'2010经济'!D$46)*100</f>
        <v>0</v>
      </c>
      <c r="E28">
        <f>('2010经济'!E28-'2010经济'!E$46)/('2010经济'!E$45-'2010经济'!E$46)*100</f>
        <v>1.58284056130967</v>
      </c>
      <c r="F28">
        <f>('2010经济'!F28-'2010经济'!F$46)/('2010经济'!F$45-'2010经济'!F$46)*100</f>
        <v>36.296984279287</v>
      </c>
      <c r="G28">
        <f>('2010经济'!G28-'2010经济'!G$46)/('2010经济'!G$45-'2010经济'!G$46)*100</f>
        <v>17.0463851542359</v>
      </c>
      <c r="H28">
        <f>('2010经济'!H28-'2010经济'!H$46)/('2010经济'!H$45-'2010经济'!H$46)*100</f>
        <v>0</v>
      </c>
      <c r="I28">
        <f>('2010经济'!I28-'2010经济'!I$46)/('2010经济'!I$45-'2010经济'!I$46)*100</f>
        <v>84.3471746250023</v>
      </c>
      <c r="J28">
        <f>('2010经济'!J28-'2010经济'!J$46)/('2010经济'!J$45-'2010经济'!J$46)*100</f>
        <v>8.18922235858529</v>
      </c>
      <c r="K28">
        <f>('2010经济'!K$45-'2010经济'!K28)/('2010经济'!K$45-'2010经济'!K$46)*100</f>
        <v>100</v>
      </c>
      <c r="M28">
        <f t="shared" si="0"/>
        <v>17.4062525514556</v>
      </c>
    </row>
    <row r="29" spans="1:13">
      <c r="A29">
        <v>24</v>
      </c>
      <c r="B29" t="s">
        <v>34</v>
      </c>
      <c r="C29">
        <f>('2010经济'!C29-'2010经济'!C$46)/('2010经济'!C$45-'2010经济'!C$46)*100</f>
        <v>0.924250760371123</v>
      </c>
      <c r="D29">
        <f>('2010经济'!D29-'2010经济'!D$46)/('2010经济'!D$45-'2010经济'!D$46)*100</f>
        <v>10.117927079066</v>
      </c>
      <c r="E29">
        <f>('2010经济'!E29-'2010经济'!E$46)/('2010经济'!E$45-'2010经济'!E$46)*100</f>
        <v>2.80173036744959</v>
      </c>
      <c r="F29">
        <f>('2010经济'!F29-'2010经济'!F$46)/('2010经济'!F$45-'2010经济'!F$46)*100</f>
        <v>9.06391604018493</v>
      </c>
      <c r="G29">
        <f>('2010经济'!G29-'2010经济'!G$46)/('2010经济'!G$45-'2010经济'!G$46)*100</f>
        <v>2.63032030360192</v>
      </c>
      <c r="H29">
        <f>('2010经济'!H29-'2010经济'!H$46)/('2010经济'!H$45-'2010经济'!H$46)*100</f>
        <v>0.0578450923477103</v>
      </c>
      <c r="I29">
        <f>('2010经济'!I29-'2010经济'!I$46)/('2010经济'!I$45-'2010经济'!I$46)*100</f>
        <v>60.0859134666452</v>
      </c>
      <c r="J29">
        <f>('2010经济'!J29-'2010经济'!J$46)/('2010经济'!J$45-'2010经济'!J$46)*100</f>
        <v>91.5206961954703</v>
      </c>
      <c r="K29">
        <f>('2010经济'!K$45-'2010经济'!K29)/('2010经济'!K$45-'2010经济'!K$46)*100</f>
        <v>87.4059735742938</v>
      </c>
      <c r="M29">
        <f t="shared" si="0"/>
        <v>27.5883033742199</v>
      </c>
    </row>
    <row r="30" spans="1:13">
      <c r="A30">
        <v>25</v>
      </c>
      <c r="B30" t="s">
        <v>35</v>
      </c>
      <c r="C30">
        <f>('2010经济'!C30-'2010经济'!C$46)/('2010经济'!C$45-'2010经济'!C$46)*100</f>
        <v>23.3489490326626</v>
      </c>
      <c r="D30">
        <f>('2010经济'!D30-'2010经济'!D$46)/('2010经济'!D$45-'2010经济'!D$46)*100</f>
        <v>9.40918799090901</v>
      </c>
      <c r="E30">
        <f>('2010经济'!E30-'2010经济'!E$46)/('2010经济'!E$45-'2010经济'!E$46)*100</f>
        <v>43.9710025626274</v>
      </c>
      <c r="F30">
        <f>('2010经济'!F30-'2010经济'!F$46)/('2010经济'!F$45-'2010经济'!F$46)*100</f>
        <v>34.0936704131845</v>
      </c>
      <c r="G30">
        <f>('2010经济'!G30-'2010经济'!G$46)/('2010经济'!G$45-'2010经济'!G$46)*100</f>
        <v>39.4012862557913</v>
      </c>
      <c r="H30">
        <f>('2010经济'!H30-'2010经济'!H$46)/('2010经济'!H$45-'2010经济'!H$46)*100</f>
        <v>6.49511712149394</v>
      </c>
      <c r="I30">
        <f>('2010经济'!I30-'2010经济'!I$46)/('2010经济'!I$45-'2010经济'!I$46)*100</f>
        <v>73.0109125018781</v>
      </c>
      <c r="J30">
        <f>('2010经济'!J30-'2010经济'!J$46)/('2010经济'!J$45-'2010经济'!J$46)*100</f>
        <v>50.3402878500502</v>
      </c>
      <c r="K30">
        <f>('2010经济'!K$45-'2010经济'!K30)/('2010经济'!K$45-'2010经济'!K$46)*100</f>
        <v>47.5175462869329</v>
      </c>
      <c r="M30">
        <f t="shared" si="0"/>
        <v>27.4420062448556</v>
      </c>
    </row>
    <row r="31" spans="1:13">
      <c r="A31">
        <v>207</v>
      </c>
      <c r="B31" t="s">
        <v>36</v>
      </c>
      <c r="C31">
        <f>('2010经济'!C31-'2010经济'!C$46)/('2010经济'!C$45-'2010经济'!C$46)*100</f>
        <v>22.0148274410323</v>
      </c>
      <c r="D31">
        <f>('2010经济'!D31-'2010经济'!D$46)/('2010经济'!D$45-'2010经济'!D$46)*100</f>
        <v>0.486713135151695</v>
      </c>
      <c r="E31">
        <f>('2010经济'!E31-'2010经济'!E$46)/('2010经济'!E$45-'2010经济'!E$46)*100</f>
        <v>44.0238600653561</v>
      </c>
      <c r="F31">
        <f>('2010经济'!F31-'2010经济'!F$46)/('2010经济'!F$45-'2010经济'!F$46)*100</f>
        <v>41.6998119305178</v>
      </c>
      <c r="G31">
        <f>('2010经济'!G31-'2010经济'!G$46)/('2010经济'!G$45-'2010经济'!G$46)*100</f>
        <v>71.3828212940947</v>
      </c>
      <c r="H31">
        <f>('2010经济'!H31-'2010经济'!H$46)/('2010经济'!H$45-'2010经济'!H$46)*100</f>
        <v>1.38979529359237</v>
      </c>
      <c r="I31">
        <f>('2010经济'!I31-'2010经济'!I$46)/('2010经济'!I$45-'2010经济'!I$46)*100</f>
        <v>65.0705528001704</v>
      </c>
      <c r="J31">
        <f>('2010经济'!J31-'2010经济'!J$46)/('2010经济'!J$45-'2010经济'!J$46)*100</f>
        <v>32.2101974785228</v>
      </c>
      <c r="K31">
        <f>('2010经济'!K$45-'2010经济'!K31)/('2010经济'!K$45-'2010经济'!K$46)*100</f>
        <v>27.4643248510647</v>
      </c>
      <c r="M31">
        <f t="shared" si="0"/>
        <v>21.6779485649829</v>
      </c>
    </row>
    <row r="32" spans="1:13">
      <c r="A32">
        <v>182</v>
      </c>
      <c r="B32" t="s">
        <v>37</v>
      </c>
      <c r="C32">
        <f>('2010经济'!C32-'2010经济'!C$46)/('2010经济'!C$45-'2010经济'!C$46)*100</f>
        <v>43.0216898198291</v>
      </c>
      <c r="D32">
        <f>('2010经济'!D32-'2010经济'!D$46)/('2010经济'!D$45-'2010经济'!D$46)*100</f>
        <v>81.8003502119036</v>
      </c>
      <c r="E32">
        <f>('2010经济'!E32-'2010经济'!E$46)/('2010经济'!E$45-'2010经济'!E$46)*100</f>
        <v>78.3274780833564</v>
      </c>
      <c r="F32">
        <f>('2010经济'!F32-'2010经济'!F$46)/('2010经济'!F$45-'2010经济'!F$46)*100</f>
        <v>18.0484426554693</v>
      </c>
      <c r="G32">
        <f>('2010经济'!G32-'2010经济'!G$46)/('2010经济'!G$45-'2010经济'!G$46)*100</f>
        <v>8.09145113174547</v>
      </c>
      <c r="H32">
        <f>('2010经济'!H32-'2010经济'!H$46)/('2010经济'!H$45-'2010经济'!H$46)*100</f>
        <v>44.6853569864462</v>
      </c>
      <c r="I32">
        <f>('2010经济'!I32-'2010经济'!I$46)/('2010经济'!I$45-'2010经济'!I$46)*100</f>
        <v>37.3920637467574</v>
      </c>
      <c r="J32">
        <f>('2010经济'!J32-'2010经济'!J$46)/('2010经济'!J$45-'2010经济'!J$46)*100</f>
        <v>50.4183867008814</v>
      </c>
      <c r="K32">
        <f>('2010经济'!K$45-'2010经济'!K32)/('2010经济'!K$45-'2010经济'!K$46)*100</f>
        <v>42.291158882424</v>
      </c>
      <c r="M32">
        <f t="shared" si="0"/>
        <v>43.3723820311611</v>
      </c>
    </row>
    <row r="33" spans="1:13">
      <c r="A33">
        <v>183</v>
      </c>
      <c r="B33" t="s">
        <v>38</v>
      </c>
      <c r="C33">
        <f>('2010经济'!C33-'2010经济'!C$46)/('2010经济'!C$45-'2010经济'!C$46)*100</f>
        <v>4.74656765105926</v>
      </c>
      <c r="D33">
        <f>('2010经济'!D33-'2010经济'!D$46)/('2010经济'!D$45-'2010经济'!D$46)*100</f>
        <v>100</v>
      </c>
      <c r="E33">
        <f>('2010经济'!E33-'2010经济'!E$46)/('2010经济'!E$45-'2010经济'!E$46)*100</f>
        <v>43.644842315841</v>
      </c>
      <c r="F33">
        <f>('2010经济'!F33-'2010经济'!F$46)/('2010经济'!F$45-'2010经济'!F$46)*100</f>
        <v>4.12942009101904</v>
      </c>
      <c r="G33">
        <f>('2010经济'!G33-'2010经济'!G$46)/('2010经济'!G$45-'2010经济'!G$46)*100</f>
        <v>1.1757206539079</v>
      </c>
      <c r="H33">
        <f>('2010经济'!H33-'2010经济'!H$46)/('2010经济'!H$45-'2010经济'!H$46)*100</f>
        <v>32.6657022072363</v>
      </c>
      <c r="I33">
        <f>('2010经济'!I33-'2010经济'!I$46)/('2010经济'!I$45-'2010经济'!I$46)*100</f>
        <v>47.1116820604166</v>
      </c>
      <c r="J33">
        <f>('2010经济'!J33-'2010经济'!J$46)/('2010经济'!J$45-'2010经济'!J$46)*100</f>
        <v>67.7340176280263</v>
      </c>
      <c r="K33">
        <f>('2010经济'!K$45-'2010经济'!K33)/('2010经济'!K$45-'2010经济'!K$46)*100</f>
        <v>41.2182087816607</v>
      </c>
      <c r="M33">
        <f t="shared" si="0"/>
        <v>37.1420303228262</v>
      </c>
    </row>
    <row r="34" spans="1:13">
      <c r="A34">
        <v>67</v>
      </c>
      <c r="B34" t="s">
        <v>39</v>
      </c>
      <c r="C34">
        <f>('2010经济'!C34-'2010经济'!C$46)/('2010经济'!C$45-'2010经济'!C$46)*100</f>
        <v>0.409308936855551</v>
      </c>
      <c r="D34">
        <f>('2010经济'!D34-'2010经济'!D$46)/('2010经济'!D$45-'2010经济'!D$46)*100</f>
        <v>0</v>
      </c>
      <c r="E34">
        <f>('2010经济'!E34-'2010经济'!E$46)/('2010经济'!E$45-'2010经济'!E$46)*100</f>
        <v>5.57714039075171</v>
      </c>
      <c r="F34">
        <f>('2010经济'!F34-'2010经济'!F$46)/('2010经济'!F$45-'2010经济'!F$46)*100</f>
        <v>0.916743848772809</v>
      </c>
      <c r="G34">
        <f>('2010经济'!G34-'2010经济'!G$46)/('2010经济'!G$45-'2010经济'!G$46)*100</f>
        <v>0.00589048314347579</v>
      </c>
      <c r="H34">
        <f>('2010经济'!H34-'2010经济'!H$46)/('2010经济'!H$45-'2010经济'!H$46)*100</f>
        <v>17.126288673553</v>
      </c>
      <c r="I34">
        <f>('2010经济'!I34-'2010经济'!I$46)/('2010经济'!I$45-'2010经济'!I$46)*100</f>
        <v>58.1472740572132</v>
      </c>
      <c r="J34">
        <f>('2010经济'!J34-'2010经济'!J$46)/('2010经济'!J$45-'2010经济'!J$46)*100</f>
        <v>11.3131763918331</v>
      </c>
      <c r="K34">
        <f>('2010经济'!K$45-'2010经济'!K34)/('2010经济'!K$45-'2010经济'!K$46)*100</f>
        <v>19.3805329665057</v>
      </c>
      <c r="M34">
        <f t="shared" si="0"/>
        <v>6.34841726943015</v>
      </c>
    </row>
    <row r="35" spans="1:13">
      <c r="A35">
        <v>84</v>
      </c>
      <c r="B35" t="s">
        <v>40</v>
      </c>
      <c r="C35">
        <f>('2010经济'!C35-'2010经济'!C$46)/('2010经济'!C$45-'2010经济'!C$46)*100</f>
        <v>3.7663729358293</v>
      </c>
      <c r="D35">
        <f>('2010经济'!D35-'2010经济'!D$46)/('2010经济'!D$45-'2010经济'!D$46)*100</f>
        <v>0</v>
      </c>
      <c r="E35">
        <f>('2010经济'!E35-'2010经济'!E$46)/('2010经济'!E$45-'2010经济'!E$46)*100</f>
        <v>8.37282102870316</v>
      </c>
      <c r="F35">
        <f>('2010经济'!F35-'2010经济'!F$46)/('2010经济'!F$45-'2010经济'!F$46)*100</f>
        <v>1.72126432898219</v>
      </c>
      <c r="G35">
        <f>('2010经济'!G35-'2010经济'!G$46)/('2010经济'!G$45-'2010经济'!G$46)*100</f>
        <v>0.0662593227514184</v>
      </c>
      <c r="H35">
        <f>('2010经济'!H35-'2010经济'!H$46)/('2010经济'!H$45-'2010经济'!H$46)*100</f>
        <v>5.60164574162342</v>
      </c>
      <c r="I35">
        <f>('2010经济'!I35-'2010经济'!I$46)/('2010经济'!I$45-'2010经济'!I$46)*100</f>
        <v>47.3847982598716</v>
      </c>
      <c r="J35">
        <f>('2010经济'!J35-'2010经济'!J$46)/('2010经济'!J$45-'2010经济'!J$46)*100</f>
        <v>9.74004239651902</v>
      </c>
      <c r="K35">
        <f>('2010经济'!K$45-'2010经济'!K35)/('2010经济'!K$45-'2010经济'!K$46)*100</f>
        <v>16.8152230264808</v>
      </c>
      <c r="M35">
        <f t="shared" si="0"/>
        <v>6.20057013817034</v>
      </c>
    </row>
    <row r="36" spans="1:13">
      <c r="A36">
        <v>191</v>
      </c>
      <c r="B36" t="s">
        <v>41</v>
      </c>
      <c r="C36">
        <f>('2010经济'!C36-'2010经济'!C$46)/('2010经济'!C$45-'2010经济'!C$46)*100</f>
        <v>9.32209355396886</v>
      </c>
      <c r="D36">
        <f>('2010经济'!D36-'2010经济'!D$46)/('2010经济'!D$45-'2010经济'!D$46)*100</f>
        <v>0.326685846133853</v>
      </c>
      <c r="E36">
        <f>('2010经济'!E36-'2010经济'!E$46)/('2010经济'!E$45-'2010经济'!E$46)*100</f>
        <v>29.6767943892903</v>
      </c>
      <c r="F36">
        <f>('2010经济'!F36-'2010经济'!F$46)/('2010经济'!F$45-'2010经济'!F$46)*100</f>
        <v>8.20411694260002</v>
      </c>
      <c r="G36">
        <f>('2010经济'!G36-'2010经济'!G$46)/('2010经济'!G$45-'2010经济'!G$46)*100</f>
        <v>9.14426665420779</v>
      </c>
      <c r="H36">
        <f>('2010经济'!H36-'2010经济'!H$46)/('2010经济'!H$45-'2010经济'!H$46)*100</f>
        <v>8.78045949615653</v>
      </c>
      <c r="I36">
        <f>('2010经济'!I36-'2010经济'!I$46)/('2010经济'!I$45-'2010经济'!I$46)*100</f>
        <v>61.3170309576181</v>
      </c>
      <c r="J36">
        <f>('2010经济'!J36-'2010经济'!J$46)/('2010经济'!J$45-'2010经济'!J$46)*100</f>
        <v>9.30492022760236</v>
      </c>
      <c r="K36">
        <f>('2010经济'!K$45-'2010经济'!K36)/('2010经济'!K$45-'2010经济'!K$46)*100</f>
        <v>21.499449612173</v>
      </c>
      <c r="M36">
        <f t="shared" si="0"/>
        <v>11.5059866490782</v>
      </c>
    </row>
    <row r="37" spans="1:13">
      <c r="A37">
        <v>80</v>
      </c>
      <c r="B37" t="s">
        <v>42</v>
      </c>
      <c r="C37">
        <f>('2010经济'!C37-'2010经济'!C$46)/('2010经济'!C$45-'2010经济'!C$46)*100</f>
        <v>3.84492761349515</v>
      </c>
      <c r="D37">
        <f>('2010经济'!D37-'2010经济'!D$46)/('2010经济'!D$45-'2010经济'!D$46)*100</f>
        <v>23.4804684075302</v>
      </c>
      <c r="E37">
        <f>('2010经济'!E37-'2010经济'!E$46)/('2010经济'!E$45-'2010经济'!E$46)*100</f>
        <v>29.9496317496929</v>
      </c>
      <c r="F37">
        <f>('2010经济'!F37-'2010经济'!F$46)/('2010经济'!F$45-'2010经济'!F$46)*100</f>
        <v>1.2902132965994</v>
      </c>
      <c r="G37">
        <f>('2010经济'!G37-'2010经济'!G$46)/('2010经济'!G$45-'2010经济'!G$46)*100</f>
        <v>7.09660623952144</v>
      </c>
      <c r="H37">
        <f>('2010经济'!H37-'2010经济'!H$46)/('2010经济'!H$45-'2010经济'!H$46)*100</f>
        <v>38.9607057398523</v>
      </c>
      <c r="I37">
        <f>('2010经济'!I37-'2010经济'!I$46)/('2010经济'!I$45-'2010经济'!I$46)*100</f>
        <v>11.4637864884106</v>
      </c>
      <c r="J37">
        <f>('2010经济'!J37-'2010经济'!J$46)/('2010经济'!J$45-'2010经济'!J$46)*100</f>
        <v>100</v>
      </c>
      <c r="K37">
        <f>('2010经济'!K$45-'2010经济'!K37)/('2010经济'!K$45-'2010经济'!K$46)*100</f>
        <v>3.75891091557491</v>
      </c>
      <c r="M37">
        <f t="shared" si="0"/>
        <v>24.2323283247943</v>
      </c>
    </row>
    <row r="38" spans="1:13">
      <c r="A38">
        <v>179</v>
      </c>
      <c r="B38" t="s">
        <v>43</v>
      </c>
      <c r="C38">
        <f>('2010经济'!C38-'2010经济'!C$46)/('2010经济'!C$45-'2010经济'!C$46)*100</f>
        <v>17.7419102361187</v>
      </c>
      <c r="D38">
        <f>('2010经济'!D38-'2010经济'!D$46)/('2010经济'!D$45-'2010经济'!D$46)*100</f>
        <v>12.0695830189184</v>
      </c>
      <c r="E38">
        <f>('2010经济'!E38-'2010经济'!E$46)/('2010经济'!E$45-'2010经济'!E$46)*100</f>
        <v>66.1058295225418</v>
      </c>
      <c r="F38">
        <f>('2010经济'!F38-'2010经济'!F$46)/('2010经济'!F$45-'2010经济'!F$46)*100</f>
        <v>8.36339007876555</v>
      </c>
      <c r="G38">
        <f>('2010经济'!G38-'2010经济'!G$46)/('2010经济'!G$45-'2010经济'!G$46)*100</f>
        <v>13.8617365282212</v>
      </c>
      <c r="H38">
        <f>('2010经济'!H38-'2010经济'!H$46)/('2010经济'!H$45-'2010经济'!H$46)*100</f>
        <v>59.9060167479708</v>
      </c>
      <c r="I38">
        <f>('2010经济'!I38-'2010经济'!I$46)/('2010经济'!I$45-'2010经济'!I$46)*100</f>
        <v>45.9191308771111</v>
      </c>
      <c r="J38">
        <f>('2010经济'!J38-'2010经济'!J$46)/('2010经济'!J$45-'2010经济'!J$46)*100</f>
        <v>50.7977239763472</v>
      </c>
      <c r="K38">
        <f>('2010经济'!K$45-'2010经济'!K38)/('2010经济'!K$45-'2010经济'!K$46)*100</f>
        <v>72.3623954991485</v>
      </c>
      <c r="M38">
        <f t="shared" si="0"/>
        <v>33.9013435722102</v>
      </c>
    </row>
    <row r="39" spans="1:13">
      <c r="A39">
        <v>186</v>
      </c>
      <c r="B39" t="s">
        <v>44</v>
      </c>
      <c r="C39">
        <f>('2010经济'!C39-'2010经济'!C$46)/('2010经济'!C$45-'2010经济'!C$46)*100</f>
        <v>0</v>
      </c>
      <c r="D39">
        <f>('2010经济'!D39-'2010经济'!D$46)/('2010经济'!D$45-'2010经济'!D$46)*100</f>
        <v>0</v>
      </c>
      <c r="E39">
        <f>('2010经济'!E39-'2010经济'!E$46)/('2010经济'!E$45-'2010经济'!E$46)*100</f>
        <v>0</v>
      </c>
      <c r="F39">
        <f>('2010经济'!F39-'2010经济'!F$46)/('2010经济'!F$45-'2010经济'!F$46)*100</f>
        <v>0.015909726648533</v>
      </c>
      <c r="G39">
        <f>('2010经济'!G39-'2010经济'!G$46)/('2010经济'!G$45-'2010经济'!G$46)*100</f>
        <v>0.0275146071726961</v>
      </c>
      <c r="H39">
        <f>('2010经济'!H39-'2010经济'!H$46)/('2010经济'!H$45-'2010经济'!H$46)*100</f>
        <v>8.91371272490171</v>
      </c>
      <c r="I39">
        <f>('2010经济'!I39-'2010经济'!I$46)/('2010经济'!I$45-'2010经济'!I$46)*100</f>
        <v>51.2934521163745</v>
      </c>
      <c r="J39">
        <f>('2010经济'!J39-'2010经济'!J$46)/('2010经济'!J$45-'2010经济'!J$46)*100</f>
        <v>41.3031351110119</v>
      </c>
      <c r="K39">
        <f>('2010经济'!K$45-'2010经济'!K39)/('2010经济'!K$45-'2010经济'!K$46)*100</f>
        <v>40.230500641149</v>
      </c>
      <c r="M39">
        <f t="shared" si="0"/>
        <v>12.1318290610802</v>
      </c>
    </row>
    <row r="40" spans="1:13">
      <c r="A40">
        <v>187</v>
      </c>
      <c r="B40" t="s">
        <v>45</v>
      </c>
      <c r="C40">
        <f>('2010经济'!C40-'2010经济'!C$46)/('2010经济'!C$45-'2010经济'!C$46)*100</f>
        <v>0.357430168543285</v>
      </c>
      <c r="D40">
        <f>('2010经济'!D40-'2010经济'!D$46)/('2010经济'!D$45-'2010经济'!D$46)*100</f>
        <v>5.11384821279356</v>
      </c>
      <c r="E40">
        <f>('2010经济'!E40-'2010经济'!E$46)/('2010经济'!E$45-'2010经济'!E$46)*100</f>
        <v>17.0132737642867</v>
      </c>
      <c r="F40">
        <f>('2010经济'!F40-'2010经济'!F$46)/('2010经济'!F$45-'2010经济'!F$46)*100</f>
        <v>0.96971394518827</v>
      </c>
      <c r="G40">
        <f>('2010经济'!G40-'2010经济'!G$46)/('2010经济'!G$45-'2010经济'!G$46)*100</f>
        <v>0.908948517376837</v>
      </c>
      <c r="H40">
        <f>('2010经济'!H40-'2010经济'!H$46)/('2010经济'!H$45-'2010经济'!H$46)*100</f>
        <v>19.9840214209606</v>
      </c>
      <c r="I40">
        <f>('2010经济'!I40-'2010经济'!I$46)/('2010经济'!I$45-'2010经济'!I$46)*100</f>
        <v>33.8260835412531</v>
      </c>
      <c r="J40">
        <f>('2010经济'!J40-'2010经济'!J$46)/('2010经济'!J$45-'2010经济'!J$46)*100</f>
        <v>81.2116478857525</v>
      </c>
      <c r="K40">
        <f>('2010经济'!K$45-'2010经济'!K40)/('2010经济'!K$45-'2010经济'!K$46)*100</f>
        <v>44.746590434157</v>
      </c>
      <c r="M40">
        <f t="shared" si="0"/>
        <v>21.8757511822806</v>
      </c>
    </row>
    <row r="41" spans="1:13">
      <c r="A41">
        <v>53</v>
      </c>
      <c r="B41" t="s">
        <v>46</v>
      </c>
      <c r="C41">
        <f>('2010经济'!C41-'2010经济'!C$46)/('2010经济'!C$45-'2010经济'!C$46)*100</f>
        <v>7.31900591607076</v>
      </c>
      <c r="D41">
        <f>('2010经济'!D41-'2010经济'!D$46)/('2010经济'!D$45-'2010经济'!D$46)*100</f>
        <v>0</v>
      </c>
      <c r="E41">
        <f>('2010经济'!E41-'2010经济'!E$46)/('2010经济'!E$45-'2010经济'!E$46)*100</f>
        <v>30.3022963953719</v>
      </c>
      <c r="F41">
        <f>('2010经济'!F41-'2010经济'!F$46)/('2010经济'!F$45-'2010经济'!F$46)*100</f>
        <v>8.42375040426886</v>
      </c>
      <c r="G41">
        <f>('2010经济'!G41-'2010经济'!G$46)/('2010经济'!G$45-'2010经济'!G$46)*100</f>
        <v>2.16972572437599</v>
      </c>
      <c r="H41">
        <f>('2010经济'!H41-'2010经济'!H$46)/('2010经济'!H$45-'2010经济'!H$46)*100</f>
        <v>0.360753478519367</v>
      </c>
      <c r="I41">
        <f>('2010经济'!I41-'2010经济'!I$46)/('2010经济'!I$45-'2010经济'!I$46)*100</f>
        <v>35.9047360736154</v>
      </c>
      <c r="J41">
        <f>('2010经济'!J41-'2010经济'!J$46)/('2010经济'!J$45-'2010经济'!J$46)*100</f>
        <v>5.28840789914091</v>
      </c>
      <c r="K41">
        <f>('2010经济'!K$45-'2010经济'!K41)/('2010经济'!K$45-'2010经济'!K$46)*100</f>
        <v>60.3644882841005</v>
      </c>
      <c r="M41">
        <f t="shared" si="0"/>
        <v>15.299194394962</v>
      </c>
    </row>
    <row r="42" spans="1:13">
      <c r="A42">
        <v>15</v>
      </c>
      <c r="B42" t="s">
        <v>47</v>
      </c>
      <c r="C42">
        <f>('2010经济'!C42-'2010经济'!C$46)/('2010经济'!C$45-'2010经济'!C$46)*100</f>
        <v>19.1271028385272</v>
      </c>
      <c r="D42">
        <f>('2010经济'!D42-'2010经济'!D$46)/('2010经济'!D$45-'2010经济'!D$46)*100</f>
        <v>65.0169414617921</v>
      </c>
      <c r="E42">
        <f>('2010经济'!E42-'2010经济'!E$46)/('2010经济'!E$45-'2010经济'!E$46)*100</f>
        <v>20.2952964810858</v>
      </c>
      <c r="F42">
        <f>('2010经济'!F42-'2010经济'!F$46)/('2010经济'!F$45-'2010经济'!F$46)*100</f>
        <v>46.3506763670211</v>
      </c>
      <c r="G42">
        <f>('2010经济'!G42-'2010经济'!G$46)/('2010经济'!G$45-'2010经济'!G$46)*100</f>
        <v>26.6682320202672</v>
      </c>
      <c r="H42">
        <f>('2010经济'!H42-'2010经济'!H$46)/('2010经济'!H$45-'2010经济'!H$46)*100</f>
        <v>2.20613846263812</v>
      </c>
      <c r="I42">
        <f>('2010经济'!I42-'2010经济'!I$46)/('2010经济'!I$45-'2010经济'!I$46)*100</f>
        <v>66.0328612679004</v>
      </c>
      <c r="J42">
        <f>('2010经济'!J42-'2010经济'!J$46)/('2010经济'!J$45-'2010经济'!J$46)*100</f>
        <v>99.2078545129979</v>
      </c>
      <c r="K42">
        <f>('2010经济'!K$45-'2010经济'!K42)/('2010经济'!K$45-'2010经济'!K$46)*100</f>
        <v>44.9058997489279</v>
      </c>
      <c r="M42">
        <f t="shared" si="0"/>
        <v>36.6328235670887</v>
      </c>
    </row>
    <row r="43" spans="1:13">
      <c r="A43">
        <v>184</v>
      </c>
      <c r="B43" t="s">
        <v>48</v>
      </c>
      <c r="C43">
        <f>('2010经济'!C43-'2010经济'!C$46)/('2010经济'!C$45-'2010经济'!C$46)*100</f>
        <v>27.4800881408406</v>
      </c>
      <c r="D43">
        <f>('2010经济'!D43-'2010经济'!D$46)/('2010经济'!D$45-'2010经济'!D$46)*100</f>
        <v>38.059765464922</v>
      </c>
      <c r="E43">
        <f>('2010经济'!E43-'2010经济'!E$46)/('2010经济'!E$45-'2010经济'!E$46)*100</f>
        <v>64.03472702981</v>
      </c>
      <c r="F43">
        <f>('2010经济'!F43-'2010经济'!F$46)/('2010经济'!F$45-'2010经济'!F$46)*100</f>
        <v>4.34078767771863</v>
      </c>
      <c r="G43">
        <f>('2010经济'!G43-'2010经济'!G$46)/('2010经济'!G$45-'2010经济'!G$46)*100</f>
        <v>9.07191983879615</v>
      </c>
      <c r="H43">
        <f>('2010经济'!H43-'2010经济'!H$46)/('2010经济'!H$45-'2010经济'!H$46)*100</f>
        <v>52.9414070600466</v>
      </c>
      <c r="I43">
        <f>('2010经济'!I43-'2010经济'!I$46)/('2010经济'!I$45-'2010经济'!I$46)*100</f>
        <v>45.693778525104</v>
      </c>
      <c r="J43">
        <f>('2010经济'!J43-'2010经济'!J$46)/('2010经济'!J$45-'2010经济'!J$46)*100</f>
        <v>64.3088251701439</v>
      </c>
      <c r="K43">
        <f>('2010经济'!K$45-'2010经济'!K43)/('2010经济'!K$45-'2010经济'!K$46)*100</f>
        <v>35.0582681043156</v>
      </c>
      <c r="M43">
        <f t="shared" si="0"/>
        <v>34.5587608236539</v>
      </c>
    </row>
    <row r="44" spans="1:13">
      <c r="A44">
        <v>40</v>
      </c>
      <c r="B44" t="s">
        <v>49</v>
      </c>
      <c r="C44">
        <f>('2010经济'!C44-'2010经济'!C$46)/('2010经济'!C$45-'2010经济'!C$46)*100</f>
        <v>14.0165620112536</v>
      </c>
      <c r="D44">
        <f>('2010经济'!D44-'2010经济'!D$46)/('2010经济'!D$45-'2010经济'!D$46)*100</f>
        <v>4.19504832138649</v>
      </c>
      <c r="E44">
        <f>('2010经济'!E44-'2010经济'!E$46)/('2010经济'!E$45-'2010经济'!E$46)*100</f>
        <v>38.8649222943509</v>
      </c>
      <c r="F44">
        <f>('2010经济'!F44-'2010经济'!F$46)/('2010经济'!F$45-'2010经济'!F$46)*100</f>
        <v>7.21437792024662</v>
      </c>
      <c r="G44">
        <f>('2010经济'!G44-'2010经济'!G$46)/('2010经济'!G$45-'2010经济'!G$46)*100</f>
        <v>0.706756249330993</v>
      </c>
      <c r="H44">
        <f>('2010经济'!H44-'2010经济'!H$46)/('2010经济'!H$45-'2010经济'!H$46)*100</f>
        <v>3.07954121955391</v>
      </c>
      <c r="I44">
        <f>('2010经济'!I44-'2010经济'!I$46)/('2010经济'!I$45-'2010经济'!I$46)*100</f>
        <v>74.4326226803114</v>
      </c>
      <c r="J44">
        <f>('2010经济'!J44-'2010经济'!J$46)/('2010经济'!J$45-'2010经济'!J$46)*100</f>
        <v>19.1342184536428</v>
      </c>
      <c r="K44">
        <f>('2010经济'!K$45-'2010经济'!K44)/('2010经济'!K$45-'2010经济'!K$46)*100</f>
        <v>72.0023629594986</v>
      </c>
      <c r="M44">
        <f t="shared" si="0"/>
        <v>22.0134667915334</v>
      </c>
    </row>
    <row r="45" spans="3:11">
      <c r="C45">
        <v>0.1229</v>
      </c>
      <c r="D45">
        <v>0.1298</v>
      </c>
      <c r="E45">
        <v>0.1574</v>
      </c>
      <c r="F45">
        <v>0.022</v>
      </c>
      <c r="G45">
        <v>0.0278</v>
      </c>
      <c r="H45">
        <v>0.2518</v>
      </c>
      <c r="I45">
        <v>0.0121</v>
      </c>
      <c r="J45">
        <v>0.1404</v>
      </c>
      <c r="K45">
        <v>0.1358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opLeftCell="B1" workbookViewId="0">
      <selection activeCell="Q24" sqref="Q24:U24"/>
    </sheetView>
  </sheetViews>
  <sheetFormatPr defaultColWidth="8.89166666666667" defaultRowHeight="13.5"/>
  <cols>
    <col min="3" max="3" width="12.8916666666667"/>
    <col min="4" max="4" width="20.8916666666667" customWidth="1"/>
    <col min="5" max="8" width="12.8916666666667"/>
    <col min="9" max="9" width="23.1083333333333" customWidth="1"/>
    <col min="10" max="15" width="12.8916666666667"/>
    <col min="16" max="16" width="14.1083333333333" customWidth="1"/>
    <col min="17" max="17" width="8.89166666666667" style="2"/>
    <col min="18" max="18" width="12.8916666666667" style="2"/>
    <col min="19" max="20" width="8.89166666666667" style="2"/>
    <col min="21" max="21" width="12.8916666666667" style="2"/>
    <col min="22" max="22" width="12.8916666666667"/>
  </cols>
  <sheetData>
    <row r="1" spans="1:22">
      <c r="A1" s="1" t="s">
        <v>0</v>
      </c>
      <c r="B1" s="1"/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2" t="s">
        <v>75</v>
      </c>
      <c r="R1" s="2" t="s">
        <v>76</v>
      </c>
      <c r="S1" s="2" t="s">
        <v>77</v>
      </c>
      <c r="T1" s="2" t="s">
        <v>69</v>
      </c>
      <c r="U1" s="2" t="s">
        <v>78</v>
      </c>
      <c r="V1" t="s">
        <v>79</v>
      </c>
    </row>
    <row r="2" spans="1:22">
      <c r="A2" s="1">
        <v>47</v>
      </c>
      <c r="B2" s="1" t="s">
        <v>7</v>
      </c>
      <c r="C2">
        <f>('2010自然'!C$45-'2010自然'!C2)/('2010自然'!C$45-'2010自然'!C$46)*100</f>
        <v>59.2032720743963</v>
      </c>
      <c r="D2">
        <f>('2010自然'!D$45-'2010自然'!D2)/('2010自然'!D$45-'2010自然'!D$46)*100</f>
        <v>97.1127697910756</v>
      </c>
      <c r="E2">
        <f>('2010自然'!E$45-'2010自然'!E2)/('2010自然'!E$45-'2010自然'!E$46)*100</f>
        <v>98.6109367808878</v>
      </c>
      <c r="F2">
        <f>('2010自然'!F$45-'2010自然'!F2)/('2010自然'!F$45-'2010自然'!F$46)*100</f>
        <v>95.325754922867</v>
      </c>
      <c r="G2">
        <f>('2010自然'!G2-'2010自然'!G$46)/('2010自然'!G$45-'2010自然'!G$46)*100</f>
        <v>6.60916938876785</v>
      </c>
      <c r="H2">
        <f>('2010自然'!H2-'2010自然'!H$46)/('2010自然'!H$45-'2010自然'!H$46)*100</f>
        <v>48.9043097151205</v>
      </c>
      <c r="I2">
        <f>('2010自然'!I2-'2010自然'!I$46)/('2010自然'!I$45-'2010自然'!I$46)*100</f>
        <v>0.402790896184211</v>
      </c>
      <c r="J2">
        <f>('2010自然'!J2-'2010自然'!J$46)/('2010自然'!J$45-'2010自然'!J$46)*100</f>
        <v>42.7443946188341</v>
      </c>
      <c r="K2">
        <f>('2010自然'!K2-'2010自然'!K$46)/('2010自然'!K$45-'2010自然'!K$46)*100</f>
        <v>70.7826086956521</v>
      </c>
      <c r="L2">
        <f>('2010自然'!L2-'2010自然'!L$46)/('2010自然'!L$45-'2010自然'!L$46)*100</f>
        <v>1.78663588258507</v>
      </c>
      <c r="M2">
        <f>('2010自然'!M$45-'2010自然'!M2)/('2010自然'!M$45-'2010自然'!M$46)*100</f>
        <v>99.4832551616732</v>
      </c>
      <c r="N2">
        <f>('2010自然'!N$45-'2010自然'!N2)/('2010自然'!N$45-'2010自然'!N$46)*100</f>
        <v>99.903657867577</v>
      </c>
      <c r="O2">
        <f>('2010自然'!O2-'2010自然'!O$46)/('2010自然'!O$45-'2010自然'!O$46)*100</f>
        <v>3.52957840780305</v>
      </c>
      <c r="P2">
        <f>('2010自然'!P$45-'2010自然'!P2)/('2010自然'!P$45-'2010自然'!P$46)*100</f>
        <v>86.6304436992332</v>
      </c>
      <c r="Q2" s="2">
        <f t="shared" ref="Q2:Q44" si="0">C2*C$45+D2*D$45+E2*E$45</f>
        <v>74.5740590869554</v>
      </c>
      <c r="R2" s="2">
        <f t="shared" ref="R2:R44" si="1">G2*G$45+H2*H$45+F2*F$45</f>
        <v>43.9573177772992</v>
      </c>
      <c r="S2" s="2">
        <f t="shared" ref="S2:S44" si="2">I2*I$45+J2*J$45</f>
        <v>26.2989157329569</v>
      </c>
      <c r="T2" s="2">
        <f t="shared" ref="T2:T44" si="3">L2*L$45+K2*K$45</f>
        <v>44.8125245288137</v>
      </c>
      <c r="U2" s="2">
        <f t="shared" ref="U2:U44" si="4">M2*M$45+N$45*N2+O2*O$45+P$45*P2</f>
        <v>31.5398592617792</v>
      </c>
      <c r="V2">
        <f t="shared" ref="V2:V45" si="5">(Q2+R2+S2+T2+U2)/5</f>
        <v>44.2365352775609</v>
      </c>
    </row>
    <row r="3" spans="1:22">
      <c r="A3" s="1">
        <v>208</v>
      </c>
      <c r="B3" s="1" t="s">
        <v>8</v>
      </c>
      <c r="C3">
        <f>('2010自然'!C$45-'2010自然'!C3)/('2010自然'!C$45-'2010自然'!C$46)*100</f>
        <v>46.4364983348896</v>
      </c>
      <c r="D3">
        <f>('2010自然'!D$45-'2010自然'!D3)/('2010自然'!D$45-'2010自然'!D$46)*100</f>
        <v>74.7699005379196</v>
      </c>
      <c r="E3">
        <f>('2010自然'!E$45-'2010自然'!E3)/('2010自然'!E$45-'2010自然'!E$46)*100</f>
        <v>97.2302414124932</v>
      </c>
      <c r="F3">
        <f>('2010自然'!F$45-'2010自然'!F3)/('2010自然'!F$45-'2010自然'!F$46)*100</f>
        <v>14.3307970043029</v>
      </c>
      <c r="G3">
        <f>('2010自然'!G3-'2010自然'!G$46)/('2010自然'!G$45-'2010自然'!G$46)*100</f>
        <v>9.896344987769</v>
      </c>
      <c r="H3">
        <f>('2010自然'!H3-'2010自然'!H$46)/('2010自然'!H$45-'2010自然'!H$46)*100</f>
        <v>38.4222059897736</v>
      </c>
      <c r="I3">
        <f>('2010自然'!I3-'2010自然'!I$46)/('2010自然'!I$45-'2010自然'!I$46)*100</f>
        <v>0.530161491549049</v>
      </c>
      <c r="J3">
        <f>('2010自然'!J3-'2010自然'!J$46)/('2010自然'!J$45-'2010自然'!J$46)*100</f>
        <v>45.2017937219731</v>
      </c>
      <c r="K3">
        <f>('2010自然'!K3-'2010自然'!K$46)/('2010自然'!K$45-'2010自然'!K$46)*100</f>
        <v>29.8550724637681</v>
      </c>
      <c r="L3">
        <f>('2010自然'!L3-'2010自然'!L$46)/('2010自然'!L$45-'2010自然'!L$46)*100</f>
        <v>0</v>
      </c>
      <c r="M3">
        <f>('2010自然'!M$45-'2010自然'!M3)/('2010自然'!M$45-'2010自然'!M$46)*100</f>
        <v>0</v>
      </c>
      <c r="N3">
        <f>('2010自然'!N$45-'2010自然'!N3)/('2010自然'!N$45-'2010自然'!N$46)*100</f>
        <v>0</v>
      </c>
      <c r="O3">
        <f>('2010自然'!O3-'2010自然'!O$46)/('2010自然'!O$45-'2010自然'!O$46)*100</f>
        <v>8.54774468862627</v>
      </c>
      <c r="P3">
        <f>('2010自然'!P$45-'2010自然'!P3)/('2010自然'!P$45-'2010自然'!P$46)*100</f>
        <v>54.3346376928555</v>
      </c>
      <c r="Q3" s="2">
        <f t="shared" si="0"/>
        <v>60.764997266948</v>
      </c>
      <c r="R3" s="2">
        <f t="shared" si="1"/>
        <v>26.3767997371773</v>
      </c>
      <c r="S3" s="2">
        <f t="shared" si="2"/>
        <v>27.8513317636764</v>
      </c>
      <c r="T3" s="2">
        <f t="shared" si="3"/>
        <v>18.6176231884058</v>
      </c>
      <c r="U3" s="2">
        <f t="shared" si="4"/>
        <v>19.4786615716863</v>
      </c>
      <c r="V3">
        <f t="shared" si="5"/>
        <v>30.6178827055787</v>
      </c>
    </row>
    <row r="4" spans="1:22">
      <c r="A4" s="1">
        <v>61</v>
      </c>
      <c r="B4" s="1" t="s">
        <v>9</v>
      </c>
      <c r="C4">
        <f>('2010自然'!C$45-'2010自然'!C4)/('2010自然'!C$45-'2010自然'!C$46)*100</f>
        <v>77.3321865008373</v>
      </c>
      <c r="D4">
        <f>('2010自然'!D$45-'2010自然'!D4)/('2010自然'!D$45-'2010自然'!D$46)*100</f>
        <v>92.5263881071954</v>
      </c>
      <c r="E4">
        <f>('2010自然'!E$45-'2010自然'!E4)/('2010自然'!E$45-'2010自然'!E$46)*100</f>
        <v>98.6611438851931</v>
      </c>
      <c r="F4">
        <f>('2010自然'!F$45-'2010自然'!F4)/('2010自然'!F$45-'2010自然'!F$46)*100</f>
        <v>77.8842414327919</v>
      </c>
      <c r="G4">
        <f>('2010自然'!G4-'2010自然'!G$46)/('2010自然'!G$45-'2010自然'!G$46)*100</f>
        <v>3.90037856236024</v>
      </c>
      <c r="H4">
        <f>('2010自然'!H4-'2010自然'!H$46)/('2010自然'!H$45-'2010自然'!H$46)*100</f>
        <v>37.381300219138</v>
      </c>
      <c r="I4">
        <f>('2010自然'!I4-'2010自然'!I$46)/('2010自然'!I$45-'2010自然'!I$46)*100</f>
        <v>1.8154041655951</v>
      </c>
      <c r="J4">
        <f>('2010自然'!J4-'2010自然'!J$46)/('2010自然'!J$45-'2010自然'!J$46)*100</f>
        <v>36.0896860986547</v>
      </c>
      <c r="K4">
        <f>('2010自然'!K4-'2010自然'!K$46)/('2010自然'!K$45-'2010自然'!K$46)*100</f>
        <v>17.3333333333333</v>
      </c>
      <c r="L4">
        <f>('2010自然'!L4-'2010自然'!L$46)/('2010自然'!L$45-'2010自然'!L$46)*100</f>
        <v>3.97449467101512</v>
      </c>
      <c r="M4">
        <f>('2010自然'!M$45-'2010自然'!M4)/('2010自然'!M$45-'2010自然'!M$46)*100</f>
        <v>98.7403425681719</v>
      </c>
      <c r="N4">
        <f>('2010自然'!N$45-'2010自然'!N4)/('2010自然'!N$45-'2010自然'!N$46)*100</f>
        <v>98.1418354344833</v>
      </c>
      <c r="O4">
        <f>('2010自然'!O4-'2010自然'!O$46)/('2010自然'!O$45-'2010自然'!O$46)*100</f>
        <v>3.82487892643241</v>
      </c>
      <c r="P4">
        <f>('2010自然'!P$45-'2010自然'!P4)/('2010自然'!P$45-'2010自然'!P$46)*100</f>
        <v>35.5939116433699</v>
      </c>
      <c r="Q4" s="2">
        <f t="shared" si="0"/>
        <v>84.2294419777533</v>
      </c>
      <c r="R4" s="2">
        <f t="shared" si="1"/>
        <v>34.0556357582873</v>
      </c>
      <c r="S4" s="2">
        <f t="shared" si="2"/>
        <v>22.7775549958544</v>
      </c>
      <c r="T4" s="2">
        <f t="shared" si="3"/>
        <v>12.3050664608367</v>
      </c>
      <c r="U4" s="2">
        <f t="shared" si="4"/>
        <v>18.7743766723061</v>
      </c>
      <c r="V4">
        <f t="shared" si="5"/>
        <v>34.4284151730076</v>
      </c>
    </row>
    <row r="5" spans="1:22">
      <c r="A5" s="1">
        <v>62</v>
      </c>
      <c r="B5" s="1" t="s">
        <v>10</v>
      </c>
      <c r="C5">
        <f>('2010自然'!C$45-'2010自然'!C5)/('2010自然'!C$45-'2010自然'!C$46)*100</f>
        <v>81.9286761784153</v>
      </c>
      <c r="D5">
        <f>('2010自然'!D$45-'2010自然'!D5)/('2010自然'!D$45-'2010自然'!D$46)*100</f>
        <v>95.5666866046589</v>
      </c>
      <c r="E5">
        <f>('2010自然'!E$45-'2010自然'!E5)/('2010自然'!E$45-'2010自然'!E$46)*100</f>
        <v>96.6779632651353</v>
      </c>
      <c r="F5">
        <f>('2010自然'!F$45-'2010自然'!F5)/('2010自然'!F$45-'2010自然'!F$46)*100</f>
        <v>83.846642371121</v>
      </c>
      <c r="G5">
        <f>('2010自然'!G5-'2010自然'!G$46)/('2010自然'!G$45-'2010自然'!G$46)*100</f>
        <v>0</v>
      </c>
      <c r="H5">
        <f>('2010自然'!H5-'2010自然'!H$46)/('2010自然'!H$45-'2010自然'!H$46)*100</f>
        <v>100</v>
      </c>
      <c r="I5">
        <f>('2010自然'!I5-'2010自然'!I$46)/('2010自然'!I$45-'2010自然'!I$46)*100</f>
        <v>4.09508471012378</v>
      </c>
      <c r="J5">
        <f>('2010自然'!J5-'2010自然'!J$46)/('2010自然'!J$45-'2010自然'!J$46)*100</f>
        <v>46.4035874439462</v>
      </c>
      <c r="K5">
        <f>('2010自然'!K5-'2010自然'!K$46)/('2010自然'!K$45-'2010自然'!K$46)*100</f>
        <v>44.4057971014493</v>
      </c>
      <c r="L5">
        <f>('2010自然'!L5-'2010自然'!L$46)/('2010自然'!L$45-'2010自然'!L$46)*100</f>
        <v>1.76040272732087</v>
      </c>
      <c r="M5">
        <f>('2010自然'!M$45-'2010自然'!M5)/('2010自然'!M$45-'2010自然'!M$46)*100</f>
        <v>98.4816960231586</v>
      </c>
      <c r="N5">
        <f>('2010自然'!N$45-'2010自然'!N5)/('2010自然'!N$45-'2010自然'!N$46)*100</f>
        <v>99.2517283935201</v>
      </c>
      <c r="O5">
        <f>('2010自然'!O5-'2010自然'!O$46)/('2010自然'!O$45-'2010自然'!O$46)*100</f>
        <v>10.1552293454943</v>
      </c>
      <c r="P5">
        <f>('2010自然'!P$45-'2010自然'!P5)/('2010自然'!P$45-'2010自然'!P$46)*100</f>
        <v>45.1706303222934</v>
      </c>
      <c r="Q5" s="2">
        <f t="shared" si="0"/>
        <v>87.5345188745074</v>
      </c>
      <c r="R5" s="2">
        <f t="shared" si="1"/>
        <v>68.5106921807402</v>
      </c>
      <c r="S5" s="2">
        <f t="shared" si="2"/>
        <v>29.9709649821296</v>
      </c>
      <c r="T5" s="2">
        <f t="shared" si="3"/>
        <v>28.3540706590273</v>
      </c>
      <c r="U5" s="2">
        <f t="shared" si="4"/>
        <v>25.4802518224506</v>
      </c>
      <c r="V5">
        <f t="shared" si="5"/>
        <v>47.970099703771</v>
      </c>
    </row>
    <row r="6" spans="1:22">
      <c r="A6" s="1">
        <v>190</v>
      </c>
      <c r="B6" s="1" t="s">
        <v>11</v>
      </c>
      <c r="C6">
        <f>('2010自然'!C$45-'2010自然'!C6)/('2010自然'!C$45-'2010自然'!C$46)*100</f>
        <v>22.3593838411135</v>
      </c>
      <c r="D6">
        <f>('2010自然'!D$45-'2010自然'!D6)/('2010自然'!D$45-'2010自然'!D$46)*100</f>
        <v>0</v>
      </c>
      <c r="E6">
        <f>('2010自然'!E$45-'2010自然'!E6)/('2010自然'!E$45-'2010自然'!E$46)*100</f>
        <v>99.8828500899544</v>
      </c>
      <c r="F6">
        <f>('2010自然'!F$45-'2010自然'!F6)/('2010自然'!F$45-'2010自然'!F$46)*100</f>
        <v>56.3517474351509</v>
      </c>
      <c r="G6">
        <f>('2010自然'!G6-'2010自然'!G$46)/('2010自然'!G$45-'2010自然'!G$46)*100</f>
        <v>0</v>
      </c>
      <c r="H6">
        <f>('2010自然'!H6-'2010自然'!H$46)/('2010自然'!H$45-'2010自然'!H$46)*100</f>
        <v>97.4981738495252</v>
      </c>
      <c r="I6">
        <f>('2010自然'!I6-'2010自然'!I$46)/('2010自然'!I$45-'2010自然'!I$46)*100</f>
        <v>0.119699127207044</v>
      </c>
      <c r="J6">
        <f>('2010自然'!J6-'2010自然'!J$46)/('2010自然'!J$45-'2010自然'!J$46)*100</f>
        <v>77.3632286995516</v>
      </c>
      <c r="K6">
        <f>('2010自然'!K6-'2010自然'!K$46)/('2010自然'!K$45-'2010自然'!K$46)*100</f>
        <v>98.9565217391304</v>
      </c>
      <c r="L6">
        <f>('2010自然'!L6-'2010自然'!L$46)/('2010自然'!L$45-'2010自然'!L$46)*100</f>
        <v>0.692936693776527</v>
      </c>
      <c r="M6">
        <f>('2010自然'!M$45-'2010自然'!M6)/('2010自然'!M$45-'2010自然'!M$46)*100</f>
        <v>91.1024579559631</v>
      </c>
      <c r="N6">
        <f>('2010自然'!N$45-'2010自然'!N6)/('2010自然'!N$45-'2010自然'!N$46)*100</f>
        <v>92.1955012038349</v>
      </c>
      <c r="O6">
        <f>('2010自然'!O6-'2010自然'!O$46)/('2010自然'!O$45-'2010自然'!O$46)*100</f>
        <v>0.0309804733556163</v>
      </c>
      <c r="P6">
        <f>('2010自然'!P$45-'2010自然'!P6)/('2010自然'!P$45-'2010自然'!P$46)*100</f>
        <v>97.1166198114473</v>
      </c>
      <c r="Q6" s="2">
        <f t="shared" si="0"/>
        <v>26.7055657748728</v>
      </c>
      <c r="R6" s="2">
        <f t="shared" si="1"/>
        <v>62.804234287748</v>
      </c>
      <c r="S6" s="2">
        <f t="shared" si="2"/>
        <v>47.361841813653</v>
      </c>
      <c r="T6" s="2">
        <f t="shared" si="3"/>
        <v>61.9701083280592</v>
      </c>
      <c r="U6" s="2">
        <f t="shared" si="4"/>
        <v>31.232542509282</v>
      </c>
      <c r="V6">
        <f t="shared" si="5"/>
        <v>46.014858542723</v>
      </c>
    </row>
    <row r="7" spans="1:22">
      <c r="A7" s="1">
        <v>192</v>
      </c>
      <c r="B7" s="1" t="s">
        <v>12</v>
      </c>
      <c r="C7">
        <f>('2010自然'!C$45-'2010自然'!C7)/('2010自然'!C$45-'2010自然'!C$46)*100</f>
        <v>18.6491077950611</v>
      </c>
      <c r="D7">
        <f>('2010自然'!D$45-'2010自然'!D7)/('2010自然'!D$45-'2010自然'!D$46)*100</f>
        <v>89.2557308193423</v>
      </c>
      <c r="E7">
        <f>('2010自然'!E$45-'2010自然'!E7)/('2010自然'!E$45-'2010自然'!E$46)*100</f>
        <v>98.1172335885528</v>
      </c>
      <c r="F7">
        <f>('2010自然'!F$45-'2010自然'!F7)/('2010自然'!F$45-'2010自然'!F$46)*100</f>
        <v>56.6958248800081</v>
      </c>
      <c r="G7">
        <f>('2010自然'!G7-'2010自然'!G$46)/('2010自然'!G$45-'2010自然'!G$46)*100</f>
        <v>0</v>
      </c>
      <c r="H7">
        <f>('2010自然'!H7-'2010自然'!H$46)/('2010自然'!H$45-'2010自然'!H$46)*100</f>
        <v>97.5346968590212</v>
      </c>
      <c r="I7">
        <f>('2010自然'!I7-'2010自然'!I$46)/('2010自然'!I$45-'2010自然'!I$46)*100</f>
        <v>5.18129947410589</v>
      </c>
      <c r="J7">
        <f>('2010自然'!J7-'2010自然'!J$46)/('2010自然'!J$45-'2010自然'!J$46)*100</f>
        <v>68.6636771300448</v>
      </c>
      <c r="K7">
        <f>('2010自然'!K7-'2010自然'!K$46)/('2010自然'!K$45-'2010自然'!K$46)*100</f>
        <v>95.4782608695652</v>
      </c>
      <c r="L7">
        <f>('2010自然'!L7-'2010自然'!L$46)/('2010自然'!L$45-'2010自然'!L$46)*100</f>
        <v>0</v>
      </c>
      <c r="M7">
        <f>('2010自然'!M$45-'2010自然'!M7)/('2010自然'!M$45-'2010自然'!M$46)*100</f>
        <v>99.0893526260535</v>
      </c>
      <c r="N7">
        <f>('2010自然'!N$45-'2010自然'!N7)/('2010自然'!N$45-'2010自然'!N$46)*100</f>
        <v>98.4845101054267</v>
      </c>
      <c r="O7">
        <f>('2010自然'!O7-'2010自然'!O$46)/('2010自然'!O$45-'2010自然'!O$46)*100</f>
        <v>0.0483703447768617</v>
      </c>
      <c r="P7">
        <f>('2010自然'!P$45-'2010自然'!P7)/('2010自然'!P$45-'2010自然'!P$46)*100</f>
        <v>97.2995740396285</v>
      </c>
      <c r="Q7" s="2">
        <f t="shared" si="0"/>
        <v>48.0853443479603</v>
      </c>
      <c r="R7" s="2">
        <f t="shared" si="1"/>
        <v>62.8785314432337</v>
      </c>
      <c r="S7" s="2">
        <f t="shared" si="2"/>
        <v>44.0071216484782</v>
      </c>
      <c r="T7" s="2">
        <f t="shared" si="3"/>
        <v>59.5402434782609</v>
      </c>
      <c r="U7" s="2">
        <f t="shared" si="4"/>
        <v>31.8273779855172</v>
      </c>
      <c r="V7">
        <f t="shared" si="5"/>
        <v>49.2677237806901</v>
      </c>
    </row>
    <row r="8" spans="1:22">
      <c r="A8" s="1">
        <v>215</v>
      </c>
      <c r="B8" s="1" t="s">
        <v>13</v>
      </c>
      <c r="C8">
        <f>('2010自然'!C$45-'2010自然'!C8)/('2010自然'!C$45-'2010自然'!C$46)*100</f>
        <v>71.7765236381813</v>
      </c>
      <c r="D8">
        <f>('2010自然'!D$45-'2010自然'!D8)/('2010自然'!D$45-'2010自然'!D$46)*100</f>
        <v>91.9284994127627</v>
      </c>
      <c r="E8">
        <f>('2010自然'!E$45-'2010自然'!E8)/('2010自然'!E$45-'2010自然'!E$46)*100</f>
        <v>99.5941592401991</v>
      </c>
      <c r="F8">
        <f>('2010自然'!F$45-'2010自然'!F8)/('2010自然'!F$45-'2010自然'!F$46)*100</f>
        <v>50.3209038604847</v>
      </c>
      <c r="G8">
        <f>('2010自然'!G8-'2010自然'!G$46)/('2010自然'!G$45-'2010自然'!G$46)*100</f>
        <v>0</v>
      </c>
      <c r="H8">
        <f>('2010自然'!H8-'2010自然'!H$46)/('2010自然'!H$45-'2010自然'!H$46)*100</f>
        <v>77.045288531775</v>
      </c>
      <c r="I8">
        <f>('2010自然'!I8-'2010自然'!I$46)/('2010自然'!I$45-'2010自然'!I$46)*100</f>
        <v>0.395720484433821</v>
      </c>
      <c r="J8">
        <f>('2010自然'!J8-'2010自然'!J$46)/('2010自然'!J$45-'2010自然'!J$46)*100</f>
        <v>96.9865470852018</v>
      </c>
      <c r="K8">
        <f>('2010自然'!K8-'2010自然'!K$46)/('2010自然'!K$45-'2010自然'!K$46)*100</f>
        <v>69.159420289855</v>
      </c>
      <c r="L8">
        <f>('2010自然'!L8-'2010自然'!L$46)/('2010自然'!L$45-'2010自然'!L$46)*100</f>
        <v>3.75311149621009</v>
      </c>
      <c r="M8">
        <f>('2010自然'!M$45-'2010自然'!M8)/('2010自然'!M$45-'2010自然'!M$46)*100</f>
        <v>95.5367107892742</v>
      </c>
      <c r="N8">
        <f>('2010自然'!N$45-'2010自然'!N8)/('2010自然'!N$45-'2010自然'!N$46)*100</f>
        <v>95.6785654016082</v>
      </c>
      <c r="O8">
        <f>('2010自然'!O8-'2010自然'!O$46)/('2010自然'!O$45-'2010自然'!O$46)*100</f>
        <v>1.98415036848144</v>
      </c>
      <c r="P8">
        <f>('2010自然'!P$45-'2010自然'!P8)/('2010自然'!P$45-'2010自然'!P$46)*100</f>
        <v>60.4727139865395</v>
      </c>
      <c r="Q8" s="2">
        <f t="shared" si="0"/>
        <v>80.8616436662006</v>
      </c>
      <c r="R8" s="2">
        <f t="shared" si="1"/>
        <v>50.5396042314993</v>
      </c>
      <c r="S8" s="2">
        <f t="shared" si="2"/>
        <v>59.4706700334635</v>
      </c>
      <c r="T8" s="2">
        <f t="shared" si="3"/>
        <v>44.5404856599271</v>
      </c>
      <c r="U8" s="2">
        <f t="shared" si="4"/>
        <v>23.5986973630879</v>
      </c>
      <c r="V8">
        <f t="shared" si="5"/>
        <v>51.8022201908357</v>
      </c>
    </row>
    <row r="9" spans="1:22">
      <c r="A9" s="1">
        <v>51</v>
      </c>
      <c r="B9" s="1" t="s">
        <v>14</v>
      </c>
      <c r="C9">
        <f>('2010自然'!C$45-'2010自然'!C9)/('2010自然'!C$45-'2010自然'!C$46)*100</f>
        <v>8.49844308515836</v>
      </c>
      <c r="D9">
        <f>('2010自然'!D$45-'2010自然'!D9)/('2010自然'!D$45-'2010自然'!D$46)*100</f>
        <v>17.4130387569407</v>
      </c>
      <c r="E9">
        <f>('2010自然'!E$45-'2010自然'!E9)/('2010自然'!E$45-'2010自然'!E$46)*100</f>
        <v>99.7405966277562</v>
      </c>
      <c r="F9">
        <f>('2010自然'!F$45-'2010自然'!F9)/('2010自然'!F$45-'2010自然'!F$46)*100</f>
        <v>59.8017795821933</v>
      </c>
      <c r="G9">
        <f>('2010自然'!G9-'2010自然'!G$46)/('2010自然'!G$45-'2010自然'!G$46)*100</f>
        <v>0</v>
      </c>
      <c r="H9">
        <f>('2010自然'!H9-'2010自然'!H$46)/('2010自然'!H$45-'2010自然'!H$46)*100</f>
        <v>98.8677867056245</v>
      </c>
      <c r="I9">
        <f>('2010自然'!I9-'2010自然'!I$46)/('2010自然'!I$45-'2010自然'!I$46)*100</f>
        <v>0</v>
      </c>
      <c r="J9">
        <f>('2010自然'!J9-'2010自然'!J$46)/('2010自然'!J$45-'2010自然'!J$46)*100</f>
        <v>86.4035874439462</v>
      </c>
      <c r="K9">
        <f>('2010自然'!K9-'2010自然'!K$46)/('2010自然'!K$45-'2010自然'!K$46)*100</f>
        <v>89.4492753623188</v>
      </c>
      <c r="L9">
        <f>('2010自然'!L9-'2010自然'!L$46)/('2010自然'!L$45-'2010自然'!L$46)*100</f>
        <v>5.65415348687928</v>
      </c>
      <c r="M9">
        <f>('2010自然'!M$45-'2010自然'!M9)/('2010自然'!M$45-'2010自然'!M$46)*100</f>
        <v>93.9344351816888</v>
      </c>
      <c r="N9">
        <f>('2010自然'!N$45-'2010自然'!N9)/('2010自然'!N$45-'2010自然'!N$46)*100</f>
        <v>96.4876048885604</v>
      </c>
      <c r="O9">
        <f>('2010自然'!O9-'2010自然'!O$46)/('2010自然'!O$45-'2010自然'!O$46)*100</f>
        <v>0</v>
      </c>
      <c r="P9">
        <f>('2010自然'!P$45-'2010自然'!P9)/('2010自然'!P$45-'2010自然'!P$46)*100</f>
        <v>97.7131275657218</v>
      </c>
      <c r="Q9" s="2">
        <f t="shared" si="0"/>
        <v>23.0238622256112</v>
      </c>
      <c r="R9" s="2">
        <f t="shared" si="1"/>
        <v>64.1043861345428</v>
      </c>
      <c r="S9" s="2">
        <f t="shared" si="2"/>
        <v>52.8444340807175</v>
      </c>
      <c r="T9" s="2">
        <f t="shared" si="3"/>
        <v>57.9087914884034</v>
      </c>
      <c r="U9" s="2">
        <f t="shared" si="4"/>
        <v>31.6105381216509</v>
      </c>
      <c r="V9">
        <f t="shared" si="5"/>
        <v>45.8984024101852</v>
      </c>
    </row>
    <row r="10" spans="1:22">
      <c r="A10" s="1">
        <v>52</v>
      </c>
      <c r="B10" s="1" t="s">
        <v>15</v>
      </c>
      <c r="C10">
        <f>('2010自然'!C$45-'2010自然'!C10)/('2010自然'!C$45-'2010自然'!C$46)*100</f>
        <v>21.8224785906783</v>
      </c>
      <c r="D10">
        <f>('2010自然'!D$45-'2010自然'!D10)/('2010自然'!D$45-'2010自然'!D$46)*100</f>
        <v>36.045665911711</v>
      </c>
      <c r="E10">
        <f>('2010自然'!E$45-'2010自然'!E10)/('2010自然'!E$45-'2010自然'!E$46)*100</f>
        <v>100</v>
      </c>
      <c r="F10">
        <f>('2010自然'!F$45-'2010自然'!F10)/('2010自然'!F$45-'2010自然'!F$46)*100</f>
        <v>0</v>
      </c>
      <c r="G10">
        <f>('2010自然'!G10-'2010自然'!G$46)/('2010自然'!G$45-'2010自然'!G$46)*100</f>
        <v>0</v>
      </c>
      <c r="H10">
        <f>('2010自然'!H10-'2010自然'!H$46)/('2010自然'!H$45-'2010自然'!H$46)*100</f>
        <v>89.2622352081812</v>
      </c>
      <c r="I10">
        <f>('2010自然'!I10-'2010自然'!I$46)/('2010自然'!I$45-'2010自然'!I$46)*100</f>
        <v>0.0144439754262825</v>
      </c>
      <c r="J10">
        <f>('2010自然'!J10-'2010自然'!J$46)/('2010自然'!J$45-'2010自然'!J$46)*100</f>
        <v>50.2242152466368</v>
      </c>
      <c r="K10">
        <f>('2010自然'!K10-'2010自然'!K$46)/('2010自然'!K$45-'2010自然'!K$46)*100</f>
        <v>66.4927536231884</v>
      </c>
      <c r="L10">
        <f>('2010自然'!L10-'2010自然'!L$46)/('2010自然'!L$45-'2010自然'!L$46)*100</f>
        <v>4.75650877502003</v>
      </c>
      <c r="M10">
        <f>('2010自然'!M$45-'2010自然'!M10)/('2010自然'!M$45-'2010自然'!M$46)*100</f>
        <v>52.5384146164348</v>
      </c>
      <c r="N10">
        <f>('2010自然'!N$45-'2010自然'!N10)/('2010自然'!N$45-'2010自然'!N$46)*100</f>
        <v>68.7914502584947</v>
      </c>
      <c r="O10">
        <f>('2010自然'!O10-'2010自然'!O$46)/('2010自然'!O$45-'2010自然'!O$46)*100</f>
        <v>0.201054940780791</v>
      </c>
      <c r="P10">
        <f>('2010自然'!P$45-'2010自然'!P10)/('2010自然'!P$45-'2010自然'!P$46)*100</f>
        <v>97.9535959960002</v>
      </c>
      <c r="Q10" s="2">
        <f t="shared" si="0"/>
        <v>36.0269200237068</v>
      </c>
      <c r="R10" s="2">
        <f t="shared" si="1"/>
        <v>49.3887947406866</v>
      </c>
      <c r="S10" s="2">
        <f t="shared" si="2"/>
        <v>30.7227400848986</v>
      </c>
      <c r="T10" s="2">
        <f t="shared" si="3"/>
        <v>43.2552310623378</v>
      </c>
      <c r="U10" s="2">
        <f t="shared" si="4"/>
        <v>29.1616013329179</v>
      </c>
      <c r="V10">
        <f t="shared" si="5"/>
        <v>37.7110574489096</v>
      </c>
    </row>
    <row r="11" spans="1:22">
      <c r="A11" s="1">
        <v>54</v>
      </c>
      <c r="B11" s="1" t="s">
        <v>16</v>
      </c>
      <c r="C11">
        <f>('2010自然'!C$45-'2010自然'!C11)/('2010自然'!C$45-'2010自然'!C$46)*100</f>
        <v>23.7099697628178</v>
      </c>
      <c r="D11">
        <f>('2010自然'!D$45-'2010自然'!D11)/('2010自然'!D$45-'2010自然'!D$46)*100</f>
        <v>41.8632943814713</v>
      </c>
      <c r="E11">
        <f>('2010自然'!E$45-'2010自然'!E11)/('2010自然'!E$45-'2010自然'!E$46)*100</f>
        <v>99.3849629722606</v>
      </c>
      <c r="F11">
        <f>('2010自然'!F$45-'2010自然'!F11)/('2010自然'!F$45-'2010自然'!F$46)*100</f>
        <v>44.5593501332745</v>
      </c>
      <c r="G11">
        <f>('2010自然'!G11-'2010自然'!G$46)/('2010自然'!G$45-'2010自然'!G$46)*100</f>
        <v>0</v>
      </c>
      <c r="H11">
        <f>('2010自然'!H11-'2010自然'!H$46)/('2010自然'!H$45-'2010自然'!H$46)*100</f>
        <v>66.1979547114682</v>
      </c>
      <c r="I11">
        <f>('2010自然'!I11-'2010自然'!I$46)/('2010自然'!I$45-'2010自然'!I$46)*100</f>
        <v>0.0770228991605282</v>
      </c>
      <c r="J11">
        <f>('2010自然'!J11-'2010自然'!J$46)/('2010自然'!J$45-'2010自然'!J$46)*100</f>
        <v>63.3363228699552</v>
      </c>
      <c r="K11">
        <f>('2010自然'!K11-'2010自然'!K$46)/('2010自然'!K$45-'2010自然'!K$46)*100</f>
        <v>83.7681159420289</v>
      </c>
      <c r="L11">
        <f>('2010自然'!L11-'2010自然'!L$46)/('2010自然'!L$45-'2010自然'!L$46)*100</f>
        <v>16.3172424059265</v>
      </c>
      <c r="M11">
        <f>('2010自然'!M$45-'2010自然'!M11)/('2010自然'!M$45-'2010自然'!M$46)*100</f>
        <v>80.4179801426654</v>
      </c>
      <c r="N11">
        <f>('2010自然'!N$45-'2010自然'!N11)/('2010自然'!N$45-'2010自然'!N$46)*100</f>
        <v>91.0253433173026</v>
      </c>
      <c r="O11">
        <f>('2010自然'!O11-'2010自然'!O$46)/('2010自然'!O$45-'2010自然'!O$46)*100</f>
        <v>0.0964673833348079</v>
      </c>
      <c r="P11">
        <f>('2010自然'!P$45-'2010自然'!P11)/('2010自然'!P$45-'2010自然'!P$46)*100</f>
        <v>96.4256848298518</v>
      </c>
      <c r="Q11" s="2">
        <f t="shared" si="0"/>
        <v>38.631064364637</v>
      </c>
      <c r="R11" s="2">
        <f t="shared" si="1"/>
        <v>43.6320581828061</v>
      </c>
      <c r="S11" s="2">
        <f t="shared" si="2"/>
        <v>38.7664107612985</v>
      </c>
      <c r="T11" s="2">
        <f t="shared" si="3"/>
        <v>58.37960714304</v>
      </c>
      <c r="U11" s="2">
        <f t="shared" si="4"/>
        <v>30.587563506026</v>
      </c>
      <c r="V11">
        <f t="shared" si="5"/>
        <v>41.9993407915615</v>
      </c>
    </row>
    <row r="12" spans="1:22">
      <c r="A12" s="1">
        <v>77</v>
      </c>
      <c r="B12" s="1" t="s">
        <v>17</v>
      </c>
      <c r="C12">
        <f>('2010自然'!C$45-'2010自然'!C12)/('2010自然'!C$45-'2010自然'!C$46)*100</f>
        <v>76.9294530785476</v>
      </c>
      <c r="D12">
        <f>('2010自然'!D$45-'2010自然'!D12)/('2010自然'!D$45-'2010自然'!D$46)*100</f>
        <v>91.6886132542258</v>
      </c>
      <c r="E12">
        <f>('2010自然'!E$45-'2010自然'!E12)/('2010自然'!E$45-'2010自然'!E$46)*100</f>
        <v>98.3766369607966</v>
      </c>
      <c r="F12">
        <f>('2010自然'!F$45-'2010自然'!F12)/('2010自然'!F$45-'2010自然'!F$46)*100</f>
        <v>62.8291766665022</v>
      </c>
      <c r="G12">
        <f>('2010自然'!G12-'2010自然'!G$46)/('2010自然'!G$45-'2010自然'!G$46)*100</f>
        <v>0.879734512474251</v>
      </c>
      <c r="H12">
        <f>('2010自然'!H12-'2010自然'!H$46)/('2010自然'!H$45-'2010自然'!H$46)*100</f>
        <v>38.7143900657414</v>
      </c>
      <c r="I12">
        <f>('2010自然'!I12-'2010自然'!I$46)/('2010自然'!I$45-'2010自然'!I$46)*100</f>
        <v>1.63796775162395</v>
      </c>
      <c r="J12">
        <f>('2010自然'!J12-'2010自然'!J$46)/('2010自然'!J$45-'2010自然'!J$46)*100</f>
        <v>37.7040358744395</v>
      </c>
      <c r="K12">
        <f>('2010自然'!K12-'2010自然'!K$46)/('2010自然'!K$45-'2010自然'!K$46)*100</f>
        <v>7.3043478260869</v>
      </c>
      <c r="L12">
        <f>('2010自然'!L12-'2010自然'!L$46)/('2010自然'!L$45-'2010自然'!L$46)*100</f>
        <v>0.936343422528438</v>
      </c>
      <c r="M12">
        <f>('2010自然'!M$45-'2010自然'!M12)/('2010自然'!M$45-'2010自然'!M$46)*100</f>
        <v>99.1231638255698</v>
      </c>
      <c r="N12">
        <f>('2010自然'!N$45-'2010自然'!N12)/('2010自然'!N$45-'2010自然'!N$46)*100</f>
        <v>95.3172823518049</v>
      </c>
      <c r="O12">
        <f>('2010自然'!O12-'2010自然'!O$46)/('2010自然'!O$45-'2010自然'!O$46)*100</f>
        <v>7.1639544503365</v>
      </c>
      <c r="P12">
        <f>('2010自然'!P$45-'2010自然'!P12)/('2010自然'!P$45-'2010自然'!P$46)*100</f>
        <v>0</v>
      </c>
      <c r="Q12" s="2">
        <f t="shared" si="0"/>
        <v>83.7262449361986</v>
      </c>
      <c r="R12" s="2">
        <f t="shared" si="1"/>
        <v>31.5521017367102</v>
      </c>
      <c r="S12" s="2">
        <f t="shared" si="2"/>
        <v>23.6959750155379</v>
      </c>
      <c r="T12" s="2">
        <f t="shared" si="3"/>
        <v>4.9074309685875</v>
      </c>
      <c r="U12" s="2">
        <f t="shared" si="4"/>
        <v>11.9802412039258</v>
      </c>
      <c r="V12">
        <f t="shared" si="5"/>
        <v>31.172398772192</v>
      </c>
    </row>
    <row r="13" spans="1:22">
      <c r="A13" s="1">
        <v>78</v>
      </c>
      <c r="B13" s="1" t="s">
        <v>18</v>
      </c>
      <c r="C13">
        <f>('2010自然'!C$45-'2010自然'!C13)/('2010自然'!C$45-'2010自然'!C$46)*100</f>
        <v>78.624923284413</v>
      </c>
      <c r="D13">
        <f>('2010自然'!D$45-'2010自然'!D13)/('2010自然'!D$45-'2010自然'!D$46)*100</f>
        <v>87.5256786838408</v>
      </c>
      <c r="E13">
        <f>('2010自然'!E$45-'2010自然'!E13)/('2010自然'!E$45-'2010自然'!E$46)*100</f>
        <v>99.7698841052676</v>
      </c>
      <c r="F13">
        <f>('2010自然'!F$45-'2010自然'!F13)/('2010自然'!F$45-'2010自然'!F$46)*100</f>
        <v>52.1581474180412</v>
      </c>
      <c r="G13">
        <f>('2010自然'!G13-'2010自然'!G$46)/('2010自然'!G$45-'2010自然'!G$46)*100</f>
        <v>9.63894675531446</v>
      </c>
      <c r="H13">
        <f>('2010自然'!H13-'2010自然'!H$46)/('2010自然'!H$45-'2010自然'!H$46)*100</f>
        <v>42.2936449963477</v>
      </c>
      <c r="I13">
        <f>('2010自然'!I13-'2010自然'!I$46)/('2010自然'!I$45-'2010自然'!I$46)*100</f>
        <v>4.06882310260415</v>
      </c>
      <c r="J13">
        <f>('2010自然'!J13-'2010自然'!J$46)/('2010自然'!J$45-'2010自然'!J$46)*100</f>
        <v>25.5067264573991</v>
      </c>
      <c r="K13">
        <f>('2010自然'!K13-'2010自然'!K$46)/('2010自然'!K$45-'2010自然'!K$46)*100</f>
        <v>5.04347826086951</v>
      </c>
      <c r="L13">
        <f>('2010自然'!L13-'2010自然'!L$46)/('2010自然'!L$45-'2010自然'!L$46)*100</f>
        <v>0.811184674523426</v>
      </c>
      <c r="M13">
        <f>('2010自然'!M$45-'2010自然'!M13)/('2010自然'!M$45-'2010自然'!M$46)*100</f>
        <v>94.0565294783419</v>
      </c>
      <c r="N13">
        <f>('2010自然'!N$45-'2010自然'!N13)/('2010自然'!N$45-'2010自然'!N$46)*100</f>
        <v>94.9305673629078</v>
      </c>
      <c r="O13">
        <f>('2010自然'!O13-'2010自然'!O$46)/('2010自然'!O$45-'2010自然'!O$46)*100</f>
        <v>3.99150985905704</v>
      </c>
      <c r="P13">
        <f>('2010自然'!P$45-'2010自然'!P13)/('2010自然'!P$45-'2010自然'!P$46)*100</f>
        <v>15.497733911715</v>
      </c>
      <c r="Q13" s="2">
        <f t="shared" si="0"/>
        <v>83.8167093368559</v>
      </c>
      <c r="R13" s="2">
        <f t="shared" si="1"/>
        <v>34.3908096362588</v>
      </c>
      <c r="S13" s="2">
        <f t="shared" si="2"/>
        <v>17.1802447943967</v>
      </c>
      <c r="T13" s="2">
        <f t="shared" si="3"/>
        <v>3.45044295496884</v>
      </c>
      <c r="U13" s="2">
        <f t="shared" si="4"/>
        <v>13.5130007106359</v>
      </c>
      <c r="V13">
        <f t="shared" si="5"/>
        <v>30.4702414866232</v>
      </c>
    </row>
    <row r="14" spans="1:22">
      <c r="A14" s="1">
        <v>79</v>
      </c>
      <c r="B14" s="1" t="s">
        <v>19</v>
      </c>
      <c r="C14">
        <f>('2010自然'!C$45-'2010自然'!C14)/('2010自然'!C$45-'2010自然'!C$46)*100</f>
        <v>72.0813204599443</v>
      </c>
      <c r="D14">
        <f>('2010自然'!D$45-'2010自然'!D14)/('2010自然'!D$45-'2010自然'!D$46)*100</f>
        <v>72.009435376564</v>
      </c>
      <c r="E14">
        <f>('2010自然'!E$45-'2010自然'!E14)/('2010自然'!E$45-'2010自然'!E$46)*100</f>
        <v>99.1004560478641</v>
      </c>
      <c r="F14">
        <f>('2010自然'!F$45-'2010自然'!F14)/('2010自然'!F$45-'2010自然'!F$46)*100</f>
        <v>64.4190251551052</v>
      </c>
      <c r="G14">
        <f>('2010自然'!G14-'2010自然'!G$46)/('2010自然'!G$45-'2010自然'!G$46)*100</f>
        <v>0</v>
      </c>
      <c r="H14">
        <f>('2010自然'!H14-'2010自然'!H$46)/('2010自然'!H$45-'2010自然'!H$46)*100</f>
        <v>54.6566837107378</v>
      </c>
      <c r="I14">
        <f>('2010自然'!I14-'2010自然'!I$46)/('2010自然'!I$45-'2010自然'!I$46)*100</f>
        <v>0.445049208609555</v>
      </c>
      <c r="J14">
        <f>('2010自然'!J14-'2010自然'!J$46)/('2010自然'!J$45-'2010自然'!J$46)*100</f>
        <v>33.5964125560538</v>
      </c>
      <c r="K14">
        <f>('2010自然'!K14-'2010自然'!K$46)/('2010自然'!K$45-'2010自然'!K$46)*100</f>
        <v>33.5072463768115</v>
      </c>
      <c r="L14">
        <f>('2010自然'!L14-'2010自然'!L$46)/('2010自然'!L$45-'2010自然'!L$46)*100</f>
        <v>0.123477529115914</v>
      </c>
      <c r="M14">
        <f>('2010自然'!M$45-'2010自然'!M14)/('2010自然'!M$45-'2010自然'!M$46)*100</f>
        <v>94.5185011497184</v>
      </c>
      <c r="N14">
        <f>('2010自然'!N$45-'2010自然'!N14)/('2010自然'!N$45-'2010自然'!N$46)*100</f>
        <v>91.9693495491929</v>
      </c>
      <c r="O14">
        <f>('2010自然'!O14-'2010自然'!O$46)/('2010自然'!O$45-'2010自然'!O$46)*100</f>
        <v>3.62123220002432</v>
      </c>
      <c r="P14">
        <f>('2010自然'!P$45-'2010自然'!P14)/('2010自然'!P$45-'2010自然'!P$46)*100</f>
        <v>56.2377026799162</v>
      </c>
      <c r="Q14" s="2">
        <f t="shared" si="0"/>
        <v>75.6583669009256</v>
      </c>
      <c r="R14" s="2">
        <f t="shared" si="1"/>
        <v>40.3682138515337</v>
      </c>
      <c r="S14" s="2">
        <f t="shared" si="2"/>
        <v>20.7204230319065</v>
      </c>
      <c r="T14" s="2">
        <f t="shared" si="3"/>
        <v>20.9415957825389</v>
      </c>
      <c r="U14" s="2">
        <f t="shared" si="4"/>
        <v>23.4836782762919</v>
      </c>
      <c r="V14">
        <f t="shared" si="5"/>
        <v>36.2344555686393</v>
      </c>
    </row>
    <row r="15" spans="1:22">
      <c r="A15" s="1">
        <v>81</v>
      </c>
      <c r="B15" s="1" t="s">
        <v>20</v>
      </c>
      <c r="C15">
        <f>('2010自然'!C$45-'2010自然'!C15)/('2010自然'!C$45-'2010自然'!C$46)*100</f>
        <v>88.5835436232308</v>
      </c>
      <c r="D15">
        <f>('2010自然'!D$45-'2010自然'!D15)/('2010自然'!D$45-'2010自然'!D$46)*100</f>
        <v>78.6297159118421</v>
      </c>
      <c r="E15">
        <f>('2010自然'!E$45-'2010自然'!E15)/('2010自然'!E$45-'2010自然'!E$46)*100</f>
        <v>99.8912179406719</v>
      </c>
      <c r="F15">
        <f>('2010自然'!F$45-'2010自然'!F15)/('2010自然'!F$45-'2010自然'!F$46)*100</f>
        <v>82.3745614684709</v>
      </c>
      <c r="G15">
        <f>('2010自然'!G15-'2010自然'!G$46)/('2010自然'!G$45-'2010自然'!G$46)*100</f>
        <v>0</v>
      </c>
      <c r="H15">
        <f>('2010自然'!H15-'2010自然'!H$46)/('2010自然'!H$45-'2010自然'!H$46)*100</f>
        <v>48.2286340394449</v>
      </c>
      <c r="I15">
        <f>('2010自然'!I15-'2010自然'!I$46)/('2010自然'!I$45-'2010自然'!I$46)*100</f>
        <v>3.22575834018652</v>
      </c>
      <c r="J15">
        <f>('2010自然'!J15-'2010自然'!J$46)/('2010自然'!J$45-'2010自然'!J$46)*100</f>
        <v>59.1748878923767</v>
      </c>
      <c r="K15">
        <f>('2010自然'!K15-'2010自然'!K$46)/('2010自然'!K$45-'2010自然'!K$46)*100</f>
        <v>0.695652173912988</v>
      </c>
      <c r="L15">
        <f>('2010自然'!L15-'2010自然'!L$46)/('2010自然'!L$45-'2010自然'!L$46)*100</f>
        <v>0.47051233130309</v>
      </c>
      <c r="M15">
        <f>('2010自然'!M$45-'2010自然'!M15)/('2010自然'!M$45-'2010自然'!M$46)*100</f>
        <v>94.6149270655326</v>
      </c>
      <c r="N15">
        <f>('2010自然'!N$45-'2010自然'!N15)/('2010自然'!N$45-'2010自然'!N$46)*100</f>
        <v>93.5543702265464</v>
      </c>
      <c r="O15">
        <f>('2010自然'!O15-'2010自然'!O$46)/('2010自然'!O$45-'2010自然'!O$46)*100</f>
        <v>32.7388136930027</v>
      </c>
      <c r="P15">
        <f>('2010自然'!P$45-'2010自然'!P15)/('2010自然'!P$45-'2010自然'!P$46)*100</f>
        <v>38.421087714327</v>
      </c>
      <c r="Q15" s="2">
        <f t="shared" si="0"/>
        <v>87.4299276931703</v>
      </c>
      <c r="R15" s="2">
        <f t="shared" si="1"/>
        <v>39.6341842768685</v>
      </c>
      <c r="S15" s="2">
        <f t="shared" si="2"/>
        <v>37.444245974306</v>
      </c>
      <c r="T15" s="2">
        <f t="shared" si="3"/>
        <v>0.610909537154622</v>
      </c>
      <c r="U15" s="2">
        <f t="shared" si="4"/>
        <v>38.6725495076787</v>
      </c>
      <c r="V15">
        <f t="shared" si="5"/>
        <v>40.7583633978356</v>
      </c>
    </row>
    <row r="16" spans="1:22">
      <c r="A16" s="1">
        <v>188</v>
      </c>
      <c r="B16" s="1" t="s">
        <v>21</v>
      </c>
      <c r="C16">
        <f>('2010自然'!C$45-'2010自然'!C16)/('2010自然'!C$45-'2010自然'!C$46)*100</f>
        <v>88.0956593338829</v>
      </c>
      <c r="D16">
        <f>('2010自然'!D$45-'2010自然'!D16)/('2010自然'!D$45-'2010自然'!D$46)*100</f>
        <v>76.7743390144051</v>
      </c>
      <c r="E16">
        <f>('2010自然'!E$45-'2010自然'!E16)/('2010自然'!E$45-'2010自然'!E$46)*100</f>
        <v>99.7113091502448</v>
      </c>
      <c r="F16">
        <f>('2010自然'!F$45-'2010自然'!F16)/('2010自然'!F$45-'2010自然'!F$46)*100</f>
        <v>27.8108533110016</v>
      </c>
      <c r="G16">
        <f>('2010自然'!G16-'2010自然'!G$46)/('2010自然'!G$45-'2010自然'!G$46)*100</f>
        <v>0</v>
      </c>
      <c r="H16">
        <f>('2010自然'!H16-'2010自然'!H$46)/('2010自然'!H$45-'2010自然'!H$46)*100</f>
        <v>97.991234477721</v>
      </c>
      <c r="I16">
        <f>('2010自然'!I16-'2010自然'!I$46)/('2010自然'!I$45-'2010自然'!I$46)*100</f>
        <v>42.6017230012564</v>
      </c>
      <c r="J16">
        <f>('2010自然'!J16-'2010自然'!J$46)/('2010自然'!J$45-'2010自然'!J$46)*100</f>
        <v>100</v>
      </c>
      <c r="K16">
        <f>('2010自然'!K16-'2010自然'!K$46)/('2010自然'!K$45-'2010自然'!K$46)*100</f>
        <v>66.6086956521739</v>
      </c>
      <c r="L16">
        <f>('2010自然'!L16-'2010自然'!L$46)/('2010自然'!L$45-'2010自然'!L$46)*100</f>
        <v>8.84200479179447</v>
      </c>
      <c r="M16">
        <f>('2010自然'!M$45-'2010自然'!M16)/('2010自然'!M$45-'2010自然'!M$46)*100</f>
        <v>92.9206620183707</v>
      </c>
      <c r="N16">
        <f>('2010自然'!N$45-'2010自然'!N16)/('2010自然'!N$45-'2010自然'!N$46)*100</f>
        <v>96.2231651303626</v>
      </c>
      <c r="O16">
        <f>('2010自然'!O16-'2010自然'!O$46)/('2010自然'!O$45-'2010自然'!O$46)*100</f>
        <v>96.0187606315358</v>
      </c>
      <c r="P16">
        <f>('2010自然'!P$45-'2010自然'!P16)/('2010自然'!P$45-'2010自然'!P$46)*100</f>
        <v>75.3443688451694</v>
      </c>
      <c r="Q16" s="2">
        <f t="shared" si="0"/>
        <v>86.6177776671082</v>
      </c>
      <c r="R16" s="2">
        <f t="shared" si="1"/>
        <v>58.5904161770125</v>
      </c>
      <c r="S16" s="2">
        <f t="shared" si="2"/>
        <v>77.706509213688</v>
      </c>
      <c r="T16" s="2">
        <f t="shared" si="3"/>
        <v>44.8653132123271</v>
      </c>
      <c r="U16" s="2">
        <f t="shared" si="4"/>
        <v>90.6665636636202</v>
      </c>
      <c r="V16">
        <f t="shared" si="5"/>
        <v>71.6893159867512</v>
      </c>
    </row>
    <row r="17" spans="1:22">
      <c r="A17" s="1">
        <v>71</v>
      </c>
      <c r="B17" s="1" t="s">
        <v>22</v>
      </c>
      <c r="C17">
        <f>('2010自然'!C$45-'2010自然'!C17)/('2010自然'!C$45-'2010自然'!C$46)*100</f>
        <v>86.859221664228</v>
      </c>
      <c r="D17">
        <f>('2010自然'!D$45-'2010自然'!D17)/('2010自然'!D$45-'2010自然'!D$46)*100</f>
        <v>81.8656733040977</v>
      </c>
      <c r="E17">
        <f>('2010自然'!E$45-'2010自然'!E17)/('2010自然'!E$45-'2010自然'!E$46)*100</f>
        <v>98.497970796201</v>
      </c>
      <c r="F17">
        <f>('2010自然'!F$45-'2010自然'!F17)/('2010自然'!F$45-'2010自然'!F$46)*100</f>
        <v>72.1388830343143</v>
      </c>
      <c r="G17">
        <f>('2010自然'!G17-'2010自然'!G$46)/('2010自然'!G$45-'2010自然'!G$46)*100</f>
        <v>0</v>
      </c>
      <c r="H17">
        <f>('2010自然'!H17-'2010自然'!H$46)/('2010自然'!H$45-'2010自然'!H$46)*100</f>
        <v>53.6523009495983</v>
      </c>
      <c r="I17">
        <f>('2010自然'!I17-'2010自然'!I$46)/('2010自然'!I$45-'2010自然'!I$46)*100</f>
        <v>13.492641744818</v>
      </c>
      <c r="J17">
        <f>('2010自然'!J17-'2010自然'!J$46)/('2010自然'!J$45-'2010自然'!J$46)*100</f>
        <v>44.5739910313901</v>
      </c>
      <c r="K17">
        <f>('2010自然'!K17-'2010自然'!K$46)/('2010自然'!K$45-'2010自然'!K$46)*100</f>
        <v>87.3043478260869</v>
      </c>
      <c r="L17">
        <f>('2010自然'!L17-'2010自然'!L$46)/('2010自然'!L$45-'2010自然'!L$46)*100</f>
        <v>30.9668913274238</v>
      </c>
      <c r="M17">
        <f>('2010自然'!M$45-'2010自然'!M17)/('2010自然'!M$45-'2010自然'!M$46)*100</f>
        <v>97.4225317585599</v>
      </c>
      <c r="N17">
        <f>('2010自然'!N$45-'2010自然'!N17)/('2010自然'!N$45-'2010自然'!N$46)*100</f>
        <v>97.1064355813952</v>
      </c>
      <c r="O17">
        <f>('2010自然'!O17-'2010自然'!O$46)/('2010自然'!O$45-'2010自然'!O$46)*100</f>
        <v>45.6856862491003</v>
      </c>
      <c r="P17">
        <f>('2010自然'!P$45-'2010自然'!P17)/('2010自然'!P$45-'2010自然'!P$46)*100</f>
        <v>15.039611371227</v>
      </c>
      <c r="Q17" s="2">
        <f t="shared" si="0"/>
        <v>87.0745624067028</v>
      </c>
      <c r="R17" s="2">
        <f t="shared" si="1"/>
        <v>41.0260505284069</v>
      </c>
      <c r="S17" s="2">
        <f t="shared" si="2"/>
        <v>32.5019949684855</v>
      </c>
      <c r="T17" s="2">
        <f t="shared" si="3"/>
        <v>66.0989291999901</v>
      </c>
      <c r="U17" s="2">
        <f t="shared" si="4"/>
        <v>41.7288717386392</v>
      </c>
      <c r="V17">
        <f t="shared" si="5"/>
        <v>53.6860817684449</v>
      </c>
    </row>
    <row r="18" spans="1:22">
      <c r="A18" s="1">
        <v>43</v>
      </c>
      <c r="B18" s="1" t="s">
        <v>23</v>
      </c>
      <c r="C18">
        <f>('2010自然'!C$45-'2010自然'!C18)/('2010自然'!C$45-'2010自然'!C$46)*100</f>
        <v>98.9900215084065</v>
      </c>
      <c r="D18">
        <f>('2010自然'!D$45-'2010自然'!D18)/('2010自然'!D$45-'2010自然'!D$46)*100</f>
        <v>99.5686858651215</v>
      </c>
      <c r="E18">
        <f>('2010自然'!E$45-'2010自然'!E18)/('2010自然'!E$45-'2010自然'!E$46)*100</f>
        <v>93.3559265302707</v>
      </c>
      <c r="F18">
        <f>('2010自然'!F$45-'2010自然'!F18)/('2010自然'!F$45-'2010自然'!F$46)*100</f>
        <v>100</v>
      </c>
      <c r="G18">
        <f>('2010自然'!G18-'2010自然'!G$46)/('2010自然'!G$45-'2010自然'!G$46)*100</f>
        <v>93.1941772138734</v>
      </c>
      <c r="H18">
        <f>('2010自然'!H18-'2010自然'!H$46)/('2010自然'!H$45-'2010自然'!H$46)*100</f>
        <v>56.5558802045288</v>
      </c>
      <c r="I18">
        <f>('2010自然'!I18-'2010自然'!I$46)/('2010自然'!I$45-'2010自然'!I$46)*100</f>
        <v>2.19124733536709</v>
      </c>
      <c r="J18">
        <f>('2010自然'!J18-'2010自然'!J$46)/('2010自然'!J$45-'2010自然'!J$46)*100</f>
        <v>29.7219730941704</v>
      </c>
      <c r="K18">
        <f>('2010自然'!K18-'2010自然'!K$46)/('2010自然'!K$45-'2010自然'!K$46)*100</f>
        <v>49.1014492753623</v>
      </c>
      <c r="L18">
        <f>('2010自然'!L18-'2010自然'!L$46)/('2010自然'!L$45-'2010自然'!L$46)*100</f>
        <v>3.07361277910589</v>
      </c>
      <c r="M18">
        <f>('2010自然'!M$45-'2010自然'!M18)/('2010自然'!M$45-'2010自然'!M$46)*100</f>
        <v>99.1940653647337</v>
      </c>
      <c r="N18">
        <f>('2010自然'!N$45-'2010自然'!N18)/('2010自然'!N$45-'2010自然'!N$46)*100</f>
        <v>99.6801521029819</v>
      </c>
      <c r="O18">
        <f>('2010自然'!O18-'2010自然'!O$46)/('2010自然'!O$45-'2010自然'!O$46)*100</f>
        <v>29.6627950302486</v>
      </c>
      <c r="P18">
        <f>('2010自然'!P$45-'2010自然'!P18)/('2010自然'!P$45-'2010自然'!P$46)*100</f>
        <v>33.0775592343799</v>
      </c>
      <c r="Q18" s="2">
        <f t="shared" si="0"/>
        <v>98.3946847164952</v>
      </c>
      <c r="R18" s="2">
        <f t="shared" si="1"/>
        <v>73.9920828205822</v>
      </c>
      <c r="S18" s="2">
        <f t="shared" si="2"/>
        <v>19.0290392094512</v>
      </c>
      <c r="T18" s="2">
        <f t="shared" si="3"/>
        <v>31.7765716181714</v>
      </c>
      <c r="U18" s="2">
        <f t="shared" si="4"/>
        <v>35.6280295412004</v>
      </c>
      <c r="V18">
        <f t="shared" si="5"/>
        <v>51.7640815811801</v>
      </c>
    </row>
    <row r="19" spans="1:22">
      <c r="A19" s="1">
        <v>214</v>
      </c>
      <c r="B19" s="1" t="s">
        <v>24</v>
      </c>
      <c r="C19">
        <f>('2010自然'!C$45-'2010自然'!C19)/('2010自然'!C$45-'2010自然'!C$46)*100</f>
        <v>61.6325921327656</v>
      </c>
      <c r="D19">
        <f>('2010自然'!D$45-'2010自然'!D19)/('2010自然'!D$45-'2010自然'!D$46)*100</f>
        <v>93.041534851186</v>
      </c>
      <c r="E19">
        <f>('2010自然'!E$45-'2010自然'!E19)/('2010自然'!E$45-'2010自然'!E$46)*100</f>
        <v>89.9502112882306</v>
      </c>
      <c r="F19">
        <f>('2010自然'!F$45-'2010自然'!F19)/('2010自然'!F$45-'2010自然'!F$46)*100</f>
        <v>90.3308474983976</v>
      </c>
      <c r="G19">
        <f>('2010自然'!G19-'2010自然'!G$46)/('2010自然'!G$45-'2010自然'!G$46)*100</f>
        <v>18.049034317861</v>
      </c>
      <c r="H19">
        <f>('2010自然'!H19-'2010自然'!H$46)/('2010自然'!H$45-'2010自然'!H$46)*100</f>
        <v>81.336742147553</v>
      </c>
      <c r="I19">
        <f>('2010自然'!I19-'2010自然'!I$46)/('2010自然'!I$45-'2010自然'!I$46)*100</f>
        <v>0.0543156756055059</v>
      </c>
      <c r="J19">
        <f>('2010自然'!J19-'2010自然'!J$46)/('2010自然'!J$45-'2010自然'!J$46)*100</f>
        <v>38.8699551569507</v>
      </c>
      <c r="K19">
        <f>('2010自然'!K19-'2010自然'!K$46)/('2010自然'!K$45-'2010自然'!K$46)*100</f>
        <v>59.0144927536232</v>
      </c>
      <c r="L19">
        <f>('2010自然'!L19-'2010自然'!L$46)/('2010自然'!L$45-'2010自然'!L$46)*100</f>
        <v>18.9230437177614</v>
      </c>
      <c r="M19">
        <f>('2010自然'!M$45-'2010自然'!M19)/('2010自然'!M$45-'2010自然'!M$46)*100</f>
        <v>87.4285307677256</v>
      </c>
      <c r="N19">
        <f>('2010自然'!N$45-'2010自然'!N19)/('2010自然'!N$45-'2010自然'!N$46)*100</f>
        <v>99.0045464127743</v>
      </c>
      <c r="O19">
        <f>('2010自然'!O19-'2010自然'!O$46)/('2010自然'!O$45-'2010自然'!O$46)*100</f>
        <v>0.000136153903904482</v>
      </c>
      <c r="P19">
        <f>('2010自然'!P$45-'2010自然'!P19)/('2010自然'!P$45-'2010自然'!P$46)*100</f>
        <v>85.1343280783766</v>
      </c>
      <c r="Q19" s="2">
        <f t="shared" si="0"/>
        <v>73.7909958424481</v>
      </c>
      <c r="R19" s="2">
        <f t="shared" si="1"/>
        <v>64.4288240920099</v>
      </c>
      <c r="S19" s="2">
        <f t="shared" si="2"/>
        <v>23.7939607823962</v>
      </c>
      <c r="T19" s="2">
        <f t="shared" si="3"/>
        <v>43.9240713365248</v>
      </c>
      <c r="U19" s="2">
        <f t="shared" si="4"/>
        <v>28.2130507209984</v>
      </c>
      <c r="V19">
        <f t="shared" si="5"/>
        <v>46.8301805548755</v>
      </c>
    </row>
    <row r="20" spans="1:22">
      <c r="A20" s="1">
        <v>48</v>
      </c>
      <c r="B20" s="1" t="s">
        <v>25</v>
      </c>
      <c r="C20">
        <f>('2010自然'!C$45-'2010自然'!C20)/('2010自然'!C$45-'2010自然'!C$46)*100</f>
        <v>39.4430468732597</v>
      </c>
      <c r="D20">
        <f>('2010自然'!D$45-'2010自然'!D20)/('2010自然'!D$45-'2010自然'!D$46)*100</f>
        <v>52.8267550807858</v>
      </c>
      <c r="E20">
        <f>('2010自然'!E$45-'2010自然'!E20)/('2010自然'!E$45-'2010自然'!E$46)*100</f>
        <v>99.7322287770386</v>
      </c>
      <c r="F20">
        <f>('2010自然'!F$45-'2010自然'!F20)/('2010自然'!F$45-'2010自然'!F$46)*100</f>
        <v>95.1200119484329</v>
      </c>
      <c r="G20">
        <f>('2010自然'!G20-'2010自然'!G$46)/('2010自然'!G$45-'2010自然'!G$46)*100</f>
        <v>0</v>
      </c>
      <c r="H20">
        <f>('2010自然'!H20-'2010自然'!H$46)/('2010自然'!H$45-'2010自然'!H$46)*100</f>
        <v>91.9466764061359</v>
      </c>
      <c r="I20">
        <f>('2010自然'!I20-'2010自然'!I$46)/('2010自然'!I$45-'2010自然'!I$46)*100</f>
        <v>1.87868980640881</v>
      </c>
      <c r="J20">
        <f>('2010自然'!J20-'2010自然'!J$46)/('2010自然'!J$45-'2010自然'!J$46)*100</f>
        <v>80.0538116591928</v>
      </c>
      <c r="K20">
        <f>('2010自然'!K20-'2010自然'!K$46)/('2010自然'!K$45-'2010自然'!K$46)*100</f>
        <v>59.0144927536232</v>
      </c>
      <c r="L20">
        <f>('2010自然'!L20-'2010自然'!L$46)/('2010自然'!L$45-'2010自然'!L$46)*100</f>
        <v>0.470808014598466</v>
      </c>
      <c r="M20">
        <f>('2010自然'!M$45-'2010自然'!M20)/('2010自然'!M$45-'2010自然'!M$46)*100</f>
        <v>85.5981155013705</v>
      </c>
      <c r="N20">
        <f>('2010自然'!N$45-'2010自然'!N20)/('2010自然'!N$45-'2010自然'!N$46)*100</f>
        <v>99.6377570616169</v>
      </c>
      <c r="O20">
        <f>('2010自然'!O20-'2010自然'!O$46)/('2010自然'!O$45-'2010自然'!O$46)*100</f>
        <v>0.336166319092925</v>
      </c>
      <c r="P20">
        <f>('2010自然'!P$45-'2010自然'!P20)/('2010自然'!P$45-'2010自然'!P$46)*100</f>
        <v>98.2774452630044</v>
      </c>
      <c r="Q20" s="2">
        <f t="shared" si="0"/>
        <v>51.0423254468829</v>
      </c>
      <c r="R20" s="2">
        <f t="shared" si="1"/>
        <v>65.8269619338086</v>
      </c>
      <c r="S20" s="2">
        <f t="shared" si="2"/>
        <v>49.6905943315715</v>
      </c>
      <c r="T20" s="2">
        <f t="shared" si="3"/>
        <v>36.9786498178543</v>
      </c>
      <c r="U20" s="2">
        <f t="shared" si="4"/>
        <v>31.6922337325218</v>
      </c>
      <c r="V20">
        <f t="shared" si="5"/>
        <v>47.0461530525278</v>
      </c>
    </row>
    <row r="21" spans="1:22">
      <c r="A21" s="1">
        <v>49</v>
      </c>
      <c r="B21" s="1" t="s">
        <v>26</v>
      </c>
      <c r="C21">
        <f>('2010自然'!C$45-'2010自然'!C21)/('2010自然'!C$45-'2010自然'!C$46)*100</f>
        <v>57.4694548148198</v>
      </c>
      <c r="D21">
        <f>('2010自然'!D$45-'2010自然'!D21)/('2010自然'!D$45-'2010自然'!D$46)*100</f>
        <v>99.0310522387479</v>
      </c>
      <c r="E21">
        <f>('2010自然'!E$45-'2010自然'!E21)/('2010自然'!E$45-'2010自然'!E$46)*100</f>
        <v>89.1887368729342</v>
      </c>
      <c r="F21">
        <f>('2010自然'!F$45-'2010自然'!F21)/('2010自然'!F$45-'2010自然'!F$46)*100</f>
        <v>96.9253803604019</v>
      </c>
      <c r="G21">
        <f>('2010自然'!G21-'2010自然'!G$46)/('2010自然'!G$45-'2010自然'!G$46)*100</f>
        <v>0</v>
      </c>
      <c r="H21">
        <f>('2010自然'!H21-'2010自然'!H$46)/('2010自然'!H$45-'2010自然'!H$46)*100</f>
        <v>59.6238130021914</v>
      </c>
      <c r="I21">
        <f>('2010自然'!I21-'2010自然'!I$46)/('2010自然'!I$45-'2010自然'!I$46)*100</f>
        <v>0.518772255702293</v>
      </c>
      <c r="J21">
        <f>('2010自然'!J21-'2010自然'!J$46)/('2010自然'!J$45-'2010自然'!J$46)*100</f>
        <v>28.609865470852</v>
      </c>
      <c r="K21">
        <f>('2010自然'!K21-'2010自然'!K$46)/('2010自然'!K$45-'2010自然'!K$46)*100</f>
        <v>58.8985507246377</v>
      </c>
      <c r="L21">
        <f>('2010自然'!L21-'2010自然'!L$46)/('2010自然'!L$45-'2010自然'!L$46)*100</f>
        <v>61.010477772277</v>
      </c>
      <c r="M21">
        <f>('2010自然'!M$45-'2010自然'!M21)/('2010自然'!M$45-'2010自然'!M$46)*100</f>
        <v>100</v>
      </c>
      <c r="N21">
        <f>('2010自然'!N$45-'2010自然'!N21)/('2010自然'!N$45-'2010自然'!N$46)*100</f>
        <v>99.6671783322089</v>
      </c>
      <c r="O21">
        <f>('2010自然'!O21-'2010自然'!O$46)/('2010自然'!O$45-'2010自然'!O$46)*100</f>
        <v>0.625690143082838</v>
      </c>
      <c r="P21">
        <f>('2010自然'!P$45-'2010自然'!P21)/('2010自然'!P$45-'2010自然'!P$46)*100</f>
        <v>100</v>
      </c>
      <c r="Q21" s="2">
        <f t="shared" si="0"/>
        <v>72.792393928686</v>
      </c>
      <c r="R21" s="2">
        <f t="shared" si="1"/>
        <v>48.2265255267677</v>
      </c>
      <c r="S21" s="2">
        <f t="shared" si="2"/>
        <v>17.6992848660879</v>
      </c>
      <c r="T21" s="2">
        <f t="shared" si="3"/>
        <v>59.6934800653691</v>
      </c>
      <c r="U21" s="2">
        <f t="shared" si="4"/>
        <v>32.9726131436301</v>
      </c>
      <c r="V21">
        <f t="shared" si="5"/>
        <v>46.2768595061082</v>
      </c>
    </row>
    <row r="22" spans="1:22">
      <c r="A22" s="1">
        <v>50</v>
      </c>
      <c r="B22" s="1" t="s">
        <v>27</v>
      </c>
      <c r="C22">
        <f>('2010自然'!C$45-'2010自然'!C22)/('2010自然'!C$45-'2010自然'!C$46)*100</f>
        <v>43.5957995942548</v>
      </c>
      <c r="D22">
        <f>('2010自然'!D$45-'2010自然'!D22)/('2010自然'!D$45-'2010自然'!D$46)*100</f>
        <v>50.3945230619496</v>
      </c>
      <c r="E22">
        <f>('2010自然'!E$45-'2010自然'!E22)/('2010自然'!E$45-'2010自然'!E$46)*100</f>
        <v>97.3181038450274</v>
      </c>
      <c r="F22">
        <f>('2010自然'!F$45-'2010自然'!F22)/('2010自然'!F$45-'2010自然'!F$46)*100</f>
        <v>73.3176148724318</v>
      </c>
      <c r="G22">
        <f>('2010自然'!G22-'2010自然'!G$46)/('2010自然'!G$45-'2010自然'!G$46)*100</f>
        <v>1.86923050694978</v>
      </c>
      <c r="H22">
        <f>('2010自然'!H22-'2010自然'!H$46)/('2010自然'!H$45-'2010自然'!H$46)*100</f>
        <v>47.6625273922571</v>
      </c>
      <c r="I22">
        <f>('2010自然'!I22-'2010自然'!I$46)/('2010自然'!I$45-'2010自然'!I$46)*100</f>
        <v>0.386411744723904</v>
      </c>
      <c r="J22">
        <f>('2010自然'!J22-'2010自然'!J$46)/('2010自然'!J$45-'2010自然'!J$46)*100</f>
        <v>79.067264573991</v>
      </c>
      <c r="K22">
        <f>('2010自然'!K22-'2010自然'!K$46)/('2010自然'!K$45-'2010自然'!K$46)*100</f>
        <v>72.1159420289855</v>
      </c>
      <c r="L22">
        <f>('2010自然'!L22-'2010自然'!L$46)/('2010自然'!L$45-'2010自然'!L$46)*100</f>
        <v>5.83464946431386</v>
      </c>
      <c r="M22">
        <f>('2010自然'!M$45-'2010自然'!M22)/('2010自然'!M$45-'2010自然'!M$46)*100</f>
        <v>98.3297340406805</v>
      </c>
      <c r="N22">
        <f>('2010自然'!N$45-'2010自然'!N22)/('2010自然'!N$45-'2010自然'!N$46)*100</f>
        <v>99.0732993151343</v>
      </c>
      <c r="O22">
        <f>('2010自然'!O22-'2010自然'!O$46)/('2010自然'!O$45-'2010自然'!O$46)*100</f>
        <v>0.246917349426949</v>
      </c>
      <c r="P22">
        <f>('2010自然'!P$45-'2010自然'!P22)/('2010自然'!P$45-'2010自然'!P$46)*100</f>
        <v>98.3339409616918</v>
      </c>
      <c r="Q22" s="2">
        <f t="shared" si="0"/>
        <v>52.5621773282539</v>
      </c>
      <c r="R22" s="2">
        <f t="shared" si="1"/>
        <v>38.4383476958441</v>
      </c>
      <c r="S22" s="2">
        <f t="shared" si="2"/>
        <v>48.5076213351037</v>
      </c>
      <c r="T22" s="2">
        <f t="shared" si="3"/>
        <v>47.1676635076431</v>
      </c>
      <c r="U22" s="2">
        <f t="shared" si="4"/>
        <v>32.2046384751745</v>
      </c>
      <c r="V22">
        <f t="shared" si="5"/>
        <v>43.7760896684039</v>
      </c>
    </row>
    <row r="23" spans="1:22">
      <c r="A23" s="1">
        <v>206</v>
      </c>
      <c r="B23" s="1" t="s">
        <v>28</v>
      </c>
      <c r="C23">
        <f>('2010自然'!C$45-'2010自然'!C23)/('2010自然'!C$45-'2010自然'!C$46)*100</f>
        <v>89.1180672353953</v>
      </c>
      <c r="D23">
        <f>('2010自然'!D$45-'2010自然'!D23)/('2010自然'!D$45-'2010自然'!D$46)*100</f>
        <v>78.6370990108621</v>
      </c>
      <c r="E23">
        <f>('2010自然'!E$45-'2010自然'!E23)/('2010自然'!E$45-'2010自然'!E$46)*100</f>
        <v>94.632023764696</v>
      </c>
      <c r="F23">
        <f>('2010自然'!F$45-'2010自然'!F23)/('2010自然'!F$45-'2010自然'!F$46)*100</f>
        <v>92.7694548970048</v>
      </c>
      <c r="G23">
        <f>('2010自然'!G23-'2010自然'!G$46)/('2010自然'!G$45-'2010自然'!G$46)*100</f>
        <v>81.5338785797682</v>
      </c>
      <c r="H23">
        <f>('2010自然'!H23-'2010自然'!H$46)/('2010自然'!H$45-'2010自然'!H$46)*100</f>
        <v>76.0043827611395</v>
      </c>
      <c r="I23">
        <f>('2010自然'!I23-'2010自然'!I$46)/('2010自然'!I$45-'2010自然'!I$46)*100</f>
        <v>93.6614167709548</v>
      </c>
      <c r="J23">
        <f>('2010自然'!J23-'2010自然'!J$46)/('2010自然'!J$45-'2010自然'!J$46)*100</f>
        <v>70.0269058295964</v>
      </c>
      <c r="K23">
        <f>('2010自然'!K23-'2010自然'!K$46)/('2010自然'!K$45-'2010自然'!K$46)*100</f>
        <v>74.3768115942029</v>
      </c>
      <c r="L23">
        <f>('2010自然'!L23-'2010自然'!L$46)/('2010自然'!L$45-'2010自然'!L$46)*100</f>
        <v>5.37872219088308</v>
      </c>
      <c r="M23">
        <f>('2010自然'!M$45-'2010自然'!M23)/('2010自然'!M$45-'2010自然'!M$46)*100</f>
        <v>42.4571228892887</v>
      </c>
      <c r="N23">
        <f>('2010自然'!N$45-'2010自然'!N23)/('2010自然'!N$45-'2010自然'!N$46)*100</f>
        <v>97.8780230454223</v>
      </c>
      <c r="O23">
        <f>('2010自然'!O23-'2010自然'!O$46)/('2010自然'!O$45-'2010自然'!O$46)*100</f>
        <v>70.4879450245474</v>
      </c>
      <c r="P23">
        <f>('2010自然'!P$45-'2010自然'!P23)/('2010自然'!P$45-'2010自然'!P$46)*100</f>
        <v>46.6550186295267</v>
      </c>
      <c r="Q23" s="2">
        <f t="shared" si="0"/>
        <v>87.0525082366724</v>
      </c>
      <c r="R23" s="2">
        <f t="shared" si="1"/>
        <v>80.2406411403905</v>
      </c>
      <c r="S23" s="2">
        <f t="shared" si="2"/>
        <v>79.20654987922</v>
      </c>
      <c r="T23" s="2">
        <f t="shared" si="3"/>
        <v>48.4059307427933</v>
      </c>
      <c r="U23" s="2">
        <f t="shared" si="4"/>
        <v>63.9779855165306</v>
      </c>
      <c r="V23">
        <f t="shared" si="5"/>
        <v>71.7767231031214</v>
      </c>
    </row>
    <row r="24" spans="1:22">
      <c r="A24" s="1">
        <v>216</v>
      </c>
      <c r="B24" s="1" t="s">
        <v>29</v>
      </c>
      <c r="C24">
        <f>('2010自然'!C$45-'2010自然'!C24)/('2010自然'!C$45-'2010自然'!C$46)*100</f>
        <v>91.8020200524244</v>
      </c>
      <c r="D24">
        <f>('2010自然'!D$45-'2010自然'!D24)/('2010自然'!D$45-'2010自然'!D$46)*100</f>
        <v>95.2037013223435</v>
      </c>
      <c r="E24">
        <f>('2010自然'!E$45-'2010自然'!E24)/('2010自然'!E$45-'2010自然'!E$46)*100</f>
        <v>66.3821597422702</v>
      </c>
      <c r="F24">
        <f>('2010自然'!F$45-'2010自然'!F24)/('2010自然'!F$45-'2010自然'!F$46)*100</f>
        <v>96.6337531667514</v>
      </c>
      <c r="G24">
        <f>('2010自然'!G24-'2010自然'!G$46)/('2010自然'!G$45-'2010自然'!G$46)*100</f>
        <v>72.8165711329361</v>
      </c>
      <c r="H24">
        <f>('2010自然'!H24-'2010自然'!H$46)/('2010自然'!H$45-'2010自然'!H$46)*100</f>
        <v>65.5770635500365</v>
      </c>
      <c r="I24">
        <f>('2010自然'!I24-'2010自然'!I$46)/('2010自然'!I$45-'2010自然'!I$46)*100</f>
        <v>38.1399816653273</v>
      </c>
      <c r="J24">
        <f>('2010自然'!J24-'2010自然'!J$46)/('2010自然'!J$45-'2010自然'!J$46)*100</f>
        <v>41.3991031390135</v>
      </c>
      <c r="K24">
        <f>('2010自然'!K24-'2010自然'!K$46)/('2010自然'!K$45-'2010自然'!K$46)*100</f>
        <v>66.4347826086956</v>
      </c>
      <c r="L24">
        <f>('2010自然'!L24-'2010自然'!L$46)/('2010自然'!L$45-'2010自然'!L$46)*100</f>
        <v>11.0160539080462</v>
      </c>
      <c r="M24">
        <f>('2010自然'!M$45-'2010自然'!M24)/('2010自然'!M$45-'2010自然'!M$46)*100</f>
        <v>95.1794207359208</v>
      </c>
      <c r="N24">
        <f>('2010自然'!N$45-'2010自然'!N24)/('2010自然'!N$45-'2010自然'!N$46)*100</f>
        <v>98.0287952152182</v>
      </c>
      <c r="O24">
        <f>('2010自然'!O24-'2010自然'!O$46)/('2010自然'!O$45-'2010自然'!O$46)*100</f>
        <v>62.4485724635392</v>
      </c>
      <c r="P24">
        <f>('2010自然'!P$45-'2010自然'!P24)/('2010自然'!P$45-'2010自然'!P$46)*100</f>
        <v>45.9704876649478</v>
      </c>
      <c r="Q24" s="2">
        <f t="shared" si="0"/>
        <v>89.3272257123382</v>
      </c>
      <c r="R24" s="2">
        <f t="shared" si="1"/>
        <v>72.5550126030335</v>
      </c>
      <c r="S24" s="2">
        <f t="shared" si="2"/>
        <v>40.1332603586338</v>
      </c>
      <c r="T24" s="2">
        <f t="shared" si="3"/>
        <v>45.5751731257712</v>
      </c>
      <c r="U24" s="2">
        <f t="shared" si="4"/>
        <v>60.7654693767813</v>
      </c>
      <c r="V24">
        <f t="shared" si="5"/>
        <v>61.6712282353116</v>
      </c>
    </row>
    <row r="25" spans="1:22">
      <c r="A25" s="1">
        <v>247</v>
      </c>
      <c r="B25" s="1" t="s">
        <v>30</v>
      </c>
      <c r="C25">
        <f>('2010自然'!C$45-'2010自然'!C25)/('2010自然'!C$45-'2010自然'!C$46)*100</f>
        <v>95.3673579433385</v>
      </c>
      <c r="D25">
        <f>('2010自然'!D$45-'2010自然'!D25)/('2010自然'!D$45-'2010自然'!D$46)*100</f>
        <v>43.6817990761936</v>
      </c>
      <c r="E25">
        <f>('2010自然'!E$45-'2010自然'!E25)/('2010自然'!E$45-'2010自然'!E$46)*100</f>
        <v>99.9958160746412</v>
      </c>
      <c r="F25">
        <f>('2010自然'!F$45-'2010自然'!F25)/('2010自然'!F$45-'2010自然'!F$46)*100</f>
        <v>74.3222821053043</v>
      </c>
      <c r="G25">
        <f>('2010自然'!G25-'2010自然'!G$46)/('2010自然'!G$45-'2010自然'!G$46)*100</f>
        <v>100</v>
      </c>
      <c r="H25">
        <f>('2010自然'!H25-'2010自然'!H$46)/('2010自然'!H$45-'2010自然'!H$46)*100</f>
        <v>100</v>
      </c>
      <c r="I25">
        <f>('2010自然'!I25-'2010自然'!I$46)/('2010自然'!I$45-'2010自然'!I$46)*100</f>
        <v>100</v>
      </c>
      <c r="J25">
        <f>('2010自然'!J25-'2010自然'!J$46)/('2010自然'!J$45-'2010自然'!J$46)*100</f>
        <v>52.8430493273543</v>
      </c>
      <c r="K25">
        <f>('2010自然'!K25-'2010自然'!K$46)/('2010自然'!K$45-'2010自然'!K$46)*100</f>
        <v>100</v>
      </c>
      <c r="L25">
        <f>('2010自然'!L25-'2010自然'!L$46)/('2010自然'!L$45-'2010自然'!L$46)*100</f>
        <v>0.773296134019887</v>
      </c>
      <c r="M25">
        <f>('2010自然'!M$45-'2010自然'!M25)/('2010自然'!M$45-'2010自然'!M$46)*100</f>
        <v>88.5339164858147</v>
      </c>
      <c r="N25">
        <f>('2010自然'!N$45-'2010自然'!N25)/('2010自然'!N$45-'2010自然'!N$46)*100</f>
        <v>97.8879043754422</v>
      </c>
      <c r="O25">
        <f>('2010自然'!O25-'2010自然'!O$46)/('2010自然'!O$45-'2010自然'!O$46)*100</f>
        <v>100</v>
      </c>
      <c r="P25">
        <f>('2010自然'!P$45-'2010自然'!P25)/('2010自然'!P$45-'2010自然'!P$46)*100</f>
        <v>84.3146552425643</v>
      </c>
      <c r="Q25" s="2">
        <f t="shared" si="0"/>
        <v>82.1781929472005</v>
      </c>
      <c r="R25" s="2">
        <f t="shared" si="1"/>
        <v>95.9634627469538</v>
      </c>
      <c r="S25" s="2">
        <f t="shared" si="2"/>
        <v>71.1588089686099</v>
      </c>
      <c r="T25" s="2">
        <f t="shared" si="3"/>
        <v>62.6510686648451</v>
      </c>
      <c r="U25" s="2">
        <f t="shared" si="4"/>
        <v>95.4645487296834</v>
      </c>
      <c r="V25">
        <f t="shared" si="5"/>
        <v>81.4832164114585</v>
      </c>
    </row>
    <row r="26" spans="1:22">
      <c r="A26" s="1">
        <v>203</v>
      </c>
      <c r="B26" s="1" t="s">
        <v>31</v>
      </c>
      <c r="C26">
        <f>('2010自然'!C$45-'2010自然'!C26)/('2010自然'!C$45-'2010自然'!C$46)*100</f>
        <v>42.3153586852631</v>
      </c>
      <c r="D26">
        <f>('2010自然'!D$45-'2010自然'!D26)/('2010自然'!D$45-'2010自然'!D$46)*100</f>
        <v>96.3532665626459</v>
      </c>
      <c r="E26">
        <f>('2010自然'!E$45-'2010自然'!E26)/('2010自然'!E$45-'2010自然'!E$46)*100</f>
        <v>0</v>
      </c>
      <c r="F26">
        <f>('2010自然'!F$45-'2010自然'!F26)/('2010自然'!F$45-'2010自然'!F$46)*100</f>
        <v>97.9657959682832</v>
      </c>
      <c r="G26">
        <f>('2010自然'!G26-'2010自然'!G$46)/('2010自然'!G$45-'2010自然'!G$46)*100</f>
        <v>2.31006821285586</v>
      </c>
      <c r="H26">
        <f>('2010自然'!H26-'2010自然'!H$46)/('2010自然'!H$45-'2010自然'!H$46)*100</f>
        <v>72.4981738495252</v>
      </c>
      <c r="I26">
        <f>('2010自然'!I26-'2010自然'!I$46)/('2010自然'!I$45-'2010自然'!I$46)*100</f>
        <v>5.36241825537244</v>
      </c>
      <c r="J26">
        <f>('2010自然'!J26-'2010自然'!J$46)/('2010自然'!J$45-'2010自然'!J$46)*100</f>
        <v>0.663677130044845</v>
      </c>
      <c r="K26">
        <f>('2010自然'!K26-'2010自然'!K$46)/('2010自然'!K$45-'2010自然'!K$46)*100</f>
        <v>63.7101449275362</v>
      </c>
      <c r="L26">
        <f>('2010自然'!L26-'2010自然'!L$46)/('2010自然'!L$45-'2010自然'!L$46)*100</f>
        <v>0.652319998984731</v>
      </c>
      <c r="M26">
        <f>('2010自然'!M$45-'2010自然'!M26)/('2010自然'!M$45-'2010自然'!M$46)*100</f>
        <v>95.2453032614965</v>
      </c>
      <c r="N26">
        <f>('2010自然'!N$45-'2010自然'!N26)/('2010自然'!N$45-'2010自然'!N$46)*100</f>
        <v>97.9034329602695</v>
      </c>
      <c r="O26">
        <f>('2010自然'!O26-'2010自然'!O$46)/('2010自然'!O$45-'2010自然'!O$46)*100</f>
        <v>23.4070001370927</v>
      </c>
      <c r="P26">
        <f>('2010自然'!P$45-'2010自然'!P26)/('2010自然'!P$45-'2010自然'!P$46)*100</f>
        <v>5.35985659204215</v>
      </c>
      <c r="Q26" s="2">
        <f t="shared" si="0"/>
        <v>51.1167096383035</v>
      </c>
      <c r="R26" s="2">
        <f t="shared" si="1"/>
        <v>56.1822274647782</v>
      </c>
      <c r="S26" s="2">
        <f t="shared" si="2"/>
        <v>2.48866818312208</v>
      </c>
      <c r="T26" s="2">
        <f t="shared" si="3"/>
        <v>39.9751796244294</v>
      </c>
      <c r="U26" s="2">
        <f t="shared" si="4"/>
        <v>24.1851583395638</v>
      </c>
      <c r="V26">
        <f t="shared" si="5"/>
        <v>34.7895886500394</v>
      </c>
    </row>
    <row r="27" spans="1:22">
      <c r="A27" s="1">
        <v>204</v>
      </c>
      <c r="B27" s="1" t="s">
        <v>32</v>
      </c>
      <c r="C27">
        <f>('2010自然'!C$45-'2010自然'!C27)/('2010自然'!C$45-'2010自然'!C$46)*100</f>
        <v>22.2075285722249</v>
      </c>
      <c r="D27">
        <f>('2010自然'!D$45-'2010自然'!D27)/('2010自然'!D$45-'2010自然'!D$46)*100</f>
        <v>99.4393276763442</v>
      </c>
      <c r="E27">
        <f>('2010自然'!E$45-'2010自然'!E27)/('2010自然'!E$45-'2010自然'!E$46)*100</f>
        <v>89.1134262164763</v>
      </c>
      <c r="F27">
        <f>('2010自然'!F$45-'2010自然'!F27)/('2010自然'!F$45-'2010自然'!F$46)*100</f>
        <v>100</v>
      </c>
      <c r="G27">
        <f>('2010自然'!G27-'2010自然'!G$46)/('2010自然'!G$45-'2010自然'!G$46)*100</f>
        <v>0</v>
      </c>
      <c r="H27">
        <f>('2010自然'!H27-'2010自然'!H$46)/('2010自然'!H$45-'2010自然'!H$46)*100</f>
        <v>99.7626004382761</v>
      </c>
      <c r="I27">
        <f>('2010自然'!I27-'2010自然'!I$46)/('2010自然'!I$45-'2010自然'!I$46)*100</f>
        <v>3.2639730774912</v>
      </c>
      <c r="J27">
        <f>('2010自然'!J27-'2010自然'!J$46)/('2010自然'!J$45-'2010自然'!J$46)*100</f>
        <v>0</v>
      </c>
      <c r="K27">
        <f>('2010自然'!K27-'2010自然'!K$46)/('2010自然'!K$45-'2010自然'!K$46)*100</f>
        <v>87.1884057971014</v>
      </c>
      <c r="L27">
        <f>('2010自然'!L27-'2010自然'!L$46)/('2010自然'!L$45-'2010自然'!L$46)*100</f>
        <v>20.4722404033698</v>
      </c>
      <c r="M27">
        <f>('2010自然'!M$45-'2010自然'!M27)/('2010自然'!M$45-'2010自然'!M$46)*100</f>
        <v>94.3442681219698</v>
      </c>
      <c r="N27">
        <f>('2010自然'!N$45-'2010自然'!N27)/('2010自然'!N$45-'2010自然'!N$46)*100</f>
        <v>98.4750911706647</v>
      </c>
      <c r="O27">
        <f>('2010自然'!O27-'2010自然'!O$46)/('2010自然'!O$45-'2010自然'!O$46)*100</f>
        <v>19.0286732345308</v>
      </c>
      <c r="P27">
        <f>('2010自然'!P$45-'2010自然'!P27)/('2010自然'!P$45-'2010自然'!P$46)*100</f>
        <v>10.8708804551968</v>
      </c>
      <c r="Q27" s="2">
        <f t="shared" si="0"/>
        <v>51.741317089385</v>
      </c>
      <c r="R27" s="2">
        <f t="shared" si="1"/>
        <v>70.9186468224982</v>
      </c>
      <c r="S27" s="2">
        <f t="shared" si="2"/>
        <v>1.26772714329758</v>
      </c>
      <c r="T27" s="2">
        <f t="shared" si="3"/>
        <v>62.0764411429008</v>
      </c>
      <c r="U27" s="2">
        <f t="shared" si="4"/>
        <v>22.5988240104558</v>
      </c>
      <c r="V27">
        <f t="shared" si="5"/>
        <v>41.7205912417075</v>
      </c>
    </row>
    <row r="28" spans="1:22">
      <c r="A28" s="1">
        <v>205</v>
      </c>
      <c r="B28" s="1" t="s">
        <v>33</v>
      </c>
      <c r="C28">
        <f>('2010自然'!C$45-'2010自然'!C28)/('2010自然'!C$45-'2010自然'!C$46)*100</f>
        <v>81.1205980725926</v>
      </c>
      <c r="D28">
        <f>('2010自然'!D$45-'2010自然'!D28)/('2010自然'!D$45-'2010自然'!D$46)*100</f>
        <v>100</v>
      </c>
      <c r="E28">
        <f>('2010自然'!E$45-'2010自然'!E28)/('2010自然'!E$45-'2010自然'!E$46)*100</f>
        <v>92.8203840843479</v>
      </c>
      <c r="F28">
        <f>('2010自然'!F$45-'2010自然'!F28)/('2010自然'!F$45-'2010自然'!F$46)*100</f>
        <v>99.8569718945622</v>
      </c>
      <c r="G28">
        <f>('2010自然'!G28-'2010自然'!G$46)/('2010自然'!G$45-'2010自然'!G$46)*100</f>
        <v>15.0035410678654</v>
      </c>
      <c r="H28">
        <f>('2010自然'!H28-'2010自然'!H$46)/('2010自然'!H$45-'2010自然'!H$46)*100</f>
        <v>77.118334550767</v>
      </c>
      <c r="I28">
        <f>('2010自然'!I28-'2010自然'!I$46)/('2010自然'!I$45-'2010自然'!I$46)*100</f>
        <v>91.5558586828228</v>
      </c>
      <c r="J28">
        <f>('2010自然'!J28-'2010自然'!J$46)/('2010自然'!J$45-'2010自然'!J$46)*100</f>
        <v>27.0134529147982</v>
      </c>
      <c r="K28">
        <f>('2010自然'!K28-'2010自然'!K$46)/('2010自然'!K$45-'2010自然'!K$46)*100</f>
        <v>74.0289855072464</v>
      </c>
      <c r="L28">
        <f>('2010自然'!L28-'2010自然'!L$46)/('2010自然'!L$45-'2010自然'!L$46)*100</f>
        <v>0.199946305952781</v>
      </c>
      <c r="M28">
        <f>('2010自然'!M$45-'2010自然'!M28)/('2010自然'!M$45-'2010自然'!M$46)*100</f>
        <v>99.823733794359</v>
      </c>
      <c r="N28">
        <f>('2010自然'!N$45-'2010自然'!N28)/('2010自然'!N$45-'2010自然'!N$46)*100</f>
        <v>99.4915494521775</v>
      </c>
      <c r="O28">
        <f>('2010自然'!O28-'2010自然'!O$46)/('2010自然'!O$45-'2010自然'!O$46)*100</f>
        <v>43.29010356241</v>
      </c>
      <c r="P28">
        <f>('2010自然'!P$45-'2010自然'!P28)/('2010自然'!P$45-'2010自然'!P$46)*100</f>
        <v>47.6780303969805</v>
      </c>
      <c r="Q28" s="2">
        <f t="shared" si="0"/>
        <v>87.7205278455678</v>
      </c>
      <c r="R28" s="2">
        <f t="shared" si="1"/>
        <v>62.7106156279116</v>
      </c>
      <c r="S28" s="2">
        <f t="shared" si="2"/>
        <v>52.081723315099</v>
      </c>
      <c r="T28" s="2">
        <f t="shared" si="3"/>
        <v>46.2397351518795</v>
      </c>
      <c r="U28" s="2">
        <f t="shared" si="4"/>
        <v>48.526543648419</v>
      </c>
      <c r="V28">
        <f t="shared" si="5"/>
        <v>59.4558291177754</v>
      </c>
    </row>
    <row r="29" spans="1:22">
      <c r="A29" s="1">
        <v>24</v>
      </c>
      <c r="B29" s="1" t="s">
        <v>34</v>
      </c>
      <c r="C29">
        <f>('2010自然'!C$45-'2010自然'!C29)/('2010自然'!C$45-'2010自然'!C$46)*100</f>
        <v>89.101142722431</v>
      </c>
      <c r="D29">
        <f>('2010自然'!D$45-'2010自然'!D29)/('2010自然'!D$45-'2010自然'!D$46)*100</f>
        <v>99.388843505037</v>
      </c>
      <c r="E29">
        <f>('2010自然'!E$45-'2010自然'!E29)/('2010自然'!E$45-'2010自然'!E$46)*100</f>
        <v>98.2469352746747</v>
      </c>
      <c r="F29">
        <f>('2010自然'!F$45-'2010自然'!F29)/('2010自然'!F$45-'2010自然'!F$46)*100</f>
        <v>95.4177586455588</v>
      </c>
      <c r="G29">
        <f>('2010自然'!G29-'2010自然'!G$46)/('2010自然'!G$45-'2010自然'!G$46)*100</f>
        <v>56.6735365871804</v>
      </c>
      <c r="H29">
        <f>('2010自然'!H29-'2010自然'!H$46)/('2010自然'!H$45-'2010自然'!H$46)*100</f>
        <v>58.8568298027757</v>
      </c>
      <c r="I29">
        <f>('2010自然'!I29-'2010自然'!I$46)/('2010自然'!I$45-'2010自然'!I$46)*100</f>
        <v>38.3010105509685</v>
      </c>
      <c r="J29">
        <f>('2010自然'!J29-'2010自然'!J$46)/('2010自然'!J$45-'2010自然'!J$46)*100</f>
        <v>34.1704035874439</v>
      </c>
      <c r="K29">
        <f>('2010自然'!K29-'2010自然'!K$46)/('2010自然'!K$45-'2010自然'!K$46)*100</f>
        <v>71.1304347826087</v>
      </c>
      <c r="L29">
        <f>('2010自然'!L29-'2010自然'!L$46)/('2010自然'!L$45-'2010自然'!L$46)*100</f>
        <v>0.709082772647166</v>
      </c>
      <c r="M29">
        <f>('2010自然'!M$45-'2010自然'!M29)/('2010自然'!M$45-'2010自然'!M$46)*100</f>
        <v>99.5906646274093</v>
      </c>
      <c r="N29">
        <f>('2010自然'!N$45-'2010自然'!N29)/('2010自然'!N$45-'2010自然'!N$46)*100</f>
        <v>100</v>
      </c>
      <c r="O29">
        <f>('2010自然'!O29-'2010自然'!O$46)/('2010自然'!O$45-'2010自然'!O$46)*100</f>
        <v>61.6002857439539</v>
      </c>
      <c r="P29">
        <f>('2010自然'!P$45-'2010自然'!P29)/('2010自然'!P$45-'2010自然'!P$46)*100</f>
        <v>34.1797016658369</v>
      </c>
      <c r="Q29" s="2">
        <f t="shared" si="0"/>
        <v>93.0662925901687</v>
      </c>
      <c r="R29" s="2">
        <f t="shared" si="1"/>
        <v>63.9721444309464</v>
      </c>
      <c r="S29" s="2">
        <f t="shared" si="2"/>
        <v>35.7747313320769</v>
      </c>
      <c r="T29" s="2">
        <f t="shared" si="3"/>
        <v>44.6238378860592</v>
      </c>
      <c r="U29" s="2">
        <f t="shared" si="4"/>
        <v>57.4717283808759</v>
      </c>
      <c r="V29">
        <f t="shared" si="5"/>
        <v>58.9817469240254</v>
      </c>
    </row>
    <row r="30" spans="1:22">
      <c r="A30" s="1">
        <v>25</v>
      </c>
      <c r="B30" s="1" t="s">
        <v>35</v>
      </c>
      <c r="C30">
        <f>('2010自然'!C$45-'2010自然'!C30)/('2010自然'!C$45-'2010自然'!C$46)*100</f>
        <v>86.615509773454</v>
      </c>
      <c r="D30">
        <f>('2010自然'!D$45-'2010自然'!D30)/('2010自然'!D$45-'2010自然'!D$46)*100</f>
        <v>89.7535756387014</v>
      </c>
      <c r="E30">
        <f>('2010自然'!E$45-'2010自然'!E30)/('2010自然'!E$45-'2010自然'!E$46)*100</f>
        <v>90.5903518681227</v>
      </c>
      <c r="F30">
        <f>('2010自然'!F$45-'2010自然'!F30)/('2010自然'!F$45-'2010自然'!F$46)*100</f>
        <v>89.9155602716788</v>
      </c>
      <c r="G30">
        <f>('2010自然'!G30-'2010自然'!G$46)/('2010自然'!G$45-'2010自然'!G$46)*100</f>
        <v>38.0790347282378</v>
      </c>
      <c r="H30">
        <f>('2010自然'!H30-'2010自然'!H$46)/('2010自然'!H$45-'2010自然'!H$46)*100</f>
        <v>68.8641344046749</v>
      </c>
      <c r="I30">
        <f>('2010自然'!I30-'2010自然'!I$46)/('2010自然'!I$45-'2010自然'!I$46)*100</f>
        <v>15.5355399032254</v>
      </c>
      <c r="J30">
        <f>('2010自然'!J30-'2010自然'!J$46)/('2010自然'!J$45-'2010自然'!J$46)*100</f>
        <v>44.914798206278</v>
      </c>
      <c r="K30">
        <f>('2010自然'!K30-'2010自然'!K$46)/('2010自然'!K$45-'2010自然'!K$46)*100</f>
        <v>82.6086956521739</v>
      </c>
      <c r="L30">
        <f>('2010自然'!L30-'2010自然'!L$46)/('2010自然'!L$45-'2010自然'!L$46)*100</f>
        <v>7.19021562555367</v>
      </c>
      <c r="M30">
        <f>('2010自然'!M$45-'2010自然'!M30)/('2010自然'!M$45-'2010自然'!M$46)*100</f>
        <v>95.7695678297594</v>
      </c>
      <c r="N30">
        <f>('2010自然'!N$45-'2010自然'!N30)/('2010自然'!N$45-'2010自然'!N$46)*100</f>
        <v>97.4136913841223</v>
      </c>
      <c r="O30">
        <f>('2010自然'!O30-'2010自然'!O$46)/('2010自然'!O$45-'2010自然'!O$46)*100</f>
        <v>29.0582129321142</v>
      </c>
      <c r="P30">
        <f>('2010自然'!P$45-'2010自然'!P30)/('2010自然'!P$45-'2010自然'!P$46)*100</f>
        <v>2.28555998152921</v>
      </c>
      <c r="Q30" s="2">
        <f t="shared" si="0"/>
        <v>87.982738648862</v>
      </c>
      <c r="R30" s="2">
        <f t="shared" si="1"/>
        <v>63.2611321946394</v>
      </c>
      <c r="S30" s="2">
        <f t="shared" si="2"/>
        <v>33.5038942813724</v>
      </c>
      <c r="T30" s="2">
        <f t="shared" si="3"/>
        <v>54.2211797701541</v>
      </c>
      <c r="U30" s="2">
        <f t="shared" si="4"/>
        <v>27.2302663777718</v>
      </c>
      <c r="V30">
        <f t="shared" si="5"/>
        <v>53.2398422545599</v>
      </c>
    </row>
    <row r="31" spans="1:22">
      <c r="A31" s="1">
        <v>207</v>
      </c>
      <c r="B31" s="1" t="s">
        <v>36</v>
      </c>
      <c r="C31">
        <f>('2010自然'!C$45-'2010自然'!C31)/('2010自然'!C$45-'2010自然'!C$46)*100</f>
        <v>75.0871028892</v>
      </c>
      <c r="D31">
        <f>('2010自然'!D$45-'2010自然'!D31)/('2010自然'!D$45-'2010自然'!D$46)*100</f>
        <v>95.1944657743607</v>
      </c>
      <c r="E31">
        <f>('2010自然'!E$45-'2010自然'!E31)/('2010自然'!E$45-'2010自然'!E$46)*100</f>
        <v>90.8915944939542</v>
      </c>
      <c r="F31">
        <f>('2010自然'!F$45-'2010自然'!F31)/('2010自然'!F$45-'2010自然'!F$46)*100</f>
        <v>88.3216576293138</v>
      </c>
      <c r="G31">
        <f>('2010自然'!G31-'2010自然'!G$46)/('2010自然'!G$45-'2010自然'!G$46)*100</f>
        <v>18.8466360747299</v>
      </c>
      <c r="H31">
        <f>('2010自然'!H31-'2010自然'!H$46)/('2010自然'!H$45-'2010自然'!H$46)*100</f>
        <v>39.1161431701972</v>
      </c>
      <c r="I31">
        <f>('2010自然'!I31-'2010自然'!I$46)/('2010自然'!I$45-'2010自然'!I$46)*100</f>
        <v>18.7874271463288</v>
      </c>
      <c r="J31">
        <f>('2010自然'!J31-'2010自然'!J$46)/('2010自然'!J$45-'2010自然'!J$46)*100</f>
        <v>23.390134529148</v>
      </c>
      <c r="K31">
        <f>('2010自然'!K31-'2010自然'!K$46)/('2010自然'!K$45-'2010自然'!K$46)*100</f>
        <v>52.2898550724637</v>
      </c>
      <c r="L31">
        <f>('2010自然'!L31-'2010自然'!L$46)/('2010自然'!L$45-'2010自然'!L$46)*100</f>
        <v>2.14335984163828</v>
      </c>
      <c r="M31">
        <f>('2010自然'!M$45-'2010自然'!M31)/('2010自然'!M$45-'2010自然'!M$46)*100</f>
        <v>90.2998811077699</v>
      </c>
      <c r="N31">
        <f>('2010自然'!N$45-'2010自然'!N31)/('2010自然'!N$45-'2010自然'!N$46)*100</f>
        <v>98.169529308403</v>
      </c>
      <c r="O31">
        <f>('2010自然'!O31-'2010自然'!O$46)/('2010自然'!O$45-'2010自然'!O$46)*100</f>
        <v>40.1744570321697</v>
      </c>
      <c r="P31">
        <f>('2010自然'!P$45-'2010自然'!P31)/('2010自然'!P$45-'2010自然'!P$46)*100</f>
        <v>22.1620719702021</v>
      </c>
      <c r="Q31" s="2">
        <f t="shared" si="0"/>
        <v>82.5613573484192</v>
      </c>
      <c r="R31" s="2">
        <f t="shared" si="1"/>
        <v>40.9832277390326</v>
      </c>
      <c r="S31" s="2">
        <f t="shared" si="2"/>
        <v>21.602442981661</v>
      </c>
      <c r="T31" s="2">
        <f t="shared" si="3"/>
        <v>33.414714267581</v>
      </c>
      <c r="U31" s="2">
        <f t="shared" si="4"/>
        <v>39.5184491993008</v>
      </c>
      <c r="V31">
        <f t="shared" si="5"/>
        <v>43.6160383071989</v>
      </c>
    </row>
    <row r="32" spans="1:22">
      <c r="A32" s="1">
        <v>182</v>
      </c>
      <c r="B32" s="1" t="s">
        <v>37</v>
      </c>
      <c r="C32">
        <f>('2010自然'!C$45-'2010自然'!C32)/('2010自然'!C$45-'2010自然'!C$46)*100</f>
        <v>97.6876818191708</v>
      </c>
      <c r="D32">
        <f>('2010自然'!D$45-'2010自然'!D32)/('2010自然'!D$45-'2010自然'!D$46)*100</f>
        <v>82.4289043738519</v>
      </c>
      <c r="E32">
        <f>('2010自然'!E$45-'2010自然'!E32)/('2010自然'!E$45-'2010自然'!E$46)*100</f>
        <v>91.3936655370068</v>
      </c>
      <c r="F32">
        <f>('2010自然'!F$45-'2010自然'!F32)/('2010自然'!F$45-'2010自然'!F$46)*100</f>
        <v>71.529889722144</v>
      </c>
      <c r="G32">
        <f>('2010自然'!G32-'2010自然'!G$46)/('2010自然'!G$45-'2010自然'!G$46)*100</f>
        <v>0</v>
      </c>
      <c r="H32">
        <f>('2010自然'!H32-'2010自然'!H$46)/('2010自然'!H$45-'2010自然'!H$46)*100</f>
        <v>95.6537618699781</v>
      </c>
      <c r="I32">
        <f>('2010自然'!I32-'2010自然'!I$46)/('2010自然'!I$45-'2010自然'!I$46)*100</f>
        <v>11.1598856076828</v>
      </c>
      <c r="J32">
        <f>('2010自然'!J32-'2010自然'!J$46)/('2010自然'!J$45-'2010自然'!J$46)*100</f>
        <v>71.6053811659193</v>
      </c>
      <c r="K32">
        <f>('2010自然'!K32-'2010自然'!K$46)/('2010自然'!K$45-'2010自然'!K$46)*100</f>
        <v>42.2028985507246</v>
      </c>
      <c r="L32">
        <f>('2010自然'!L32-'2010自然'!L$46)/('2010自然'!L$45-'2010自然'!L$46)*100</f>
        <v>33.3623997606266</v>
      </c>
      <c r="M32">
        <f>('2010自然'!M$45-'2010自然'!M32)/('2010自然'!M$45-'2010自然'!M$46)*100</f>
        <v>96.5296265012907</v>
      </c>
      <c r="N32">
        <f>('2010自然'!N$45-'2010自然'!N32)/('2010自然'!N$45-'2010自然'!N$46)*100</f>
        <v>96.4269454084836</v>
      </c>
      <c r="O32">
        <f>('2010自然'!O32-'2010自然'!O$46)/('2010自然'!O$45-'2010自然'!O$46)*100</f>
        <v>49.8168376217779</v>
      </c>
      <c r="P32">
        <f>('2010自然'!P$45-'2010自然'!P32)/('2010自然'!P$45-'2010自然'!P$46)*100</f>
        <v>36.503608469179</v>
      </c>
      <c r="Q32" s="2">
        <f t="shared" si="0"/>
        <v>92.7743287963701</v>
      </c>
      <c r="R32" s="2">
        <f t="shared" si="1"/>
        <v>64.1697251069799</v>
      </c>
      <c r="S32" s="2">
        <f t="shared" si="2"/>
        <v>48.1283506911002</v>
      </c>
      <c r="T32" s="2">
        <f t="shared" si="3"/>
        <v>38.8753348061317</v>
      </c>
      <c r="U32" s="2">
        <f t="shared" si="4"/>
        <v>49.8730693909344</v>
      </c>
      <c r="V32">
        <f t="shared" si="5"/>
        <v>58.7641617583033</v>
      </c>
    </row>
    <row r="33" spans="1:22">
      <c r="A33" s="1">
        <v>183</v>
      </c>
      <c r="B33" s="1" t="s">
        <v>38</v>
      </c>
      <c r="C33">
        <f>('2010自然'!C$45-'2010自然'!C33)/('2010自然'!C$45-'2010自然'!C$46)*100</f>
        <v>98.8019002710458</v>
      </c>
      <c r="D33">
        <f>('2010自然'!D$45-'2010自然'!D33)/('2010自然'!D$45-'2010自然'!D$46)*100</f>
        <v>85.6584649624557</v>
      </c>
      <c r="E33">
        <f>('2010自然'!E$45-'2010自然'!E33)/('2010自然'!E$45-'2010自然'!E$46)*100</f>
        <v>98.6485921091168</v>
      </c>
      <c r="F33">
        <f>('2010自然'!F$45-'2010自然'!F33)/('2010自然'!F$45-'2010自然'!F$46)*100</f>
        <v>94.2235105284515</v>
      </c>
      <c r="G33">
        <f>('2010自然'!G33-'2010自然'!G$46)/('2010自然'!G$45-'2010自然'!G$46)*100</f>
        <v>0</v>
      </c>
      <c r="H33">
        <f>('2010自然'!H33-'2010自然'!H$46)/('2010自然'!H$45-'2010自然'!H$46)*100</f>
        <v>98.3929875821768</v>
      </c>
      <c r="I33">
        <f>('2010自然'!I33-'2010自然'!I$46)/('2010自然'!I$45-'2010自然'!I$46)*100</f>
        <v>16.9641251369744</v>
      </c>
      <c r="J33">
        <f>('2010自然'!J33-'2010自然'!J$46)/('2010自然'!J$45-'2010自然'!J$46)*100</f>
        <v>76.4663677130045</v>
      </c>
      <c r="K33">
        <f>('2010自然'!K33-'2010自然'!K$46)/('2010自然'!K$45-'2010自然'!K$46)*100</f>
        <v>47.0144927536232</v>
      </c>
      <c r="L33">
        <f>('2010自然'!L33-'2010自然'!L$46)/('2010自然'!L$45-'2010自然'!L$46)*100</f>
        <v>31.9358651333684</v>
      </c>
      <c r="M33">
        <f>('2010自然'!M$45-'2010自然'!M33)/('2010自然'!M$45-'2010自然'!M$46)*100</f>
        <v>96.0441052608209</v>
      </c>
      <c r="N33">
        <f>('2010自然'!N$45-'2010自然'!N33)/('2010自然'!N$45-'2010自然'!N$46)*100</f>
        <v>93.4436532722607</v>
      </c>
      <c r="O33">
        <f>('2010自然'!O33-'2010自然'!O$46)/('2010自然'!O$45-'2010自然'!O$46)*100</f>
        <v>56.6246024548786</v>
      </c>
      <c r="P33">
        <f>('2010自然'!P$45-'2010自然'!P33)/('2010自然'!P$45-'2010自然'!P$46)*100</f>
        <v>30.9268555912484</v>
      </c>
      <c r="Q33" s="2">
        <f t="shared" si="0"/>
        <v>95.2708833837686</v>
      </c>
      <c r="R33" s="2">
        <f t="shared" si="1"/>
        <v>69.252775884291</v>
      </c>
      <c r="S33" s="2">
        <f t="shared" si="2"/>
        <v>53.3556966964744</v>
      </c>
      <c r="T33" s="2">
        <f t="shared" si="3"/>
        <v>41.3388973173593</v>
      </c>
      <c r="U33" s="2">
        <f t="shared" si="4"/>
        <v>52.9509260510148</v>
      </c>
      <c r="V33">
        <f t="shared" si="5"/>
        <v>62.4338358665816</v>
      </c>
    </row>
    <row r="34" spans="1:22">
      <c r="A34" s="1">
        <v>67</v>
      </c>
      <c r="B34" s="1" t="s">
        <v>39</v>
      </c>
      <c r="C34">
        <f>('2010自然'!C$45-'2010自然'!C34)/('2010自然'!C$45-'2010自然'!C$46)*100</f>
        <v>49.7964729893949</v>
      </c>
      <c r="D34">
        <f>('2010自然'!D$45-'2010自然'!D34)/('2010自然'!D$45-'2010自然'!D$46)*100</f>
        <v>70.9062893158943</v>
      </c>
      <c r="E34">
        <f>('2010自然'!E$45-'2010自然'!E34)/('2010自然'!E$45-'2010自然'!E$46)*100</f>
        <v>99.2761809129325</v>
      </c>
      <c r="F34">
        <f>('2010自然'!F$45-'2010自然'!F34)/('2010自然'!F$45-'2010自然'!F$46)*100</f>
        <v>86.1813539887073</v>
      </c>
      <c r="G34">
        <f>('2010自然'!G34-'2010自然'!G$46)/('2010自然'!G$45-'2010自然'!G$46)*100</f>
        <v>0</v>
      </c>
      <c r="H34">
        <f>('2010自然'!H34-'2010自然'!H$46)/('2010自然'!H$45-'2010自然'!H$46)*100</f>
        <v>40.9057706355004</v>
      </c>
      <c r="I34">
        <f>('2010自然'!I34-'2010自然'!I$46)/('2010自然'!I$45-'2010自然'!I$46)*100</f>
        <v>0.522747017993712</v>
      </c>
      <c r="J34">
        <f>('2010自然'!J34-'2010自然'!J$46)/('2010自然'!J$45-'2010自然'!J$46)*100</f>
        <v>38.3139013452915</v>
      </c>
      <c r="K34">
        <f>('2010自然'!K34-'2010自然'!K$46)/('2010自然'!K$45-'2010自然'!K$46)*100</f>
        <v>0</v>
      </c>
      <c r="L34">
        <f>('2010自然'!L34-'2010自然'!L$46)/('2010自然'!L$45-'2010自然'!L$46)*100</f>
        <v>2.43246334197833</v>
      </c>
      <c r="M34">
        <f>('2010自然'!M$45-'2010自然'!M34)/('2010自然'!M$45-'2010自然'!M$46)*100</f>
        <v>98.9760625215355</v>
      </c>
      <c r="N34">
        <f>('2010自然'!N$45-'2010自然'!N34)/('2010自然'!N$45-'2010自然'!N$46)*100</f>
        <v>99.8192057455615</v>
      </c>
      <c r="O34">
        <f>('2010自然'!O34-'2010自然'!O$46)/('2010自然'!O$45-'2010自然'!O$46)*100</f>
        <v>0.492557237254595</v>
      </c>
      <c r="P34">
        <f>('2010自然'!P$45-'2010自然'!P34)/('2010自然'!P$45-'2010自然'!P$46)*100</f>
        <v>89.1295195637907</v>
      </c>
      <c r="Q34" s="2">
        <f t="shared" si="0"/>
        <v>62.0206540548257</v>
      </c>
      <c r="R34" s="2">
        <f t="shared" si="1"/>
        <v>36.1808717396471</v>
      </c>
      <c r="S34" s="2">
        <f t="shared" si="2"/>
        <v>23.635817004569</v>
      </c>
      <c r="T34" s="2">
        <f t="shared" si="3"/>
        <v>0.915579201920645</v>
      </c>
      <c r="U34" s="2">
        <f t="shared" si="4"/>
        <v>30.0972114398768</v>
      </c>
      <c r="V34">
        <f t="shared" si="5"/>
        <v>30.5700266881679</v>
      </c>
    </row>
    <row r="35" spans="1:22">
      <c r="A35" s="1">
        <v>84</v>
      </c>
      <c r="B35" s="1" t="s">
        <v>40</v>
      </c>
      <c r="C35">
        <f>('2010自然'!C$45-'2010自然'!C35)/('2010自然'!C$45-'2010自然'!C$46)*100</f>
        <v>87.1540646308993</v>
      </c>
      <c r="D35">
        <f>('2010自然'!D$45-'2010自然'!D35)/('2010自然'!D$45-'2010自然'!D$46)*100</f>
        <v>90.721748893225</v>
      </c>
      <c r="E35">
        <f>('2010自然'!E$45-'2010自然'!E35)/('2010自然'!E$45-'2010自然'!E$46)*100</f>
        <v>96.4018241914564</v>
      </c>
      <c r="F35">
        <f>('2010自然'!F$45-'2010自然'!F35)/('2010自然'!F$45-'2010自然'!F$46)*100</f>
        <v>80.2082162231768</v>
      </c>
      <c r="G35">
        <f>('2010自然'!G35-'2010自然'!G$46)/('2010自然'!G$45-'2010自然'!G$46)*100</f>
        <v>0</v>
      </c>
      <c r="H35">
        <f>('2010自然'!H35-'2010自然'!H$46)/('2010自然'!H$45-'2010自然'!H$46)*100</f>
        <v>98.1738495252009</v>
      </c>
      <c r="I35">
        <f>('2010自然'!I35-'2010自然'!I$46)/('2010自然'!I$45-'2010自然'!I$46)*100</f>
        <v>1.41222142200543</v>
      </c>
      <c r="J35">
        <f>('2010自然'!J35-'2010自然'!J$46)/('2010自然'!J$45-'2010自然'!J$46)*100</f>
        <v>34.2242152466368</v>
      </c>
      <c r="K35">
        <f>('2010自然'!K35-'2010自然'!K$46)/('2010自然'!K$45-'2010自然'!K$46)*100</f>
        <v>13.5652173913043</v>
      </c>
      <c r="L35">
        <f>('2010自然'!L35-'2010自然'!L$46)/('2010自然'!L$45-'2010自然'!L$46)*100</f>
        <v>0.325893066315653</v>
      </c>
      <c r="M35">
        <f>('2010自然'!M$45-'2010自然'!M35)/('2010自然'!M$45-'2010自然'!M$46)*100</f>
        <v>99.5805076503263</v>
      </c>
      <c r="N35">
        <f>('2010自然'!N$45-'2010自然'!N35)/('2010自然'!N$45-'2010自然'!N$46)*100</f>
        <v>97.9069013908466</v>
      </c>
      <c r="O35">
        <f>('2010自然'!O35-'2010自然'!O$46)/('2010自然'!O$45-'2010自然'!O$46)*100</f>
        <v>16.5417505311416</v>
      </c>
      <c r="P35">
        <f>('2010自然'!P$45-'2010自然'!P35)/('2010自然'!P$45-'2010自然'!P$46)*100</f>
        <v>10.3841481112301</v>
      </c>
      <c r="Q35" s="2">
        <f t="shared" si="0"/>
        <v>89.3378698948766</v>
      </c>
      <c r="R35" s="2">
        <f t="shared" si="1"/>
        <v>66.928322532577</v>
      </c>
      <c r="S35" s="2">
        <f t="shared" si="2"/>
        <v>21.48003684515</v>
      </c>
      <c r="T35" s="2">
        <f t="shared" si="3"/>
        <v>8.58193571537856</v>
      </c>
      <c r="U35" s="2">
        <f t="shared" si="4"/>
        <v>21.0189803655889</v>
      </c>
      <c r="V35">
        <f t="shared" si="5"/>
        <v>41.4694290707142</v>
      </c>
    </row>
    <row r="36" spans="1:22">
      <c r="A36" s="1">
        <v>191</v>
      </c>
      <c r="B36" s="1" t="s">
        <v>41</v>
      </c>
      <c r="C36">
        <f>('2010自然'!C$45-'2010自然'!C36)/('2010自然'!C$45-'2010自然'!C$46)*100</f>
        <v>40.5067176288361</v>
      </c>
      <c r="D36">
        <f>('2010自然'!D$45-'2010自然'!D36)/('2010自然'!D$45-'2010自然'!D$46)*100</f>
        <v>77.9021233519968</v>
      </c>
      <c r="E36">
        <f>('2010自然'!E$45-'2010自然'!E36)/('2010自然'!E$45-'2010自然'!E$46)*100</f>
        <v>84.3981423371407</v>
      </c>
      <c r="F36">
        <f>('2010自然'!F$45-'2010自然'!F36)/('2010自然'!F$45-'2010自然'!F$46)*100</f>
        <v>84.8187503144235</v>
      </c>
      <c r="G36">
        <f>('2010自然'!G36-'2010自然'!G$46)/('2010自然'!G$45-'2010自然'!G$46)*100</f>
        <v>0.0502037924476977</v>
      </c>
      <c r="H36">
        <f>('2010自然'!H36-'2010自然'!H$46)/('2010自然'!H$45-'2010自然'!H$46)*100</f>
        <v>54.0357925493061</v>
      </c>
      <c r="I36">
        <f>('2010自然'!I36-'2010自然'!I$46)/('2010自然'!I$45-'2010自然'!I$46)*100</f>
        <v>7.98504808808132</v>
      </c>
      <c r="J36">
        <f>('2010自然'!J36-'2010自然'!J$46)/('2010自然'!J$45-'2010自然'!J$46)*100</f>
        <v>76.6995515695067</v>
      </c>
      <c r="K36">
        <f>('2010自然'!K36-'2010自然'!K$46)/('2010自然'!K$45-'2010自然'!K$46)*100</f>
        <v>71.1884057971014</v>
      </c>
      <c r="L36">
        <f>('2010自然'!L36-'2010自然'!L$46)/('2010自然'!L$45-'2010自然'!L$46)*100</f>
        <v>3.07531552523391</v>
      </c>
      <c r="M36">
        <f>('2010自然'!M$45-'2010自然'!M36)/('2010自然'!M$45-'2010自然'!M$46)*100</f>
        <v>97.6032402515354</v>
      </c>
      <c r="N36">
        <f>('2010自然'!N$45-'2010自然'!N36)/('2010自然'!N$45-'2010自然'!N$46)*100</f>
        <v>99.4216335515424</v>
      </c>
      <c r="O36">
        <f>('2010自然'!O36-'2010自然'!O$46)/('2010自然'!O$45-'2010自然'!O$46)*100</f>
        <v>0.010370801797205</v>
      </c>
      <c r="P36">
        <f>('2010自然'!P$45-'2010自然'!P36)/('2010自然'!P$45-'2010自然'!P$46)*100</f>
        <v>88.1528475698432</v>
      </c>
      <c r="Q36" s="2">
        <f t="shared" si="0"/>
        <v>56.3369791261677</v>
      </c>
      <c r="R36" s="2">
        <f t="shared" si="1"/>
        <v>43.246045564872</v>
      </c>
      <c r="S36" s="2">
        <f t="shared" si="2"/>
        <v>50.0108384173211</v>
      </c>
      <c r="T36" s="2">
        <f t="shared" si="3"/>
        <v>45.5506386187705</v>
      </c>
      <c r="U36" s="2">
        <f t="shared" si="4"/>
        <v>29.452426833503</v>
      </c>
      <c r="V36">
        <f t="shared" si="5"/>
        <v>44.9193857121269</v>
      </c>
    </row>
    <row r="37" spans="1:22">
      <c r="A37" s="1">
        <v>80</v>
      </c>
      <c r="B37" s="1" t="s">
        <v>42</v>
      </c>
      <c r="C37">
        <f>('2010自然'!C$45-'2010自然'!C37)/('2010自然'!C$45-'2010自然'!C$46)*100</f>
        <v>87.0484853398345</v>
      </c>
      <c r="D37">
        <f>('2010自然'!D$45-'2010自然'!D37)/('2010自然'!D$45-'2010自然'!D$46)*100</f>
        <v>76.2444797676385</v>
      </c>
      <c r="E37">
        <f>('2010自然'!E$45-'2010自然'!E37)/('2010自然'!E$45-'2010自然'!E$46)*100</f>
        <v>97.8159909627212</v>
      </c>
      <c r="F37">
        <f>('2010自然'!F$45-'2010自然'!F37)/('2010自然'!F$45-'2010自然'!F$46)*100</f>
        <v>88.8914267608699</v>
      </c>
      <c r="G37">
        <f>('2010自然'!G37-'2010自然'!G$46)/('2010自然'!G$45-'2010自然'!G$46)*100</f>
        <v>0.112184233332505</v>
      </c>
      <c r="H37">
        <f>('2010自然'!H37-'2010自然'!H$46)/('2010自然'!H$45-'2010自然'!H$46)*100</f>
        <v>85.390796201607</v>
      </c>
      <c r="I37">
        <f>('2010自然'!I37-'2010自然'!I$46)/('2010自然'!I$45-'2010自然'!I$46)*100</f>
        <v>24.6497515005271</v>
      </c>
      <c r="J37">
        <f>('2010自然'!J37-'2010自然'!J$46)/('2010自然'!J$45-'2010自然'!J$46)*100</f>
        <v>75.6412556053812</v>
      </c>
      <c r="K37">
        <f>('2010自然'!K37-'2010自然'!K$46)/('2010自然'!K$45-'2010自然'!K$46)*100</f>
        <v>42.1449275362319</v>
      </c>
      <c r="L37">
        <f>('2010自然'!L37-'2010自然'!L$46)/('2010自然'!L$45-'2010自然'!L$46)*100</f>
        <v>5.5688153347402</v>
      </c>
      <c r="M37">
        <f>('2010自然'!M$45-'2010自然'!M37)/('2010自然'!M$45-'2010自然'!M$46)*100</f>
        <v>96.7468481068364</v>
      </c>
      <c r="N37">
        <f>('2010自然'!N$45-'2010自然'!N37)/('2010自然'!N$45-'2010自然'!N$46)*100</f>
        <v>97.4566874333995</v>
      </c>
      <c r="O37">
        <f>('2010自然'!O37-'2010自然'!O$46)/('2010自然'!O$45-'2010自然'!O$46)*100</f>
        <v>37.5643995058546</v>
      </c>
      <c r="P37">
        <f>('2010自然'!P$45-'2010自然'!P37)/('2010自然'!P$45-'2010自然'!P$46)*100</f>
        <v>38.5486104846134</v>
      </c>
      <c r="Q37" s="2">
        <f t="shared" si="0"/>
        <v>85.5958904499072</v>
      </c>
      <c r="R37" s="2">
        <f t="shared" si="1"/>
        <v>61.2529371607077</v>
      </c>
      <c r="S37" s="2">
        <f t="shared" si="2"/>
        <v>55.8361554110558</v>
      </c>
      <c r="T37" s="2">
        <f t="shared" si="3"/>
        <v>28.3776789035904</v>
      </c>
      <c r="U37" s="2">
        <f t="shared" si="4"/>
        <v>42.1649160795616</v>
      </c>
      <c r="V37">
        <f t="shared" si="5"/>
        <v>54.6455156009645</v>
      </c>
    </row>
    <row r="38" spans="1:22">
      <c r="A38" s="1">
        <v>179</v>
      </c>
      <c r="B38" s="1" t="s">
        <v>43</v>
      </c>
      <c r="C38">
        <f>('2010自然'!C$45-'2010自然'!C38)/('2010自然'!C$45-'2010自然'!C$46)*100</f>
        <v>93.5749429304914</v>
      </c>
      <c r="D38">
        <f>('2010自然'!D$45-'2010自然'!D38)/('2010自然'!D$45-'2010自然'!D$46)*100</f>
        <v>84.0254119661609</v>
      </c>
      <c r="E38">
        <f>('2010自然'!E$45-'2010自然'!E38)/('2010自然'!E$45-'2010自然'!E$46)*100</f>
        <v>83.8709677419355</v>
      </c>
      <c r="F38">
        <f>('2010自然'!F$45-'2010自然'!F38)/('2010自然'!F$45-'2010自然'!F$46)*100</f>
        <v>69.2791982180337</v>
      </c>
      <c r="G38">
        <f>('2010自然'!G38-'2010自然'!G$46)/('2010自然'!G$45-'2010自然'!G$46)*100</f>
        <v>0</v>
      </c>
      <c r="H38">
        <f>('2010自然'!H38-'2010自然'!H$46)/('2010自然'!H$45-'2010自然'!H$46)*100</f>
        <v>95.5807158509861</v>
      </c>
      <c r="I38">
        <f>('2010自然'!I38-'2010自然'!I$46)/('2010自然'!I$45-'2010自然'!I$46)*100</f>
        <v>14.2981896139431</v>
      </c>
      <c r="J38">
        <f>('2010自然'!J38-'2010自然'!J$46)/('2010自然'!J$45-'2010自然'!J$46)*100</f>
        <v>67.6591928251121</v>
      </c>
      <c r="K38">
        <f>('2010自然'!K38-'2010自然'!K$46)/('2010自然'!K$45-'2010自然'!K$46)*100</f>
        <v>21.3333333333333</v>
      </c>
      <c r="L38">
        <f>('2010自然'!L38-'2010自然'!L$46)/('2010自然'!L$45-'2010自然'!L$46)*100</f>
        <v>100</v>
      </c>
      <c r="M38">
        <f>('2010自然'!M$45-'2010自然'!M38)/('2010自然'!M$45-'2010自然'!M$46)*100</f>
        <v>96.0021290249241</v>
      </c>
      <c r="N38">
        <f>('2010自然'!N$45-'2010自然'!N38)/('2010自然'!N$45-'2010自然'!N$46)*100</f>
        <v>93.2164099281395</v>
      </c>
      <c r="O38">
        <f>('2010自然'!O38-'2010自然'!O$46)/('2010自然'!O$45-'2010自然'!O$46)*100</f>
        <v>28.8958601228729</v>
      </c>
      <c r="P38">
        <f>('2010自然'!P$45-'2010自然'!P38)/('2010自然'!P$45-'2010自然'!P$46)*100</f>
        <v>19.2513708589432</v>
      </c>
      <c r="Q38" s="2">
        <f t="shared" si="0"/>
        <v>89.7326641123219</v>
      </c>
      <c r="R38" s="2">
        <f t="shared" si="1"/>
        <v>63.7755000402255</v>
      </c>
      <c r="S38" s="2">
        <f t="shared" si="2"/>
        <v>46.9337791778941</v>
      </c>
      <c r="T38" s="2">
        <f t="shared" si="3"/>
        <v>50.9434666666666</v>
      </c>
      <c r="U38" s="2">
        <f t="shared" si="4"/>
        <v>31.2954912096675</v>
      </c>
      <c r="V38">
        <f t="shared" si="5"/>
        <v>56.5361802413551</v>
      </c>
    </row>
    <row r="39" spans="1:22">
      <c r="A39" s="1">
        <v>186</v>
      </c>
      <c r="B39" s="1" t="s">
        <v>44</v>
      </c>
      <c r="C39">
        <f>('2010自然'!C$45-'2010自然'!C39)/('2010自然'!C$45-'2010自然'!C$46)*100</f>
        <v>85.3876537351871</v>
      </c>
      <c r="D39">
        <f>('2010自然'!D$45-'2010自然'!D39)/('2010自然'!D$45-'2010自然'!D$46)*100</f>
        <v>87.6685692852901</v>
      </c>
      <c r="E39">
        <f>('2010自然'!E$45-'2010自然'!E39)/('2010自然'!E$45-'2010自然'!E$46)*100</f>
        <v>99.9874482239237</v>
      </c>
      <c r="F39">
        <f>('2010自然'!F$45-'2010自然'!F39)/('2010自然'!F$45-'2010自然'!F$46)*100</f>
        <v>70.7760902848428</v>
      </c>
      <c r="G39">
        <f>('2010自然'!G39-'2010自然'!G$46)/('2010自然'!G$45-'2010自然'!G$46)*100</f>
        <v>0</v>
      </c>
      <c r="H39">
        <f>('2010自然'!H39-'2010自然'!H$46)/('2010自然'!H$45-'2010自然'!H$46)*100</f>
        <v>53.6523009495983</v>
      </c>
      <c r="I39">
        <f>('2010自然'!I39-'2010自然'!I$46)/('2010自然'!I$45-'2010自然'!I$46)*100</f>
        <v>0</v>
      </c>
      <c r="J39">
        <f>('2010自然'!J39-'2010自然'!J$46)/('2010自然'!J$45-'2010自然'!J$46)*100</f>
        <v>72.3766816143498</v>
      </c>
      <c r="K39">
        <f>('2010自然'!K39-'2010自然'!K$46)/('2010自然'!K$45-'2010自然'!K$46)*100</f>
        <v>15.3623188405797</v>
      </c>
      <c r="L39">
        <f>('2010自然'!L39-'2010自然'!L$46)/('2010自然'!L$45-'2010自然'!L$46)*100</f>
        <v>0</v>
      </c>
      <c r="M39">
        <f>('2010自然'!M$45-'2010自然'!M39)/('2010自然'!M$45-'2010自然'!M$46)*100</f>
        <v>99.6187802453977</v>
      </c>
      <c r="N39">
        <f>('2010自然'!N$45-'2010自然'!N39)/('2010自然'!N$45-'2010自然'!N$46)*100</f>
        <v>98.8019638620349</v>
      </c>
      <c r="O39">
        <f>('2010自然'!O39-'2010自然'!O$46)/('2010自然'!O$45-'2010自然'!O$46)*100</f>
        <v>84.7579085071628</v>
      </c>
      <c r="P39">
        <f>('2010自然'!P$45-'2010自然'!P39)/('2010自然'!P$45-'2010自然'!P$46)*100</f>
        <v>76.3638818236447</v>
      </c>
      <c r="Q39" s="2">
        <f t="shared" si="0"/>
        <v>87.9401189250704</v>
      </c>
      <c r="R39" s="2">
        <f t="shared" si="1"/>
        <v>40.81181950819</v>
      </c>
      <c r="S39" s="2">
        <f t="shared" si="2"/>
        <v>44.2655784753363</v>
      </c>
      <c r="T39" s="2">
        <f t="shared" si="3"/>
        <v>9.57994202898548</v>
      </c>
      <c r="U39" s="2">
        <f t="shared" si="4"/>
        <v>83.7041194431091</v>
      </c>
      <c r="V39">
        <f t="shared" si="5"/>
        <v>53.2603156761383</v>
      </c>
    </row>
    <row r="40" spans="1:22">
      <c r="A40" s="1">
        <v>187</v>
      </c>
      <c r="B40" s="1" t="s">
        <v>45</v>
      </c>
      <c r="C40">
        <f>('2010自然'!C$45-'2010自然'!C40)/('2010自然'!C$45-'2010自然'!C$46)*100</f>
        <v>90.0543318125344</v>
      </c>
      <c r="D40">
        <f>('2010自然'!D$45-'2010自然'!D40)/('2010自然'!D$45-'2010自然'!D$46)*100</f>
        <v>86.543760310266</v>
      </c>
      <c r="E40">
        <f>('2010自然'!E$45-'2010自然'!E40)/('2010自然'!E$45-'2010自然'!E$46)*100</f>
        <v>99.0084096899711</v>
      </c>
      <c r="F40">
        <f>('2010自然'!F$45-'2010自然'!F40)/('2010自然'!F$45-'2010自然'!F$46)*100</f>
        <v>88.467874828039</v>
      </c>
      <c r="G40">
        <f>('2010自然'!G40-'2010自然'!G$46)/('2010自然'!G$45-'2010自然'!G$46)*100</f>
        <v>2.42121328643434</v>
      </c>
      <c r="H40">
        <f>('2010自然'!H40-'2010自然'!H$46)/('2010自然'!H$45-'2010自然'!H$46)*100</f>
        <v>35.8655953250548</v>
      </c>
      <c r="I40">
        <f>('2010自然'!I40-'2010自然'!I$46)/('2010自然'!I$45-'2010自然'!I$46)*100</f>
        <v>41.4679562145806</v>
      </c>
      <c r="J40">
        <f>('2010自然'!J40-'2010自然'!J$46)/('2010自然'!J$45-'2010自然'!J$46)*100</f>
        <v>81.2914798206278</v>
      </c>
      <c r="K40">
        <f>('2010自然'!K40-'2010自然'!K$46)/('2010自然'!K$45-'2010自然'!K$46)*100</f>
        <v>23.1884057971014</v>
      </c>
      <c r="L40">
        <f>('2010自然'!L40-'2010自然'!L$46)/('2010自然'!L$45-'2010自然'!L$46)*100</f>
        <v>32.6402371706014</v>
      </c>
      <c r="M40">
        <f>('2010自然'!M$45-'2010自然'!M40)/('2010自然'!M$45-'2010自然'!M$46)*100</f>
        <v>92.1042751351656</v>
      </c>
      <c r="N40">
        <f>('2010自然'!N$45-'2010自然'!N40)/('2010自然'!N$45-'2010自然'!N$46)*100</f>
        <v>98.4843973427409</v>
      </c>
      <c r="O40">
        <f>('2010自然'!O40-'2010自然'!O$46)/('2010自然'!O$45-'2010自然'!O$46)*100</f>
        <v>70.8853854654714</v>
      </c>
      <c r="P40">
        <f>('2010自然'!P$45-'2010自然'!P40)/('2010自然'!P$45-'2010自然'!P$46)*100</f>
        <v>56.5293282287046</v>
      </c>
      <c r="Q40" s="2">
        <f t="shared" si="0"/>
        <v>90.3084459297653</v>
      </c>
      <c r="R40" s="2">
        <f t="shared" si="1"/>
        <v>34.4525250627433</v>
      </c>
      <c r="S40" s="2">
        <f t="shared" si="2"/>
        <v>65.8240232520391</v>
      </c>
      <c r="T40" s="2">
        <f t="shared" si="3"/>
        <v>26.7460751260868</v>
      </c>
      <c r="U40" s="2">
        <f t="shared" si="4"/>
        <v>68.9944207767659</v>
      </c>
      <c r="V40">
        <f t="shared" si="5"/>
        <v>57.2650980294801</v>
      </c>
    </row>
    <row r="41" spans="1:22">
      <c r="A41" s="1">
        <v>53</v>
      </c>
      <c r="B41" s="1" t="s">
        <v>46</v>
      </c>
      <c r="C41">
        <f>('2010自然'!C$45-'2010自然'!C41)/('2010自然'!C$45-'2010自然'!C$46)*100</f>
        <v>0</v>
      </c>
      <c r="D41">
        <f>('2010自然'!D$45-'2010自然'!D41)/('2010自然'!D$45-'2010自然'!D$46)*100</f>
        <v>98.0813418403917</v>
      </c>
      <c r="E41">
        <f>('2010自然'!E$45-'2010自然'!E41)/('2010自然'!E$45-'2010自然'!E$46)*100</f>
        <v>77.6662064348772</v>
      </c>
      <c r="F41">
        <f>('2010自然'!F$45-'2010自然'!F41)/('2010自然'!F$45-'2010自然'!F$46)*100</f>
        <v>97.4207931668189</v>
      </c>
      <c r="G41">
        <f>('2010自然'!G41-'2010自然'!G$46)/('2010自然'!G$45-'2010自然'!G$46)*100</f>
        <v>3.44180125696786</v>
      </c>
      <c r="H41">
        <f>('2010自然'!H41-'2010自然'!H$46)/('2010自然'!H$45-'2010自然'!H$46)*100</f>
        <v>0</v>
      </c>
      <c r="I41">
        <f>('2010自然'!I41-'2010自然'!I$46)/('2010自然'!I$45-'2010自然'!I$46)*100</f>
        <v>1.37854740011395</v>
      </c>
      <c r="J41">
        <f>('2010自然'!J41-'2010自然'!J$46)/('2010自然'!J$45-'2010自然'!J$46)*100</f>
        <v>22.4932735426009</v>
      </c>
      <c r="K41">
        <f>('2010自然'!K41-'2010自然'!K$46)/('2010自然'!K$45-'2010自然'!K$46)*100</f>
        <v>15.8840579710145</v>
      </c>
      <c r="L41">
        <f>('2010自然'!L41-'2010自然'!L$46)/('2010自然'!L$45-'2010自然'!L$46)*100</f>
        <v>2.92870940271718</v>
      </c>
      <c r="M41">
        <f>('2010自然'!M$45-'2010自然'!M41)/('2010自然'!M$45-'2010自然'!M$46)*100</f>
        <v>96.3270096610264</v>
      </c>
      <c r="N41">
        <f>('2010自然'!N$45-'2010自然'!N41)/('2010自然'!N$45-'2010自然'!N$46)*100</f>
        <v>98.9070997443229</v>
      </c>
      <c r="O41">
        <f>('2010自然'!O41-'2010自然'!O$46)/('2010自然'!O$45-'2010自然'!O$46)*100</f>
        <v>0.468035071258345</v>
      </c>
      <c r="P41">
        <f>('2010自然'!P$45-'2010自然'!P41)/('2010自然'!P$45-'2010自然'!P$46)*100</f>
        <v>82.03014610517</v>
      </c>
      <c r="Q41" s="2">
        <f t="shared" si="0"/>
        <v>36.5348984820508</v>
      </c>
      <c r="R41" s="2">
        <f t="shared" si="1"/>
        <v>16.3109501497161</v>
      </c>
      <c r="S41" s="2">
        <f t="shared" si="2"/>
        <v>14.292313908859</v>
      </c>
      <c r="T41" s="2">
        <f t="shared" si="3"/>
        <v>11.0076647699074</v>
      </c>
      <c r="U41" s="2">
        <f t="shared" si="4"/>
        <v>28.1436893675293</v>
      </c>
      <c r="V41">
        <f t="shared" si="5"/>
        <v>21.2579033356125</v>
      </c>
    </row>
    <row r="42" spans="1:22">
      <c r="A42" s="1">
        <v>15</v>
      </c>
      <c r="B42" s="1" t="s">
        <v>47</v>
      </c>
      <c r="C42">
        <f>('2010自然'!C$45-'2010自然'!C42)/('2010自然'!C$45-'2010自然'!C$46)*100</f>
        <v>100</v>
      </c>
      <c r="D42">
        <f>('2010自然'!D$45-'2010自然'!D42)/('2010自然'!D$45-'2010自然'!D$46)*100</f>
        <v>97.8098091714203</v>
      </c>
      <c r="E42">
        <f>('2010自然'!E$45-'2010自然'!E42)/('2010自然'!E$45-'2010自然'!E$46)*100</f>
        <v>94.7157022718715</v>
      </c>
      <c r="F42">
        <f>('2010自然'!F$45-'2010自然'!F42)/('2010自然'!F$45-'2010自然'!F$46)*100</f>
        <v>95.0974292211018</v>
      </c>
      <c r="G42">
        <f>('2010自然'!G42-'2010自然'!G$46)/('2010自然'!G$45-'2010自然'!G$46)*100</f>
        <v>62.7556880560894</v>
      </c>
      <c r="H42">
        <f>('2010自然'!H42-'2010自然'!H$46)/('2010自然'!H$45-'2010自然'!H$46)*100</f>
        <v>83.6011687363039</v>
      </c>
      <c r="I42">
        <f>('2010自然'!I42-'2010自然'!I$46)/('2010自然'!I$45-'2010自然'!I$46)*100</f>
        <v>23.1293530366851</v>
      </c>
      <c r="J42">
        <f>('2010自然'!J42-'2010自然'!J$46)/('2010自然'!J$45-'2010自然'!J$46)*100</f>
        <v>30.5829596412556</v>
      </c>
      <c r="K42">
        <f>('2010自然'!K42-'2010自然'!K$46)/('2010自然'!K$45-'2010自然'!K$46)*100</f>
        <v>42.0869565217391</v>
      </c>
      <c r="L42">
        <f>('2010自然'!L42-'2010自然'!L$46)/('2010自然'!L$45-'2010自然'!L$46)*100</f>
        <v>4.4294816630826</v>
      </c>
      <c r="M42">
        <f>('2010自然'!M$45-'2010自然'!M42)/('2010自然'!M$45-'2010自然'!M$46)*100</f>
        <v>95.9782935367676</v>
      </c>
      <c r="N42">
        <f>('2010自然'!N$45-'2010自然'!N42)/('2010自然'!N$45-'2010自然'!N$46)*100</f>
        <v>98.9513200205366</v>
      </c>
      <c r="O42">
        <f>('2010自然'!O42-'2010自然'!O$46)/('2010自然'!O$45-'2010自然'!O$46)*100</f>
        <v>40.3851659714864</v>
      </c>
      <c r="P42">
        <f>('2010自然'!P$45-'2010自然'!P42)/('2010自然'!P$45-'2010自然'!P$46)*100</f>
        <v>9.46807871940761</v>
      </c>
      <c r="Q42" s="2">
        <f t="shared" si="0"/>
        <v>98.7116600020725</v>
      </c>
      <c r="R42" s="2">
        <f t="shared" si="1"/>
        <v>79.373614227592</v>
      </c>
      <c r="S42" s="2">
        <f t="shared" si="2"/>
        <v>27.6879788360404</v>
      </c>
      <c r="T42" s="2">
        <f t="shared" si="3"/>
        <v>27.9126829849408</v>
      </c>
      <c r="U42" s="2">
        <f t="shared" si="4"/>
        <v>36.7346521310342</v>
      </c>
      <c r="V42">
        <f t="shared" si="5"/>
        <v>54.084117636336</v>
      </c>
    </row>
    <row r="43" spans="1:22">
      <c r="A43" s="1">
        <v>184</v>
      </c>
      <c r="B43" s="1" t="s">
        <v>48</v>
      </c>
      <c r="C43">
        <f>('2010自然'!C$45-'2010自然'!C43)/('2010自然'!C$45-'2010自然'!C$46)*100</f>
        <v>86.3707231973854</v>
      </c>
      <c r="D43">
        <f>('2010自然'!D$45-'2010自然'!D43)/('2010自然'!D$45-'2010自然'!D$46)*100</f>
        <v>79.4412689891148</v>
      </c>
      <c r="E43">
        <f>('2010自然'!E$45-'2010自然'!E43)/('2010自然'!E$45-'2010自然'!E$46)*100</f>
        <v>93.0170285762102</v>
      </c>
      <c r="F43">
        <f>('2010自然'!F$45-'2010自然'!F43)/('2010自然'!F$45-'2010自然'!F$46)*100</f>
        <v>67.2529367755017</v>
      </c>
      <c r="G43">
        <f>('2010自然'!G43-'2010自然'!G$46)/('2010自然'!G$45-'2010自然'!G$46)*100</f>
        <v>0.209581391539902</v>
      </c>
      <c r="H43">
        <f>('2010自然'!H43-'2010自然'!H$46)/('2010自然'!H$45-'2010自然'!H$46)*100</f>
        <v>49.3425858290723</v>
      </c>
      <c r="I43">
        <f>('2010自然'!I43-'2010自然'!I$46)/('2010自然'!I$45-'2010自然'!I$46)*100</f>
        <v>14.3882113079537</v>
      </c>
      <c r="J43">
        <f>('2010自然'!J43-'2010自然'!J$46)/('2010自然'!J$45-'2010自然'!J$46)*100</f>
        <v>72.0179372197309</v>
      </c>
      <c r="K43">
        <f>('2010自然'!K43-'2010自然'!K$46)/('2010自然'!K$45-'2010自然'!K$46)*100</f>
        <v>35.9420289855072</v>
      </c>
      <c r="L43">
        <f>('2010自然'!L43-'2010自然'!L$46)/('2010自然'!L$45-'2010自然'!L$46)*100</f>
        <v>33.5675573475594</v>
      </c>
      <c r="M43">
        <f>('2010自然'!M$45-'2010自然'!M43)/('2010自然'!M$45-'2010自然'!M$46)*100</f>
        <v>96.7402076515213</v>
      </c>
      <c r="N43">
        <f>('2010自然'!N$45-'2010自然'!N43)/('2010自然'!N$45-'2010自然'!N$46)*100</f>
        <v>93.0164151774616</v>
      </c>
      <c r="O43">
        <f>('2010自然'!O43-'2010自然'!O$46)/('2010自然'!O$45-'2010自然'!O$46)*100</f>
        <v>34.6929647861598</v>
      </c>
      <c r="P43">
        <f>('2010自然'!P$45-'2010自然'!P43)/('2010自然'!P$45-'2010自然'!P$46)*100</f>
        <v>15.1952537746568</v>
      </c>
      <c r="Q43" s="2">
        <f t="shared" si="0"/>
        <v>85.4044892242779</v>
      </c>
      <c r="R43" s="2">
        <f t="shared" si="1"/>
        <v>37.9340882131854</v>
      </c>
      <c r="S43" s="2">
        <f t="shared" si="2"/>
        <v>49.6345516755967</v>
      </c>
      <c r="T43" s="2">
        <f t="shared" si="3"/>
        <v>35.0482778609836</v>
      </c>
      <c r="U43" s="2">
        <f t="shared" si="4"/>
        <v>34.2089621360798</v>
      </c>
      <c r="V43">
        <f t="shared" si="5"/>
        <v>48.4460738220247</v>
      </c>
    </row>
    <row r="44" spans="1:22">
      <c r="A44" s="1">
        <v>40</v>
      </c>
      <c r="B44" s="1" t="s">
        <v>49</v>
      </c>
      <c r="C44">
        <f>('2010自然'!C$45-'2010自然'!C44)/('2010自然'!C$45-'2010自然'!C$46)*100</f>
        <v>80.9402431425817</v>
      </c>
      <c r="D44">
        <f>('2010自然'!D$45-'2010自然'!D44)/('2010自然'!D$45-'2010自然'!D$46)*100</f>
        <v>98.5083625861822</v>
      </c>
      <c r="E44">
        <f>('2010自然'!E$45-'2010自然'!E44)/('2010自然'!E$45-'2010自然'!E$46)*100</f>
        <v>98.8996276306431</v>
      </c>
      <c r="F44">
        <f>('2010自然'!F$45-'2010自然'!F44)/('2010自然'!F$45-'2010自然'!F$46)*100</f>
        <v>97.5132240338031</v>
      </c>
      <c r="G44">
        <f>('2010自然'!G44-'2010自然'!G$46)/('2010自然'!G$45-'2010自然'!G$46)*100</f>
        <v>5.72309735760003</v>
      </c>
      <c r="H44">
        <f>('2010自然'!H44-'2010自然'!H$46)/('2010自然'!H$45-'2010自然'!H$46)*100</f>
        <v>61.4317019722425</v>
      </c>
      <c r="I44">
        <f>('2010自然'!I44-'2010自然'!I$46)/('2010自然'!I$45-'2010自然'!I$46)*100</f>
        <v>12.1345187101099</v>
      </c>
      <c r="J44">
        <f>('2010自然'!J44-'2010自然'!J$46)/('2010自然'!J$45-'2010自然'!J$46)*100</f>
        <v>45.219730941704</v>
      </c>
      <c r="K44">
        <f>('2010自然'!K44-'2010自然'!K$46)/('2010自然'!K$45-'2010自然'!K$46)*100</f>
        <v>82.4347826086956</v>
      </c>
      <c r="L44">
        <f>('2010自然'!L44-'2010自然'!L$46)/('2010自然'!L$45-'2010自然'!L$46)*100</f>
        <v>0.285503276953277</v>
      </c>
      <c r="M44">
        <f>('2010自然'!M$45-'2010自然'!M44)/('2010自然'!M$45-'2010自然'!M$46)*100</f>
        <v>93.9171331471561</v>
      </c>
      <c r="N44">
        <f>('2010自然'!N$45-'2010自然'!N44)/('2010自然'!N$45-'2010自然'!N$46)*100</f>
        <v>98.1767571918761</v>
      </c>
      <c r="O44">
        <f>('2010自然'!O44-'2010自然'!O$46)/('2010自然'!O$45-'2010自然'!O$46)*100</f>
        <v>44.8255328741226</v>
      </c>
      <c r="P44">
        <f>('2010自然'!P$45-'2010自然'!P44)/('2010自然'!P$45-'2010自然'!P$46)*100</f>
        <v>30.6247114689535</v>
      </c>
      <c r="Q44" s="2">
        <f t="shared" si="0"/>
        <v>88.0230819213284</v>
      </c>
      <c r="R44" s="2">
        <f t="shared" si="1"/>
        <v>50.9760762043808</v>
      </c>
      <c r="S44" s="2">
        <f t="shared" si="2"/>
        <v>32.3694345109529</v>
      </c>
      <c r="T44" s="2">
        <f t="shared" si="3"/>
        <v>51.5137938682278</v>
      </c>
      <c r="U44" s="2">
        <f t="shared" si="4"/>
        <v>44.9544461271006</v>
      </c>
      <c r="V44">
        <f t="shared" si="5"/>
        <v>53.5673665263981</v>
      </c>
    </row>
    <row r="45" spans="3:22">
      <c r="C45">
        <v>0.5998</v>
      </c>
      <c r="D45">
        <v>0.2671</v>
      </c>
      <c r="E45">
        <v>0.1331</v>
      </c>
      <c r="F45">
        <v>0.1572</v>
      </c>
      <c r="G45">
        <v>0.2895</v>
      </c>
      <c r="H45">
        <v>0.5533</v>
      </c>
      <c r="I45">
        <v>0.3884</v>
      </c>
      <c r="J45">
        <v>0.6116</v>
      </c>
      <c r="K45">
        <v>0.6236</v>
      </c>
      <c r="L45">
        <v>0.3764</v>
      </c>
      <c r="M45">
        <v>0.0451</v>
      </c>
      <c r="N45">
        <v>0.0281</v>
      </c>
      <c r="O45">
        <v>0.6744</v>
      </c>
      <c r="P45">
        <v>0.2524</v>
      </c>
      <c r="V45">
        <f t="shared" si="5"/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workbookViewId="0">
      <selection activeCell="J42" sqref="J42"/>
    </sheetView>
  </sheetViews>
  <sheetFormatPr defaultColWidth="8.89166666666667" defaultRowHeight="13.5"/>
  <cols>
    <col min="2" max="2" width="23.6666666666667" customWidth="1"/>
    <col min="3" max="9" width="12.8916666666667"/>
    <col min="10" max="10" width="12.625"/>
  </cols>
  <sheetData>
    <row r="1" spans="1:10">
      <c r="A1" s="1">
        <v>183</v>
      </c>
      <c r="B1" s="1" t="s">
        <v>38</v>
      </c>
      <c r="C1">
        <v>62.4338358665816</v>
      </c>
      <c r="D1">
        <v>37.1420303228262</v>
      </c>
      <c r="E1">
        <v>53.5397029139065</v>
      </c>
      <c r="F1">
        <f t="shared" ref="F1:F41" si="0">(C1+D1+E1)/3</f>
        <v>51.0385230344381</v>
      </c>
      <c r="G1">
        <f t="shared" ref="G1:G41" si="1">F1*F1*F1</f>
        <v>132951.82235059</v>
      </c>
      <c r="H1">
        <f t="shared" ref="H1:H41" si="2">(C1*D1*E1/G1)^(1/3)</f>
        <v>0.977437747616722</v>
      </c>
      <c r="I1">
        <f t="shared" ref="I1:I41" si="3">SQRT(H1*F1)</f>
        <v>7.06307149875077</v>
      </c>
      <c r="J1">
        <f>SQRT(I1*F1*10)</f>
        <v>60.0407143014533</v>
      </c>
    </row>
    <row r="2" spans="1:10">
      <c r="A2" s="1">
        <v>182</v>
      </c>
      <c r="B2" s="1" t="s">
        <v>37</v>
      </c>
      <c r="C2">
        <v>58.7641617583033</v>
      </c>
      <c r="D2">
        <v>43.3723820311611</v>
      </c>
      <c r="E2">
        <v>45.638571987465</v>
      </c>
      <c r="F2">
        <f t="shared" si="0"/>
        <v>49.2583719256431</v>
      </c>
      <c r="G2">
        <f t="shared" si="1"/>
        <v>119519.883367935</v>
      </c>
      <c r="H2">
        <f t="shared" si="2"/>
        <v>0.99099752260554</v>
      </c>
      <c r="I2">
        <f t="shared" si="3"/>
        <v>6.98676781823288</v>
      </c>
      <c r="J2">
        <f t="shared" ref="J2:J42" si="4">SQRT(I2*F2*10)</f>
        <v>58.6648794210496</v>
      </c>
    </row>
    <row r="3" spans="1:10">
      <c r="A3" s="1">
        <v>179</v>
      </c>
      <c r="B3" s="1" t="s">
        <v>43</v>
      </c>
      <c r="C3">
        <v>56.5361802413551</v>
      </c>
      <c r="D3">
        <v>33.9013435722102</v>
      </c>
      <c r="E3">
        <v>54.3426924866368</v>
      </c>
      <c r="F3">
        <f t="shared" si="0"/>
        <v>48.2600721000674</v>
      </c>
      <c r="G3">
        <f t="shared" si="1"/>
        <v>112399.375745893</v>
      </c>
      <c r="H3">
        <f t="shared" si="2"/>
        <v>0.974930241737254</v>
      </c>
      <c r="I3">
        <f t="shared" si="3"/>
        <v>6.8593151085787</v>
      </c>
      <c r="J3">
        <f t="shared" si="4"/>
        <v>57.5352971398506</v>
      </c>
    </row>
    <row r="4" spans="1:10">
      <c r="A4" s="1">
        <v>208</v>
      </c>
      <c r="B4" s="1" t="s">
        <v>8</v>
      </c>
      <c r="C4">
        <v>30.6178827055787</v>
      </c>
      <c r="D4">
        <v>46.6886611764511</v>
      </c>
      <c r="E4">
        <v>67.8066704584938</v>
      </c>
      <c r="F4">
        <f t="shared" si="0"/>
        <v>48.3710714468412</v>
      </c>
      <c r="G4">
        <f t="shared" si="1"/>
        <v>113176.724873572</v>
      </c>
      <c r="H4">
        <f t="shared" si="2"/>
        <v>0.949658130845436</v>
      </c>
      <c r="I4">
        <f t="shared" si="3"/>
        <v>6.77760881854347</v>
      </c>
      <c r="J4">
        <f t="shared" si="4"/>
        <v>57.2573314432752</v>
      </c>
    </row>
    <row r="5" spans="1:10">
      <c r="A5" s="1">
        <v>54</v>
      </c>
      <c r="B5" s="1" t="s">
        <v>16</v>
      </c>
      <c r="C5">
        <v>41.9993407915615</v>
      </c>
      <c r="D5">
        <v>25.83441216656</v>
      </c>
      <c r="E5">
        <v>57.0032926026936</v>
      </c>
      <c r="F5">
        <f t="shared" si="0"/>
        <v>41.6123485202717</v>
      </c>
      <c r="G5">
        <f t="shared" si="1"/>
        <v>72055.4245978541</v>
      </c>
      <c r="H5">
        <f t="shared" si="2"/>
        <v>0.95036720071836</v>
      </c>
      <c r="I5">
        <f t="shared" si="3"/>
        <v>6.2886414414027</v>
      </c>
      <c r="J5">
        <f t="shared" si="4"/>
        <v>51.1551697659848</v>
      </c>
    </row>
    <row r="6" spans="1:10">
      <c r="A6" s="1">
        <v>184</v>
      </c>
      <c r="B6" s="1" t="s">
        <v>48</v>
      </c>
      <c r="C6">
        <v>48.4460738220247</v>
      </c>
      <c r="D6">
        <v>34.5587608236539</v>
      </c>
      <c r="E6">
        <v>36.634927880523</v>
      </c>
      <c r="F6">
        <f t="shared" si="0"/>
        <v>39.8799208420672</v>
      </c>
      <c r="G6">
        <f t="shared" si="1"/>
        <v>63425.3485910011</v>
      </c>
      <c r="H6">
        <f t="shared" si="2"/>
        <v>0.988894000510802</v>
      </c>
      <c r="I6">
        <f t="shared" si="3"/>
        <v>6.27988968546152</v>
      </c>
      <c r="J6">
        <f t="shared" si="4"/>
        <v>50.0441308799663</v>
      </c>
    </row>
    <row r="7" spans="1:10">
      <c r="A7" s="1">
        <v>188</v>
      </c>
      <c r="B7" s="1" t="s">
        <v>21</v>
      </c>
      <c r="C7">
        <v>71.6893159867512</v>
      </c>
      <c r="D7">
        <v>15.2802158647154</v>
      </c>
      <c r="E7">
        <v>53.9020892811885</v>
      </c>
      <c r="F7">
        <f t="shared" si="0"/>
        <v>46.9572070442184</v>
      </c>
      <c r="G7">
        <f t="shared" si="1"/>
        <v>103539.669208097</v>
      </c>
      <c r="H7">
        <f t="shared" si="2"/>
        <v>0.829266746773256</v>
      </c>
      <c r="I7">
        <f t="shared" si="3"/>
        <v>6.24019633690457</v>
      </c>
      <c r="J7">
        <f t="shared" si="4"/>
        <v>54.131524215433</v>
      </c>
    </row>
    <row r="8" spans="1:10">
      <c r="A8" s="1">
        <v>80</v>
      </c>
      <c r="B8" s="1" t="s">
        <v>42</v>
      </c>
      <c r="C8">
        <v>54.6455156009645</v>
      </c>
      <c r="D8">
        <v>24.2323283247943</v>
      </c>
      <c r="E8">
        <v>43.6065022683091</v>
      </c>
      <c r="F8">
        <f t="shared" si="0"/>
        <v>40.8281153980226</v>
      </c>
      <c r="G8">
        <f t="shared" si="1"/>
        <v>68057.814824932</v>
      </c>
      <c r="H8">
        <f t="shared" si="2"/>
        <v>0.946689677187768</v>
      </c>
      <c r="I8">
        <f t="shared" si="3"/>
        <v>6.21703750884125</v>
      </c>
      <c r="J8">
        <f t="shared" si="4"/>
        <v>50.3815367813255</v>
      </c>
    </row>
    <row r="9" spans="1:10">
      <c r="A9" s="1">
        <v>216</v>
      </c>
      <c r="B9" s="1" t="s">
        <v>29</v>
      </c>
      <c r="C9">
        <v>61.6712282353116</v>
      </c>
      <c r="D9">
        <v>27.2862705953955</v>
      </c>
      <c r="E9">
        <v>33.072062861814</v>
      </c>
      <c r="F9">
        <f t="shared" si="0"/>
        <v>40.6765205641737</v>
      </c>
      <c r="G9">
        <f t="shared" si="1"/>
        <v>67302.5299468655</v>
      </c>
      <c r="H9">
        <f t="shared" si="2"/>
        <v>0.938610823906635</v>
      </c>
      <c r="I9">
        <f t="shared" si="3"/>
        <v>6.17894994965927</v>
      </c>
      <c r="J9">
        <f t="shared" si="4"/>
        <v>50.1336398730748</v>
      </c>
    </row>
    <row r="10" spans="1:10">
      <c r="A10" s="1">
        <v>25</v>
      </c>
      <c r="B10" s="1" t="s">
        <v>35</v>
      </c>
      <c r="C10">
        <v>53.2398422545599</v>
      </c>
      <c r="D10">
        <v>27.4420062448556</v>
      </c>
      <c r="E10">
        <v>35.5929009777302</v>
      </c>
      <c r="F10">
        <f t="shared" si="0"/>
        <v>38.7582498257152</v>
      </c>
      <c r="G10">
        <f t="shared" si="1"/>
        <v>58222.7176742694</v>
      </c>
      <c r="H10">
        <f t="shared" si="2"/>
        <v>0.963033017938702</v>
      </c>
      <c r="I10">
        <f t="shared" si="3"/>
        <v>6.10945777460494</v>
      </c>
      <c r="J10">
        <f t="shared" si="4"/>
        <v>48.6612670126659</v>
      </c>
    </row>
    <row r="11" spans="1:10">
      <c r="A11" s="1">
        <v>24</v>
      </c>
      <c r="B11" s="1" t="s">
        <v>34</v>
      </c>
      <c r="C11">
        <v>58.9817469240254</v>
      </c>
      <c r="D11">
        <v>27.5883033742199</v>
      </c>
      <c r="E11">
        <v>28.609201755662</v>
      </c>
      <c r="F11">
        <f t="shared" si="0"/>
        <v>38.3930840179691</v>
      </c>
      <c r="G11">
        <f t="shared" si="1"/>
        <v>56592.5154183878</v>
      </c>
      <c r="H11">
        <f t="shared" si="2"/>
        <v>0.936978852453217</v>
      </c>
      <c r="I11">
        <f t="shared" si="3"/>
        <v>5.99779191080323</v>
      </c>
      <c r="J11">
        <f t="shared" si="4"/>
        <v>47.9868449425219</v>
      </c>
    </row>
    <row r="12" spans="1:10">
      <c r="A12" s="1">
        <v>15</v>
      </c>
      <c r="B12" s="1" t="s">
        <v>47</v>
      </c>
      <c r="C12">
        <v>54.084117636336</v>
      </c>
      <c r="D12">
        <v>36.6328235670887</v>
      </c>
      <c r="E12">
        <v>23.1699368364536</v>
      </c>
      <c r="F12">
        <f t="shared" si="0"/>
        <v>37.9622926799594</v>
      </c>
      <c r="G12">
        <f t="shared" si="1"/>
        <v>54708.8139259566</v>
      </c>
      <c r="H12">
        <f t="shared" si="2"/>
        <v>0.943197333871135</v>
      </c>
      <c r="I12">
        <f t="shared" si="3"/>
        <v>5.98380591625209</v>
      </c>
      <c r="J12">
        <f t="shared" si="4"/>
        <v>47.6611992644787</v>
      </c>
    </row>
    <row r="13" spans="1:10">
      <c r="A13" s="1">
        <v>190</v>
      </c>
      <c r="B13" s="1" t="s">
        <v>11</v>
      </c>
      <c r="C13">
        <v>46.014858542723</v>
      </c>
      <c r="D13">
        <v>14.6635533577047</v>
      </c>
      <c r="E13">
        <v>61.0722593558074</v>
      </c>
      <c r="F13">
        <f t="shared" si="0"/>
        <v>40.5835570854117</v>
      </c>
      <c r="G13">
        <f t="shared" si="1"/>
        <v>66842.1373984798</v>
      </c>
      <c r="H13">
        <f t="shared" si="2"/>
        <v>0.851092946101901</v>
      </c>
      <c r="I13">
        <f t="shared" si="3"/>
        <v>5.87710635969077</v>
      </c>
      <c r="J13">
        <f t="shared" si="4"/>
        <v>48.8378829849889</v>
      </c>
    </row>
    <row r="14" spans="1:10">
      <c r="A14" s="1">
        <v>187</v>
      </c>
      <c r="B14" s="1" t="s">
        <v>45</v>
      </c>
      <c r="C14">
        <v>57.2650980294801</v>
      </c>
      <c r="D14">
        <v>21.8757511822806</v>
      </c>
      <c r="E14">
        <v>32.8037488950597</v>
      </c>
      <c r="F14">
        <f t="shared" si="0"/>
        <v>37.3148660356068</v>
      </c>
      <c r="G14">
        <f t="shared" si="1"/>
        <v>51957.1906331132</v>
      </c>
      <c r="H14">
        <f t="shared" si="2"/>
        <v>0.924791012931801</v>
      </c>
      <c r="I14">
        <f t="shared" si="3"/>
        <v>5.87438956475337</v>
      </c>
      <c r="J14">
        <f t="shared" si="4"/>
        <v>46.8190196020526</v>
      </c>
    </row>
    <row r="15" spans="1:10">
      <c r="A15" s="1">
        <v>207</v>
      </c>
      <c r="B15" s="1" t="s">
        <v>36</v>
      </c>
      <c r="C15">
        <v>43.6160383071989</v>
      </c>
      <c r="D15">
        <v>21.6779485649829</v>
      </c>
      <c r="E15">
        <v>40.7562738748471</v>
      </c>
      <c r="F15">
        <f t="shared" si="0"/>
        <v>35.3500869156763</v>
      </c>
      <c r="G15">
        <f t="shared" si="1"/>
        <v>44174.4812111553</v>
      </c>
      <c r="H15">
        <f t="shared" si="2"/>
        <v>0.955496580333164</v>
      </c>
      <c r="I15">
        <f t="shared" si="3"/>
        <v>5.81178863710724</v>
      </c>
      <c r="J15">
        <f t="shared" si="4"/>
        <v>45.3262874563184</v>
      </c>
    </row>
    <row r="16" spans="1:10">
      <c r="A16" s="1">
        <v>50</v>
      </c>
      <c r="B16" s="1" t="s">
        <v>27</v>
      </c>
      <c r="C16">
        <v>43.7760896684039</v>
      </c>
      <c r="D16">
        <v>21.228782481928</v>
      </c>
      <c r="E16">
        <v>35.3619181825401</v>
      </c>
      <c r="F16">
        <f t="shared" si="0"/>
        <v>33.455596777624</v>
      </c>
      <c r="G16">
        <f t="shared" si="1"/>
        <v>37446.0785139569</v>
      </c>
      <c r="H16">
        <f t="shared" si="2"/>
        <v>0.957408270120637</v>
      </c>
      <c r="I16">
        <f t="shared" si="3"/>
        <v>5.65956403238965</v>
      </c>
      <c r="J16">
        <f t="shared" si="4"/>
        <v>43.5136866060291</v>
      </c>
    </row>
    <row r="17" spans="1:10">
      <c r="A17" s="1">
        <v>52</v>
      </c>
      <c r="B17" s="1" t="s">
        <v>15</v>
      </c>
      <c r="C17">
        <v>37.7110574489096</v>
      </c>
      <c r="D17">
        <v>17.0297099559198</v>
      </c>
      <c r="E17">
        <v>45.6112409743778</v>
      </c>
      <c r="F17">
        <f t="shared" si="0"/>
        <v>33.4506694597357</v>
      </c>
      <c r="G17">
        <f t="shared" si="1"/>
        <v>37429.5358504907</v>
      </c>
      <c r="H17">
        <f t="shared" si="2"/>
        <v>0.92153351852881</v>
      </c>
      <c r="I17">
        <f t="shared" si="3"/>
        <v>5.55210888981606</v>
      </c>
      <c r="J17">
        <f t="shared" si="4"/>
        <v>43.0954474715946</v>
      </c>
    </row>
    <row r="18" spans="1:10">
      <c r="A18" s="1">
        <v>48</v>
      </c>
      <c r="B18" s="1" t="s">
        <v>25</v>
      </c>
      <c r="C18">
        <v>47.0461530525278</v>
      </c>
      <c r="D18">
        <v>15.8713001505689</v>
      </c>
      <c r="E18">
        <v>37.6385292143477</v>
      </c>
      <c r="F18">
        <f t="shared" si="0"/>
        <v>33.5186608058148</v>
      </c>
      <c r="G18">
        <f t="shared" si="1"/>
        <v>37658.2362711554</v>
      </c>
      <c r="H18">
        <f t="shared" si="2"/>
        <v>0.907060865756222</v>
      </c>
      <c r="I18">
        <f t="shared" si="3"/>
        <v>5.51393375817225</v>
      </c>
      <c r="J18">
        <f t="shared" si="4"/>
        <v>42.9906589093384</v>
      </c>
    </row>
    <row r="19" spans="1:10">
      <c r="A19" s="1">
        <v>62</v>
      </c>
      <c r="B19" s="1" t="s">
        <v>10</v>
      </c>
      <c r="C19">
        <v>47.970099703771</v>
      </c>
      <c r="D19">
        <v>20.941468569741</v>
      </c>
      <c r="E19">
        <v>27.3372987070958</v>
      </c>
      <c r="F19">
        <f t="shared" si="0"/>
        <v>32.0829556602026</v>
      </c>
      <c r="G19">
        <f t="shared" si="1"/>
        <v>33023.5009966033</v>
      </c>
      <c r="H19">
        <f t="shared" si="2"/>
        <v>0.940380063887218</v>
      </c>
      <c r="I19">
        <f t="shared" si="3"/>
        <v>5.49273810530159</v>
      </c>
      <c r="J19">
        <f t="shared" si="4"/>
        <v>41.9789558094882</v>
      </c>
    </row>
    <row r="20" spans="1:10">
      <c r="A20" s="1">
        <v>205</v>
      </c>
      <c r="B20" s="1" t="s">
        <v>33</v>
      </c>
      <c r="C20">
        <v>59.4558291177754</v>
      </c>
      <c r="D20">
        <v>17.4062525514556</v>
      </c>
      <c r="E20">
        <v>25.5961575062627</v>
      </c>
      <c r="F20">
        <f t="shared" si="0"/>
        <v>34.1527463918312</v>
      </c>
      <c r="G20">
        <f t="shared" si="1"/>
        <v>39836.1078596092</v>
      </c>
      <c r="H20">
        <f t="shared" si="2"/>
        <v>0.872835761199153</v>
      </c>
      <c r="I20">
        <f t="shared" si="3"/>
        <v>5.45982952059454</v>
      </c>
      <c r="J20">
        <f t="shared" si="4"/>
        <v>43.1819606965106</v>
      </c>
    </row>
    <row r="21" spans="1:10">
      <c r="A21" s="1">
        <v>247</v>
      </c>
      <c r="B21" s="1" t="s">
        <v>30</v>
      </c>
      <c r="C21">
        <v>81.4832164114585</v>
      </c>
      <c r="D21">
        <v>8.98220862547121</v>
      </c>
      <c r="E21">
        <v>34.0792824661831</v>
      </c>
      <c r="F21">
        <f t="shared" si="0"/>
        <v>41.5149025010376</v>
      </c>
      <c r="G21">
        <f t="shared" si="1"/>
        <v>71550.4001500706</v>
      </c>
      <c r="H21">
        <f t="shared" si="2"/>
        <v>0.703790217004135</v>
      </c>
      <c r="I21">
        <f t="shared" si="3"/>
        <v>5.40534755960343</v>
      </c>
      <c r="J21">
        <f t="shared" si="4"/>
        <v>47.3711385678197</v>
      </c>
    </row>
    <row r="22" spans="1:10">
      <c r="A22" s="1">
        <v>40</v>
      </c>
      <c r="B22" s="1" t="s">
        <v>49</v>
      </c>
      <c r="C22">
        <v>53.5673665263981</v>
      </c>
      <c r="D22">
        <v>22.0134667915334</v>
      </c>
      <c r="E22">
        <v>20.4943667186554</v>
      </c>
      <c r="F22">
        <f t="shared" si="0"/>
        <v>32.0250666788623</v>
      </c>
      <c r="G22">
        <f t="shared" si="1"/>
        <v>32845.0651737007</v>
      </c>
      <c r="H22">
        <f t="shared" si="2"/>
        <v>0.90278507649422</v>
      </c>
      <c r="I22">
        <f t="shared" si="3"/>
        <v>5.37696496840078</v>
      </c>
      <c r="J22">
        <f t="shared" si="4"/>
        <v>41.4967060913203</v>
      </c>
    </row>
    <row r="23" spans="1:10">
      <c r="A23" s="1">
        <v>81</v>
      </c>
      <c r="B23" s="1" t="s">
        <v>20</v>
      </c>
      <c r="C23">
        <v>40.7583633978356</v>
      </c>
      <c r="D23">
        <v>13.0808565424549</v>
      </c>
      <c r="E23">
        <v>43.8907293224001</v>
      </c>
      <c r="F23">
        <f t="shared" si="0"/>
        <v>32.5766497542302</v>
      </c>
      <c r="G23">
        <f t="shared" si="1"/>
        <v>34571.5821895687</v>
      </c>
      <c r="H23">
        <f t="shared" si="2"/>
        <v>0.878015441594622</v>
      </c>
      <c r="I23">
        <f t="shared" si="3"/>
        <v>5.34815870366931</v>
      </c>
      <c r="J23">
        <f t="shared" si="4"/>
        <v>41.7402794575543</v>
      </c>
    </row>
    <row r="24" spans="1:10">
      <c r="A24" s="1">
        <v>214</v>
      </c>
      <c r="B24" s="1" t="s">
        <v>80</v>
      </c>
      <c r="C24">
        <v>46.8301805548755</v>
      </c>
      <c r="D24">
        <v>18.8493586420344</v>
      </c>
      <c r="E24">
        <v>23.809192974107</v>
      </c>
      <c r="F24">
        <f t="shared" si="0"/>
        <v>29.829577390339</v>
      </c>
      <c r="G24">
        <f t="shared" si="1"/>
        <v>26542.4679521133</v>
      </c>
      <c r="H24">
        <f t="shared" si="2"/>
        <v>0.925142419091485</v>
      </c>
      <c r="I24">
        <f t="shared" si="3"/>
        <v>5.25324731831415</v>
      </c>
      <c r="J24">
        <f t="shared" si="4"/>
        <v>39.5856220656241</v>
      </c>
    </row>
    <row r="25" spans="1:10">
      <c r="A25" s="1">
        <v>203</v>
      </c>
      <c r="B25" s="1" t="s">
        <v>31</v>
      </c>
      <c r="C25">
        <v>34.7895886500394</v>
      </c>
      <c r="D25">
        <v>28.6178545384684</v>
      </c>
      <c r="E25">
        <v>20.3734535317054</v>
      </c>
      <c r="F25">
        <f t="shared" si="0"/>
        <v>27.9269655734044</v>
      </c>
      <c r="G25">
        <f t="shared" si="1"/>
        <v>21780.6706973868</v>
      </c>
      <c r="H25">
        <f t="shared" si="2"/>
        <v>0.976547239218394</v>
      </c>
      <c r="I25">
        <f t="shared" si="3"/>
        <v>5.22226015537863</v>
      </c>
      <c r="J25">
        <f t="shared" si="4"/>
        <v>38.1892497405514</v>
      </c>
    </row>
    <row r="26" spans="1:10">
      <c r="A26" s="1">
        <v>215</v>
      </c>
      <c r="B26" s="1" t="s">
        <v>13</v>
      </c>
      <c r="C26">
        <v>51.8022201908357</v>
      </c>
      <c r="D26">
        <v>15.8662628390221</v>
      </c>
      <c r="E26">
        <v>23.6878667262662</v>
      </c>
      <c r="F26">
        <f t="shared" si="0"/>
        <v>30.4521165853747</v>
      </c>
      <c r="G26">
        <f t="shared" si="1"/>
        <v>28239.204044004</v>
      </c>
      <c r="H26">
        <f t="shared" si="2"/>
        <v>0.883416498628863</v>
      </c>
      <c r="I26">
        <f t="shared" si="3"/>
        <v>5.18670436883476</v>
      </c>
      <c r="J26">
        <f t="shared" si="4"/>
        <v>39.7424365299397</v>
      </c>
    </row>
    <row r="27" spans="1:10">
      <c r="A27" s="1">
        <v>49</v>
      </c>
      <c r="B27" s="1" t="s">
        <v>26</v>
      </c>
      <c r="C27">
        <v>46.2768595061082</v>
      </c>
      <c r="D27">
        <v>14.0535256918959</v>
      </c>
      <c r="E27">
        <v>25.8437433569399</v>
      </c>
      <c r="F27">
        <f t="shared" si="0"/>
        <v>28.7247095183147</v>
      </c>
      <c r="G27">
        <f t="shared" si="1"/>
        <v>23701.0145337499</v>
      </c>
      <c r="H27">
        <f t="shared" si="2"/>
        <v>0.89175568063252</v>
      </c>
      <c r="I27">
        <f t="shared" si="3"/>
        <v>5.06116813467762</v>
      </c>
      <c r="J27">
        <f t="shared" si="4"/>
        <v>38.1288059729078</v>
      </c>
    </row>
    <row r="28" spans="1:10">
      <c r="A28" s="1">
        <v>204</v>
      </c>
      <c r="B28" s="1" t="s">
        <v>32</v>
      </c>
      <c r="C28">
        <v>41.7205912417075</v>
      </c>
      <c r="D28">
        <v>12.3230500038399</v>
      </c>
      <c r="E28">
        <v>32.3538438897218</v>
      </c>
      <c r="F28">
        <f t="shared" si="0"/>
        <v>28.7991617117564</v>
      </c>
      <c r="G28">
        <f t="shared" si="1"/>
        <v>23885.7861313127</v>
      </c>
      <c r="H28">
        <f t="shared" si="2"/>
        <v>0.886376711841275</v>
      </c>
      <c r="I28">
        <f t="shared" si="3"/>
        <v>5.05241588369879</v>
      </c>
      <c r="J28">
        <f t="shared" si="4"/>
        <v>38.1451624809343</v>
      </c>
    </row>
    <row r="29" spans="1:10">
      <c r="A29" s="1">
        <v>186</v>
      </c>
      <c r="B29" s="1" t="s">
        <v>44</v>
      </c>
      <c r="C29">
        <v>53.2603156761383</v>
      </c>
      <c r="D29">
        <v>12.1318290610802</v>
      </c>
      <c r="E29">
        <v>25.1772884682243</v>
      </c>
      <c r="F29">
        <f t="shared" si="0"/>
        <v>30.1898110684809</v>
      </c>
      <c r="G29">
        <f t="shared" si="1"/>
        <v>27515.7392652122</v>
      </c>
      <c r="H29">
        <f t="shared" si="2"/>
        <v>0.839303942192407</v>
      </c>
      <c r="I29">
        <f t="shared" si="3"/>
        <v>5.033728979973</v>
      </c>
      <c r="J29">
        <f t="shared" si="4"/>
        <v>38.9829869142068</v>
      </c>
    </row>
    <row r="30" spans="1:10">
      <c r="A30" s="1">
        <v>79</v>
      </c>
      <c r="B30" s="1" t="s">
        <v>19</v>
      </c>
      <c r="C30">
        <v>36.2344555686393</v>
      </c>
      <c r="D30">
        <v>9.51587814103892</v>
      </c>
      <c r="E30">
        <v>44.8242266695019</v>
      </c>
      <c r="F30">
        <f t="shared" si="0"/>
        <v>30.1915201263934</v>
      </c>
      <c r="G30">
        <f t="shared" si="1"/>
        <v>27520.4125625057</v>
      </c>
      <c r="H30">
        <f t="shared" si="2"/>
        <v>0.825042193192527</v>
      </c>
      <c r="I30">
        <f t="shared" si="3"/>
        <v>4.99091955263716</v>
      </c>
      <c r="J30">
        <f t="shared" si="4"/>
        <v>38.8179659594182</v>
      </c>
    </row>
    <row r="31" spans="1:10">
      <c r="A31" s="1">
        <v>61</v>
      </c>
      <c r="B31" s="1" t="s">
        <v>9</v>
      </c>
      <c r="C31">
        <v>34.4284151730076</v>
      </c>
      <c r="D31">
        <v>12.8454558218235</v>
      </c>
      <c r="E31">
        <v>34.195032050938</v>
      </c>
      <c r="F31">
        <f t="shared" si="0"/>
        <v>27.1563010152563</v>
      </c>
      <c r="G31">
        <f t="shared" si="1"/>
        <v>20026.8129693976</v>
      </c>
      <c r="H31">
        <f t="shared" si="2"/>
        <v>0.910624313068656</v>
      </c>
      <c r="I31">
        <f t="shared" si="3"/>
        <v>4.97284505665554</v>
      </c>
      <c r="J31">
        <f t="shared" si="4"/>
        <v>36.748343807683</v>
      </c>
    </row>
    <row r="32" spans="1:10">
      <c r="A32" s="1">
        <v>51</v>
      </c>
      <c r="B32" s="1" t="s">
        <v>14</v>
      </c>
      <c r="C32">
        <v>45.8984024101852</v>
      </c>
      <c r="D32">
        <v>7.57318900007494</v>
      </c>
      <c r="E32">
        <v>38.784178825293</v>
      </c>
      <c r="F32">
        <f t="shared" si="0"/>
        <v>30.751923411851</v>
      </c>
      <c r="G32">
        <f t="shared" si="1"/>
        <v>29081.5033346424</v>
      </c>
      <c r="H32">
        <f t="shared" si="2"/>
        <v>0.773935386103165</v>
      </c>
      <c r="I32">
        <f t="shared" si="3"/>
        <v>4.87852454325751</v>
      </c>
      <c r="J32">
        <f t="shared" si="4"/>
        <v>38.7329334180992</v>
      </c>
    </row>
    <row r="33" spans="1:10">
      <c r="A33" s="1">
        <v>71</v>
      </c>
      <c r="B33" s="1" t="s">
        <v>22</v>
      </c>
      <c r="C33">
        <v>53.6860817684449</v>
      </c>
      <c r="D33">
        <v>8.30849537601143</v>
      </c>
      <c r="E33">
        <v>29.3453289190866</v>
      </c>
      <c r="F33">
        <f t="shared" si="0"/>
        <v>30.4466353545143</v>
      </c>
      <c r="G33">
        <f t="shared" si="1"/>
        <v>28223.9580360027</v>
      </c>
      <c r="H33">
        <f t="shared" si="2"/>
        <v>0.774048877173861</v>
      </c>
      <c r="I33">
        <f t="shared" si="3"/>
        <v>4.85460440302645</v>
      </c>
      <c r="J33">
        <f t="shared" si="4"/>
        <v>38.4455940322641</v>
      </c>
    </row>
    <row r="34" spans="1:10">
      <c r="A34" s="1">
        <v>191</v>
      </c>
      <c r="B34" s="1" t="s">
        <v>81</v>
      </c>
      <c r="C34">
        <v>44.9193857121269</v>
      </c>
      <c r="D34">
        <v>11.5059866490782</v>
      </c>
      <c r="E34">
        <v>23.084158220069</v>
      </c>
      <c r="F34">
        <f t="shared" si="0"/>
        <v>26.5031768604247</v>
      </c>
      <c r="G34">
        <f t="shared" si="1"/>
        <v>18616.3186530809</v>
      </c>
      <c r="H34">
        <f t="shared" si="2"/>
        <v>0.862169464766708</v>
      </c>
      <c r="I34">
        <f t="shared" si="3"/>
        <v>4.78019139871718</v>
      </c>
      <c r="J34">
        <f t="shared" si="4"/>
        <v>35.5935749914057</v>
      </c>
    </row>
    <row r="35" spans="1:10">
      <c r="A35" s="1">
        <v>78</v>
      </c>
      <c r="B35" s="1" t="s">
        <v>18</v>
      </c>
      <c r="C35">
        <v>30.4702414866232</v>
      </c>
      <c r="D35">
        <v>10.5565615989079</v>
      </c>
      <c r="E35">
        <v>28.8171985234956</v>
      </c>
      <c r="F35">
        <f t="shared" si="0"/>
        <v>23.2813338696756</v>
      </c>
      <c r="G35">
        <f t="shared" si="1"/>
        <v>12618.9603818878</v>
      </c>
      <c r="H35">
        <f t="shared" si="2"/>
        <v>0.902281780691863</v>
      </c>
      <c r="I35">
        <f t="shared" si="3"/>
        <v>4.58326558043636</v>
      </c>
      <c r="J35">
        <f t="shared" si="4"/>
        <v>32.6656602859228</v>
      </c>
    </row>
    <row r="36" spans="1:10">
      <c r="A36" s="1">
        <v>84</v>
      </c>
      <c r="B36" s="1" t="s">
        <v>40</v>
      </c>
      <c r="C36">
        <v>41.4694290707142</v>
      </c>
      <c r="D36">
        <v>6.20057013817034</v>
      </c>
      <c r="E36">
        <v>30.1245539205321</v>
      </c>
      <c r="F36">
        <f t="shared" si="0"/>
        <v>25.9315177098056</v>
      </c>
      <c r="G36">
        <f t="shared" si="1"/>
        <v>17437.4834005932</v>
      </c>
      <c r="H36">
        <f t="shared" si="2"/>
        <v>0.763013401709815</v>
      </c>
      <c r="I36">
        <f t="shared" si="3"/>
        <v>4.44815642027762</v>
      </c>
      <c r="J36">
        <f t="shared" si="4"/>
        <v>33.9628395438919</v>
      </c>
    </row>
    <row r="37" spans="1:10">
      <c r="A37" s="1">
        <v>77</v>
      </c>
      <c r="B37" s="1" t="s">
        <v>17</v>
      </c>
      <c r="C37">
        <v>31.172398772192</v>
      </c>
      <c r="D37">
        <v>10.5781858133836</v>
      </c>
      <c r="E37">
        <v>19.0492026323279</v>
      </c>
      <c r="F37">
        <f t="shared" si="0"/>
        <v>20.2665957393012</v>
      </c>
      <c r="G37">
        <f t="shared" si="1"/>
        <v>8324.19823229003</v>
      </c>
      <c r="H37">
        <f t="shared" si="2"/>
        <v>0.910413315070931</v>
      </c>
      <c r="I37">
        <f t="shared" si="3"/>
        <v>4.29546023287605</v>
      </c>
      <c r="J37">
        <f t="shared" si="4"/>
        <v>29.5049751828303</v>
      </c>
    </row>
    <row r="38" spans="1:10">
      <c r="A38" s="1">
        <v>53</v>
      </c>
      <c r="B38" s="1" t="s">
        <v>46</v>
      </c>
      <c r="C38">
        <v>21.2579033356125</v>
      </c>
      <c r="D38">
        <v>15.299194394962</v>
      </c>
      <c r="E38">
        <v>19.1169668895549</v>
      </c>
      <c r="F38">
        <f t="shared" si="0"/>
        <v>18.5580215400431</v>
      </c>
      <c r="G38">
        <f t="shared" si="1"/>
        <v>6391.3856522693</v>
      </c>
      <c r="H38">
        <f t="shared" si="2"/>
        <v>0.990841797380327</v>
      </c>
      <c r="I38">
        <f t="shared" si="3"/>
        <v>4.28813052722969</v>
      </c>
      <c r="J38">
        <f t="shared" si="4"/>
        <v>28.2097888490582</v>
      </c>
    </row>
    <row r="39" spans="1:10">
      <c r="A39" s="1">
        <v>67</v>
      </c>
      <c r="B39" s="1" t="s">
        <v>39</v>
      </c>
      <c r="C39">
        <v>30.5700266881679</v>
      </c>
      <c r="D39">
        <v>6.34841726943015</v>
      </c>
      <c r="E39">
        <v>27.8847714726301</v>
      </c>
      <c r="F39">
        <f t="shared" si="0"/>
        <v>21.601071810076</v>
      </c>
      <c r="G39">
        <f t="shared" si="1"/>
        <v>10079.1962655692</v>
      </c>
      <c r="H39">
        <f t="shared" si="2"/>
        <v>0.812769672259125</v>
      </c>
      <c r="I39">
        <f t="shared" si="3"/>
        <v>4.19007112774012</v>
      </c>
      <c r="J39">
        <f t="shared" si="4"/>
        <v>30.084884463737</v>
      </c>
    </row>
    <row r="40" spans="1:10">
      <c r="A40" s="1">
        <v>47</v>
      </c>
      <c r="B40" s="1" t="s">
        <v>82</v>
      </c>
      <c r="C40">
        <v>44.2365352775609</v>
      </c>
      <c r="D40">
        <v>3.7324994297017</v>
      </c>
      <c r="E40">
        <v>24.9982358573519</v>
      </c>
      <c r="F40">
        <f t="shared" si="0"/>
        <v>24.3224235215382</v>
      </c>
      <c r="G40">
        <f t="shared" si="1"/>
        <v>14388.6662621379</v>
      </c>
      <c r="H40">
        <f t="shared" si="2"/>
        <v>0.659512794838559</v>
      </c>
      <c r="I40">
        <f t="shared" si="3"/>
        <v>4.00511541830404</v>
      </c>
      <c r="J40">
        <f t="shared" si="4"/>
        <v>31.2112341083517</v>
      </c>
    </row>
    <row r="41" spans="1:10">
      <c r="A41" s="1">
        <v>192</v>
      </c>
      <c r="B41" s="1" t="s">
        <v>12</v>
      </c>
      <c r="C41">
        <v>49.2677237806901</v>
      </c>
      <c r="D41">
        <v>2.87602060837347</v>
      </c>
      <c r="E41">
        <v>21.5893109595475</v>
      </c>
      <c r="F41">
        <f t="shared" si="0"/>
        <v>24.5776851162037</v>
      </c>
      <c r="G41">
        <f t="shared" si="1"/>
        <v>14846.4605126617</v>
      </c>
      <c r="H41">
        <f t="shared" si="2"/>
        <v>0.590640806712153</v>
      </c>
      <c r="I41">
        <f t="shared" si="3"/>
        <v>3.81006348558024</v>
      </c>
      <c r="J41">
        <f t="shared" si="4"/>
        <v>30.6010687103141</v>
      </c>
    </row>
    <row r="42" spans="1:10">
      <c r="A42" s="1" t="s">
        <v>0</v>
      </c>
      <c r="B42" s="1"/>
      <c r="C42" t="s">
        <v>79</v>
      </c>
      <c r="J42">
        <f>AVERAGE(J1:J41)</f>
        <v>42.8624069695423</v>
      </c>
    </row>
  </sheetData>
  <sortState ref="A1:I43">
    <sortCondition ref="I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2010社会</vt:lpstr>
      <vt:lpstr>2010经济</vt:lpstr>
      <vt:lpstr>2010自然</vt:lpstr>
      <vt:lpstr>社会标准化</vt:lpstr>
      <vt:lpstr>经济标准化</vt:lpstr>
      <vt:lpstr>自然标准化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</dc:creator>
  <cp:lastModifiedBy>qzuser</cp:lastModifiedBy>
  <dcterms:created xsi:type="dcterms:W3CDTF">2022-07-27T02:44:00Z</dcterms:created>
  <dcterms:modified xsi:type="dcterms:W3CDTF">2022-11-24T02:06:00Z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DBDD7B41706C4A808A916B1025663A02</vt:lpwstr>
  </property>
  <property fmtid="{D5CDD505-2E9C-101B-9397-08002B2CF9AE}" pid="3" name="KSOProductBuildVer">
    <vt:lpwstr>2052-11.1.0.12763</vt:lpwstr>
  </property>
</Properties>
</file>