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\"/>
    </mc:Choice>
  </mc:AlternateContent>
  <bookViews>
    <workbookView xWindow="120" yWindow="120" windowWidth="24780" windowHeight="14955"/>
  </bookViews>
  <sheets>
    <sheet name="Sheet4" sheetId="1" r:id="rId1"/>
  </sheets>
  <externalReferences>
    <externalReference r:id="rId2"/>
    <externalReference r:id="rId3"/>
  </externalReferences>
  <definedNames>
    <definedName name="ISIN">[1]seq!$B:$B</definedName>
    <definedName name="nonlim">'[2]no limits'!$A:$A</definedName>
  </definedNames>
  <calcPr calcId="145621" calcMode="manual" calcCompleted="0" calcOnSave="0"/>
</workbook>
</file>

<file path=xl/calcChain.xml><?xml version="1.0" encoding="utf-8"?>
<calcChain xmlns="http://schemas.openxmlformats.org/spreadsheetml/2006/main">
  <c r="S68" i="1" l="1"/>
  <c r="I3" i="1"/>
  <c r="I4" i="1"/>
  <c r="AG2" i="1"/>
  <c r="H3" i="1"/>
  <c r="H4" i="1" s="1"/>
  <c r="H5" i="1" s="1"/>
  <c r="AG3" i="1"/>
  <c r="AG4" i="1" s="1"/>
  <c r="AG5" i="1" s="1"/>
  <c r="I5" i="1"/>
  <c r="H6" i="1"/>
  <c r="I6" i="1"/>
  <c r="AG6" i="1"/>
  <c r="H7" i="1"/>
  <c r="I7" i="1"/>
  <c r="AG7" i="1"/>
  <c r="H8" i="1"/>
  <c r="H9" i="1" s="1"/>
  <c r="I8" i="1"/>
  <c r="AG8" i="1"/>
  <c r="AG9" i="1" s="1"/>
  <c r="AG10" i="1" s="1"/>
  <c r="AG11" i="1" s="1"/>
  <c r="AG12" i="1" s="1"/>
  <c r="AG13" i="1" s="1"/>
  <c r="AG14" i="1" s="1"/>
  <c r="I9" i="1"/>
  <c r="H10" i="1"/>
  <c r="H11" i="1" s="1"/>
  <c r="H12" i="1" s="1"/>
  <c r="H13" i="1" s="1"/>
  <c r="H14" i="1" s="1"/>
  <c r="I10" i="1"/>
  <c r="I11" i="1"/>
  <c r="I12" i="1"/>
  <c r="I13" i="1"/>
  <c r="I14" i="1"/>
  <c r="H15" i="1"/>
  <c r="I15" i="1"/>
  <c r="AG15" i="1"/>
  <c r="H16" i="1"/>
  <c r="H17" i="1" s="1"/>
  <c r="I16" i="1"/>
  <c r="AG16" i="1"/>
  <c r="AG17" i="1" s="1"/>
  <c r="I17" i="1"/>
  <c r="H18" i="1"/>
  <c r="I18" i="1"/>
  <c r="AG18" i="1"/>
  <c r="H19" i="1"/>
  <c r="I19" i="1"/>
  <c r="AG19" i="1"/>
  <c r="AG20" i="1" s="1"/>
  <c r="AG21" i="1" s="1"/>
  <c r="AG22" i="1" s="1"/>
  <c r="H20" i="1"/>
  <c r="H21" i="1" s="1"/>
  <c r="H22" i="1" s="1"/>
  <c r="H23" i="1" s="1"/>
  <c r="H24" i="1" s="1"/>
  <c r="I20" i="1"/>
  <c r="I21" i="1"/>
  <c r="I22" i="1"/>
  <c r="I23" i="1"/>
  <c r="AG23" i="1"/>
  <c r="AG24" i="1" s="1"/>
  <c r="I24" i="1"/>
  <c r="H25" i="1"/>
  <c r="I25" i="1"/>
  <c r="AG25" i="1"/>
  <c r="H26" i="1"/>
  <c r="I26" i="1"/>
  <c r="AG26" i="1"/>
  <c r="H27" i="1"/>
  <c r="I27" i="1"/>
  <c r="AG27" i="1"/>
  <c r="H28" i="1"/>
  <c r="I28" i="1"/>
  <c r="AG28" i="1"/>
  <c r="H29" i="1"/>
  <c r="I29" i="1"/>
  <c r="AG29" i="1"/>
  <c r="H30" i="1"/>
  <c r="I30" i="1"/>
  <c r="AG30" i="1"/>
  <c r="H31" i="1"/>
  <c r="I31" i="1"/>
  <c r="AG31" i="1"/>
  <c r="H32" i="1"/>
  <c r="H33" i="1" s="1"/>
  <c r="H34" i="1" s="1"/>
  <c r="H35" i="1" s="1"/>
  <c r="H36" i="1" s="1"/>
  <c r="I32" i="1"/>
  <c r="AG32" i="1"/>
  <c r="AG33" i="1" s="1"/>
  <c r="AG34" i="1" s="1"/>
  <c r="AG35" i="1" s="1"/>
  <c r="AG36" i="1" s="1"/>
  <c r="I33" i="1"/>
  <c r="I34" i="1"/>
  <c r="J34" i="1" s="1"/>
  <c r="I35" i="1"/>
  <c r="I36" i="1"/>
  <c r="H37" i="1"/>
  <c r="I37" i="1"/>
  <c r="AG37" i="1"/>
  <c r="H38" i="1"/>
  <c r="I38" i="1"/>
  <c r="AG38" i="1"/>
  <c r="H39" i="1"/>
  <c r="H40" i="1" s="1"/>
  <c r="I39" i="1"/>
  <c r="AG39" i="1"/>
  <c r="I40" i="1"/>
  <c r="AG40" i="1"/>
  <c r="AG41" i="1" s="1"/>
  <c r="H41" i="1"/>
  <c r="I41" i="1"/>
  <c r="H42" i="1"/>
  <c r="H43" i="1" s="1"/>
  <c r="I42" i="1"/>
  <c r="AG42" i="1"/>
  <c r="AG43" i="1" s="1"/>
  <c r="I43" i="1"/>
  <c r="H44" i="1"/>
  <c r="I44" i="1"/>
  <c r="AG44" i="1"/>
  <c r="AG45" i="1" s="1"/>
  <c r="H45" i="1"/>
  <c r="I45" i="1"/>
  <c r="H46" i="1"/>
  <c r="I46" i="1"/>
  <c r="AG46" i="1"/>
  <c r="H47" i="1"/>
  <c r="I47" i="1"/>
  <c r="AG47" i="1"/>
  <c r="H48" i="1"/>
  <c r="H49" i="1" s="1"/>
  <c r="H50" i="1" s="1"/>
  <c r="I48" i="1"/>
  <c r="AG48" i="1"/>
  <c r="AG49" i="1" s="1"/>
  <c r="AG50" i="1" s="1"/>
  <c r="I49" i="1"/>
  <c r="I50" i="1"/>
  <c r="H51" i="1"/>
  <c r="I51" i="1"/>
  <c r="AG51" i="1"/>
  <c r="H52" i="1"/>
  <c r="H53" i="1" s="1"/>
  <c r="I52" i="1"/>
  <c r="AG52" i="1"/>
  <c r="I53" i="1"/>
  <c r="AG53" i="1"/>
  <c r="H54" i="1"/>
  <c r="I54" i="1"/>
  <c r="AG54" i="1"/>
  <c r="H55" i="1"/>
  <c r="H56" i="1" s="1"/>
  <c r="H57" i="1" s="1"/>
  <c r="H58" i="1" s="1"/>
  <c r="I55" i="1"/>
  <c r="AG55" i="1"/>
  <c r="AG56" i="1" s="1"/>
  <c r="AG57" i="1" s="1"/>
  <c r="I56" i="1"/>
  <c r="I57" i="1"/>
  <c r="I58" i="1"/>
  <c r="AG58" i="1"/>
  <c r="H59" i="1"/>
  <c r="I59" i="1"/>
  <c r="AG59" i="1"/>
  <c r="H60" i="1"/>
  <c r="H61" i="1" s="1"/>
  <c r="I60" i="1"/>
  <c r="AG60" i="1"/>
  <c r="AG61" i="1" s="1"/>
  <c r="I61" i="1"/>
  <c r="H62" i="1"/>
  <c r="I62" i="1"/>
  <c r="AG62" i="1"/>
  <c r="H63" i="1"/>
  <c r="I63" i="1"/>
  <c r="AG63" i="1"/>
  <c r="H64" i="1"/>
  <c r="I64" i="1"/>
  <c r="AG64" i="1"/>
  <c r="H65" i="1"/>
  <c r="I65" i="1"/>
  <c r="AG65" i="1"/>
  <c r="H66" i="1"/>
  <c r="I66" i="1"/>
  <c r="L66" i="1" s="1"/>
  <c r="AG66" i="1"/>
  <c r="H67" i="1"/>
  <c r="I67" i="1"/>
  <c r="AG67" i="1"/>
  <c r="AG68" i="1" s="1"/>
  <c r="H68" i="1"/>
  <c r="I68" i="1"/>
  <c r="H69" i="1"/>
  <c r="I69" i="1"/>
  <c r="AG69" i="1"/>
  <c r="H70" i="1"/>
  <c r="I70" i="1"/>
  <c r="AG70" i="1"/>
  <c r="H71" i="1"/>
  <c r="I71" i="1"/>
  <c r="AG71" i="1"/>
  <c r="AG72" i="1" s="1"/>
  <c r="H72" i="1"/>
  <c r="I72" i="1"/>
  <c r="AA72" i="1"/>
  <c r="H73" i="1"/>
  <c r="I73" i="1"/>
  <c r="AG73" i="1"/>
  <c r="H74" i="1"/>
  <c r="I74" i="1"/>
  <c r="AG74" i="1"/>
  <c r="H75" i="1"/>
  <c r="H76" i="1" s="1"/>
  <c r="I75" i="1"/>
  <c r="AG75" i="1"/>
  <c r="AG76" i="1" s="1"/>
  <c r="I76" i="1"/>
  <c r="H77" i="1"/>
  <c r="H78" i="1" s="1"/>
  <c r="I77" i="1"/>
  <c r="AG77" i="1"/>
  <c r="AG78" i="1" s="1"/>
  <c r="I78" i="1"/>
  <c r="H79" i="1"/>
  <c r="I79" i="1"/>
  <c r="AG79" i="1"/>
  <c r="AG80" i="1" s="1"/>
  <c r="I80" i="1"/>
  <c r="H81" i="1"/>
  <c r="I81" i="1"/>
  <c r="AG81" i="1"/>
  <c r="H82" i="1"/>
  <c r="I82" i="1"/>
  <c r="AG82" i="1"/>
  <c r="H83" i="1"/>
  <c r="I83" i="1"/>
  <c r="AG83" i="1"/>
  <c r="H84" i="1"/>
  <c r="I84" i="1"/>
  <c r="AG84" i="1"/>
  <c r="H85" i="1"/>
  <c r="I85" i="1"/>
  <c r="AG85" i="1"/>
  <c r="H86" i="1"/>
  <c r="I86" i="1"/>
  <c r="AG86" i="1"/>
  <c r="H87" i="1"/>
  <c r="I87" i="1"/>
  <c r="AG87" i="1"/>
  <c r="H88" i="1"/>
  <c r="I88" i="1"/>
  <c r="AG88" i="1"/>
  <c r="H89" i="1"/>
  <c r="I89" i="1"/>
  <c r="AG89" i="1"/>
  <c r="AG90" i="1" s="1"/>
  <c r="I90" i="1"/>
  <c r="H91" i="1"/>
  <c r="I91" i="1"/>
  <c r="AG91" i="1"/>
  <c r="H92" i="1"/>
  <c r="I92" i="1"/>
  <c r="AG92" i="1"/>
  <c r="H93" i="1"/>
  <c r="I93" i="1"/>
  <c r="AG93" i="1"/>
  <c r="H94" i="1"/>
  <c r="I94" i="1"/>
  <c r="AG94" i="1"/>
  <c r="AG95" i="1" s="1"/>
  <c r="I95" i="1"/>
  <c r="H96" i="1"/>
  <c r="I96" i="1"/>
  <c r="AG96" i="1"/>
  <c r="H97" i="1"/>
  <c r="I97" i="1"/>
  <c r="AG97" i="1"/>
  <c r="H98" i="1"/>
  <c r="I98" i="1"/>
  <c r="AG98" i="1"/>
  <c r="H99" i="1"/>
  <c r="I99" i="1"/>
  <c r="AG99" i="1"/>
  <c r="H100" i="1"/>
  <c r="I100" i="1"/>
  <c r="AG100" i="1"/>
  <c r="H101" i="1"/>
  <c r="I101" i="1"/>
  <c r="AG101" i="1"/>
  <c r="H102" i="1"/>
  <c r="I102" i="1"/>
  <c r="AG102" i="1"/>
  <c r="H103" i="1"/>
  <c r="I103" i="1"/>
  <c r="AG103" i="1"/>
  <c r="H104" i="1"/>
  <c r="I104" i="1"/>
  <c r="AG104" i="1"/>
  <c r="H105" i="1"/>
  <c r="I105" i="1"/>
  <c r="AG105" i="1"/>
  <c r="H106" i="1"/>
  <c r="I106" i="1"/>
  <c r="AG106" i="1"/>
  <c r="H107" i="1"/>
  <c r="I107" i="1"/>
  <c r="AG107" i="1"/>
  <c r="H108" i="1"/>
  <c r="I108" i="1"/>
  <c r="AG108" i="1"/>
  <c r="H109" i="1"/>
  <c r="H110" i="1" s="1"/>
  <c r="I109" i="1"/>
  <c r="AG109" i="1"/>
  <c r="AG110" i="1" s="1"/>
  <c r="I110" i="1"/>
  <c r="H111" i="1"/>
  <c r="I111" i="1"/>
  <c r="AG111" i="1"/>
  <c r="H112" i="1"/>
  <c r="I112" i="1"/>
  <c r="AG112" i="1"/>
  <c r="H113" i="1"/>
  <c r="I113" i="1"/>
  <c r="AG113" i="1"/>
  <c r="H114" i="1"/>
  <c r="I114" i="1"/>
  <c r="AG114" i="1"/>
  <c r="H115" i="1"/>
  <c r="I115" i="1"/>
  <c r="AG115" i="1"/>
  <c r="H116" i="1"/>
  <c r="I116" i="1"/>
  <c r="AG116" i="1"/>
  <c r="H117" i="1"/>
  <c r="I117" i="1"/>
  <c r="AG117" i="1"/>
  <c r="H118" i="1"/>
  <c r="I118" i="1"/>
  <c r="AG118" i="1"/>
  <c r="H119" i="1"/>
  <c r="I119" i="1"/>
  <c r="AG119" i="1"/>
  <c r="H120" i="1"/>
  <c r="I120" i="1"/>
  <c r="AG120" i="1"/>
  <c r="H121" i="1"/>
  <c r="I121" i="1"/>
  <c r="AG121" i="1"/>
  <c r="H122" i="1"/>
  <c r="I122" i="1"/>
  <c r="AG122" i="1"/>
  <c r="H123" i="1"/>
  <c r="I123" i="1"/>
  <c r="AG123" i="1"/>
  <c r="H124" i="1"/>
  <c r="I124" i="1"/>
  <c r="AG124" i="1"/>
  <c r="H125" i="1"/>
  <c r="H126" i="1" s="1"/>
  <c r="I125" i="1"/>
  <c r="AG125" i="1"/>
  <c r="AG126" i="1" s="1"/>
  <c r="I126" i="1"/>
  <c r="H127" i="1"/>
  <c r="I127" i="1"/>
  <c r="AG127" i="1"/>
  <c r="H128" i="1"/>
  <c r="I128" i="1"/>
  <c r="AG128" i="1"/>
  <c r="H129" i="1"/>
  <c r="I129" i="1"/>
  <c r="AG129" i="1"/>
  <c r="H130" i="1"/>
  <c r="I130" i="1"/>
  <c r="AG130" i="1"/>
  <c r="H131" i="1"/>
  <c r="I131" i="1"/>
  <c r="AG131" i="1"/>
  <c r="H132" i="1"/>
  <c r="I132" i="1"/>
  <c r="AG132" i="1"/>
  <c r="AG133" i="1" s="1"/>
  <c r="H133" i="1"/>
  <c r="I133" i="1"/>
  <c r="H134" i="1"/>
  <c r="I134" i="1"/>
  <c r="AG134" i="1"/>
  <c r="H135" i="1"/>
  <c r="I135" i="1"/>
  <c r="AG135" i="1"/>
  <c r="H136" i="1"/>
  <c r="I136" i="1"/>
  <c r="AG136" i="1"/>
  <c r="H137" i="1"/>
  <c r="H138" i="1" s="1"/>
  <c r="I137" i="1"/>
  <c r="AG137" i="1"/>
  <c r="AG138" i="1" s="1"/>
  <c r="I138" i="1"/>
  <c r="H139" i="1"/>
  <c r="H140" i="1" s="1"/>
  <c r="I139" i="1"/>
  <c r="AG139" i="1"/>
  <c r="AG140" i="1" s="1"/>
  <c r="I140" i="1"/>
  <c r="H141" i="1"/>
  <c r="I141" i="1"/>
  <c r="AG141" i="1"/>
  <c r="AG142" i="1" s="1"/>
  <c r="H142" i="1"/>
  <c r="I142" i="1"/>
  <c r="H143" i="1"/>
  <c r="I143" i="1"/>
  <c r="AG143" i="1"/>
  <c r="H144" i="1"/>
  <c r="I144" i="1"/>
  <c r="AG144" i="1"/>
  <c r="H145" i="1"/>
  <c r="I145" i="1"/>
  <c r="AG145" i="1"/>
  <c r="H146" i="1"/>
  <c r="I146" i="1"/>
  <c r="AG146" i="1"/>
  <c r="H147" i="1"/>
  <c r="I147" i="1"/>
  <c r="AG147" i="1"/>
  <c r="H148" i="1"/>
  <c r="I148" i="1"/>
  <c r="AG148" i="1"/>
  <c r="H149" i="1"/>
  <c r="I149" i="1"/>
  <c r="AG149" i="1"/>
  <c r="AG150" i="1" s="1"/>
  <c r="H150" i="1"/>
  <c r="I150" i="1"/>
  <c r="H151" i="1"/>
  <c r="I151" i="1"/>
  <c r="AG151" i="1"/>
  <c r="H152" i="1"/>
  <c r="I152" i="1"/>
  <c r="AG152" i="1"/>
  <c r="H153" i="1"/>
  <c r="I153" i="1"/>
  <c r="AG153" i="1"/>
  <c r="H154" i="1"/>
  <c r="I154" i="1"/>
  <c r="AG154" i="1"/>
  <c r="H155" i="1"/>
  <c r="I155" i="1"/>
  <c r="AG155" i="1"/>
  <c r="H156" i="1"/>
  <c r="I156" i="1"/>
  <c r="AG156" i="1"/>
  <c r="H157" i="1"/>
  <c r="I157" i="1"/>
  <c r="AG157" i="1"/>
  <c r="I158" i="1"/>
  <c r="AG158" i="1"/>
  <c r="AG159" i="1" s="1"/>
  <c r="H159" i="1"/>
  <c r="H160" i="1" s="1"/>
  <c r="I160" i="1"/>
  <c r="AG160" i="1"/>
  <c r="H161" i="1"/>
  <c r="I161" i="1"/>
  <c r="AG161" i="1"/>
  <c r="AG162" i="1" s="1"/>
  <c r="I162" i="1"/>
  <c r="H163" i="1"/>
  <c r="I163" i="1"/>
  <c r="AG163" i="1"/>
  <c r="H164" i="1"/>
  <c r="I164" i="1"/>
  <c r="AG164" i="1"/>
  <c r="H165" i="1"/>
  <c r="I165" i="1"/>
  <c r="AG165" i="1"/>
  <c r="H166" i="1"/>
  <c r="I166" i="1"/>
  <c r="AG166" i="1"/>
  <c r="H167" i="1"/>
  <c r="I167" i="1"/>
  <c r="AG167" i="1"/>
  <c r="H168" i="1"/>
  <c r="I168" i="1"/>
  <c r="AG168" i="1"/>
  <c r="H169" i="1"/>
  <c r="I169" i="1"/>
  <c r="AG169" i="1"/>
  <c r="H170" i="1"/>
  <c r="I170" i="1"/>
  <c r="AG170" i="1"/>
  <c r="H171" i="1"/>
  <c r="I171" i="1"/>
  <c r="AG171" i="1"/>
  <c r="H172" i="1"/>
  <c r="I172" i="1"/>
  <c r="AG172" i="1"/>
  <c r="H173" i="1"/>
  <c r="I173" i="1"/>
  <c r="AG173" i="1"/>
  <c r="H174" i="1"/>
  <c r="I174" i="1"/>
  <c r="AG174" i="1"/>
  <c r="H175" i="1"/>
  <c r="H176" i="1" s="1"/>
  <c r="I175" i="1"/>
  <c r="AG175" i="1"/>
  <c r="AG176" i="1" s="1"/>
  <c r="AG177" i="1" s="1"/>
  <c r="I176" i="1"/>
  <c r="I177" i="1"/>
  <c r="H178" i="1"/>
  <c r="I178" i="1"/>
  <c r="AG178" i="1"/>
  <c r="H179" i="1"/>
  <c r="I179" i="1"/>
  <c r="AG179" i="1"/>
  <c r="H180" i="1"/>
  <c r="I180" i="1"/>
  <c r="AG180" i="1"/>
  <c r="H181" i="1"/>
  <c r="I181" i="1"/>
  <c r="AG181" i="1"/>
  <c r="H182" i="1"/>
  <c r="I182" i="1"/>
  <c r="AG182" i="1"/>
  <c r="H183" i="1"/>
  <c r="I183" i="1"/>
  <c r="AG183" i="1"/>
  <c r="H184" i="1"/>
  <c r="I184" i="1"/>
  <c r="AG184" i="1"/>
  <c r="H185" i="1"/>
  <c r="I185" i="1"/>
  <c r="AG185" i="1"/>
  <c r="AG186" i="1" s="1"/>
  <c r="I186" i="1"/>
  <c r="H187" i="1"/>
  <c r="I187" i="1"/>
  <c r="AG187" i="1"/>
  <c r="H188" i="1"/>
  <c r="I188" i="1"/>
  <c r="AG188" i="1"/>
  <c r="H189" i="1"/>
  <c r="I189" i="1"/>
  <c r="AG189" i="1"/>
  <c r="H190" i="1"/>
  <c r="H191" i="1" s="1"/>
  <c r="I190" i="1"/>
  <c r="AG190" i="1"/>
  <c r="AG191" i="1" s="1"/>
  <c r="AG192" i="1" s="1"/>
  <c r="I191" i="1"/>
  <c r="I192" i="1"/>
  <c r="H193" i="1"/>
  <c r="I193" i="1"/>
  <c r="AG193" i="1"/>
  <c r="H194" i="1"/>
  <c r="I194" i="1"/>
  <c r="AG194" i="1"/>
  <c r="H195" i="1"/>
  <c r="H196" i="1" s="1"/>
  <c r="I195" i="1"/>
  <c r="AG195" i="1"/>
  <c r="AG196" i="1" s="1"/>
  <c r="I196" i="1"/>
  <c r="H197" i="1"/>
  <c r="I197" i="1"/>
  <c r="AG197" i="1"/>
  <c r="H198" i="1"/>
  <c r="I198" i="1"/>
  <c r="AG198" i="1"/>
  <c r="H199" i="1"/>
  <c r="I199" i="1"/>
  <c r="AG199" i="1"/>
  <c r="H200" i="1"/>
  <c r="I200" i="1"/>
  <c r="AG200" i="1"/>
  <c r="H201" i="1"/>
  <c r="I201" i="1"/>
  <c r="AG201" i="1"/>
  <c r="H202" i="1"/>
  <c r="I202" i="1"/>
  <c r="AG202" i="1"/>
  <c r="H203" i="1"/>
  <c r="I203" i="1"/>
  <c r="AG203" i="1"/>
  <c r="H204" i="1"/>
  <c r="I204" i="1"/>
  <c r="AG204" i="1"/>
  <c r="H205" i="1"/>
  <c r="I205" i="1"/>
  <c r="AG205" i="1"/>
  <c r="H206" i="1"/>
  <c r="I206" i="1"/>
  <c r="AG206" i="1"/>
  <c r="AG207" i="1" s="1"/>
  <c r="H207" i="1"/>
  <c r="I207" i="1"/>
  <c r="H208" i="1"/>
  <c r="I208" i="1"/>
  <c r="AG208" i="1"/>
  <c r="H209" i="1"/>
  <c r="I209" i="1"/>
  <c r="AG209" i="1"/>
  <c r="H210" i="1"/>
  <c r="I210" i="1"/>
  <c r="AG210" i="1"/>
  <c r="AG211" i="1" s="1"/>
  <c r="I211" i="1"/>
  <c r="H212" i="1"/>
  <c r="I212" i="1"/>
  <c r="AG212" i="1"/>
  <c r="H213" i="1"/>
  <c r="I213" i="1"/>
  <c r="AG213" i="1"/>
  <c r="H214" i="1"/>
  <c r="I214" i="1"/>
  <c r="AG214" i="1"/>
  <c r="H215" i="1"/>
  <c r="I215" i="1"/>
  <c r="AG215" i="1"/>
  <c r="H216" i="1"/>
  <c r="I216" i="1"/>
  <c r="AG216" i="1"/>
  <c r="H217" i="1"/>
  <c r="I217" i="1"/>
  <c r="AG217" i="1"/>
  <c r="H218" i="1"/>
  <c r="I218" i="1"/>
  <c r="AG218" i="1"/>
  <c r="H219" i="1"/>
  <c r="H220" i="1" s="1"/>
  <c r="H221" i="1" s="1"/>
  <c r="I219" i="1"/>
  <c r="AG219" i="1"/>
  <c r="AG220" i="1" s="1"/>
  <c r="AG221" i="1" s="1"/>
  <c r="I220" i="1"/>
  <c r="I221" i="1"/>
  <c r="H222" i="1"/>
  <c r="I222" i="1"/>
  <c r="AG222" i="1"/>
  <c r="H223" i="1"/>
  <c r="I223" i="1"/>
  <c r="AG223" i="1"/>
  <c r="H224" i="1"/>
  <c r="I224" i="1"/>
  <c r="AG224" i="1"/>
  <c r="AG225" i="1" s="1"/>
  <c r="AG226" i="1" s="1"/>
  <c r="I225" i="1"/>
  <c r="I226" i="1"/>
  <c r="H227" i="1"/>
  <c r="I227" i="1"/>
  <c r="AG227" i="1"/>
  <c r="H228" i="1"/>
  <c r="I228" i="1"/>
  <c r="AG228" i="1"/>
  <c r="AG229" i="1" s="1"/>
  <c r="I229" i="1"/>
  <c r="H230" i="1"/>
  <c r="I230" i="1"/>
  <c r="AG230" i="1"/>
  <c r="H231" i="1"/>
  <c r="I231" i="1"/>
  <c r="AG231" i="1"/>
  <c r="H232" i="1"/>
  <c r="I232" i="1"/>
  <c r="AG232" i="1"/>
  <c r="H233" i="1"/>
  <c r="I233" i="1"/>
  <c r="AG233" i="1"/>
  <c r="H234" i="1"/>
  <c r="I234" i="1"/>
  <c r="AG234" i="1"/>
  <c r="H235" i="1"/>
  <c r="I235" i="1"/>
  <c r="AG235" i="1"/>
  <c r="H236" i="1"/>
  <c r="H237" i="1" s="1"/>
  <c r="I236" i="1"/>
  <c r="AG236" i="1"/>
  <c r="I237" i="1"/>
  <c r="AG237" i="1"/>
  <c r="H238" i="1"/>
  <c r="I238" i="1"/>
  <c r="AG238" i="1"/>
  <c r="H239" i="1"/>
  <c r="I239" i="1"/>
  <c r="AG239" i="1"/>
  <c r="H240" i="1"/>
  <c r="I240" i="1"/>
  <c r="AG240" i="1"/>
  <c r="H241" i="1"/>
  <c r="I241" i="1"/>
  <c r="AG241" i="1"/>
  <c r="H242" i="1"/>
  <c r="I242" i="1"/>
  <c r="AG242" i="1"/>
  <c r="H243" i="1"/>
  <c r="I243" i="1"/>
  <c r="AG243" i="1"/>
  <c r="H244" i="1"/>
  <c r="I244" i="1"/>
  <c r="AG244" i="1"/>
  <c r="AG245" i="1" s="1"/>
  <c r="I245" i="1"/>
  <c r="H246" i="1"/>
  <c r="H247" i="1" s="1"/>
  <c r="I246" i="1"/>
  <c r="AG246" i="1"/>
  <c r="AG247" i="1" s="1"/>
  <c r="I247" i="1"/>
  <c r="H248" i="1"/>
  <c r="I248" i="1"/>
  <c r="AG248" i="1"/>
  <c r="AG249" i="1" s="1"/>
  <c r="I249" i="1"/>
  <c r="H250" i="1"/>
  <c r="H251" i="1" s="1"/>
  <c r="I250" i="1"/>
  <c r="AG250" i="1"/>
  <c r="AG251" i="1" s="1"/>
  <c r="I251" i="1"/>
  <c r="H252" i="1"/>
  <c r="I252" i="1"/>
  <c r="AG252" i="1"/>
  <c r="H253" i="1"/>
  <c r="I253" i="1"/>
  <c r="AG253" i="1"/>
  <c r="H254" i="1"/>
  <c r="I254" i="1"/>
  <c r="AG254" i="1"/>
  <c r="H255" i="1"/>
  <c r="I255" i="1"/>
  <c r="AG255" i="1"/>
  <c r="H256" i="1"/>
  <c r="I256" i="1"/>
  <c r="AG256" i="1"/>
  <c r="H257" i="1"/>
  <c r="I257" i="1"/>
  <c r="AG257" i="1"/>
  <c r="H258" i="1"/>
  <c r="I258" i="1"/>
  <c r="AG258" i="1"/>
  <c r="H259" i="1"/>
  <c r="I259" i="1"/>
  <c r="AG259" i="1"/>
  <c r="H260" i="1"/>
  <c r="I260" i="1"/>
  <c r="AG260" i="1"/>
  <c r="H261" i="1"/>
  <c r="I261" i="1"/>
  <c r="AG261" i="1"/>
  <c r="H262" i="1"/>
  <c r="I262" i="1"/>
  <c r="I263" i="1" s="1"/>
  <c r="AG262" i="1"/>
  <c r="H263" i="1"/>
  <c r="AG263" i="1"/>
  <c r="H264" i="1"/>
  <c r="I264" i="1"/>
  <c r="AG264" i="1"/>
  <c r="H265" i="1"/>
  <c r="I265" i="1"/>
  <c r="AG265" i="1"/>
  <c r="H266" i="1"/>
  <c r="I266" i="1"/>
  <c r="AG266" i="1"/>
  <c r="H267" i="1"/>
  <c r="I267" i="1"/>
  <c r="AG267" i="1"/>
  <c r="H268" i="1"/>
  <c r="I268" i="1"/>
  <c r="AG268" i="1"/>
  <c r="H269" i="1"/>
  <c r="I269" i="1"/>
  <c r="AG269" i="1"/>
  <c r="H270" i="1"/>
  <c r="I270" i="1"/>
  <c r="AG270" i="1"/>
  <c r="H271" i="1"/>
  <c r="I271" i="1"/>
  <c r="AG271" i="1"/>
  <c r="H272" i="1"/>
  <c r="I272" i="1"/>
  <c r="AG272" i="1"/>
  <c r="H273" i="1"/>
  <c r="I273" i="1"/>
  <c r="AG273" i="1"/>
  <c r="H274" i="1"/>
  <c r="I274" i="1"/>
  <c r="AG274" i="1"/>
  <c r="H275" i="1"/>
  <c r="I275" i="1"/>
  <c r="AG275" i="1"/>
  <c r="H276" i="1"/>
  <c r="I276" i="1"/>
  <c r="AG276" i="1"/>
  <c r="H277" i="1"/>
  <c r="I277" i="1"/>
  <c r="AG277" i="1"/>
  <c r="H278" i="1"/>
  <c r="I278" i="1"/>
  <c r="AG278" i="1"/>
  <c r="H279" i="1"/>
  <c r="I279" i="1"/>
  <c r="AG279" i="1"/>
  <c r="H280" i="1"/>
  <c r="I280" i="1"/>
  <c r="AG280" i="1"/>
  <c r="H281" i="1"/>
  <c r="I281" i="1"/>
  <c r="AG281" i="1"/>
  <c r="H282" i="1"/>
  <c r="I282" i="1"/>
  <c r="AG282" i="1"/>
  <c r="H283" i="1"/>
  <c r="I283" i="1"/>
  <c r="AG283" i="1"/>
  <c r="H284" i="1"/>
  <c r="I284" i="1"/>
  <c r="AG284" i="1"/>
  <c r="H285" i="1"/>
  <c r="I285" i="1"/>
  <c r="AG285" i="1"/>
  <c r="H286" i="1"/>
  <c r="I286" i="1"/>
  <c r="AG286" i="1"/>
  <c r="H287" i="1"/>
  <c r="I287" i="1"/>
  <c r="AG287" i="1"/>
  <c r="H288" i="1"/>
  <c r="I288" i="1"/>
  <c r="AG288" i="1"/>
  <c r="H289" i="1"/>
  <c r="I289" i="1"/>
  <c r="AG289" i="1"/>
  <c r="H290" i="1"/>
  <c r="I290" i="1"/>
  <c r="AG290" i="1"/>
  <c r="H291" i="1"/>
  <c r="I291" i="1"/>
  <c r="AG291" i="1"/>
  <c r="H292" i="1"/>
  <c r="I292" i="1"/>
  <c r="AG292" i="1"/>
  <c r="AG293" i="1" s="1"/>
  <c r="I293" i="1"/>
  <c r="H294" i="1"/>
  <c r="I294" i="1"/>
  <c r="AG294" i="1"/>
  <c r="H295" i="1"/>
  <c r="H296" i="1" s="1"/>
  <c r="I295" i="1"/>
  <c r="AG295" i="1"/>
  <c r="I296" i="1"/>
  <c r="AG296" i="1"/>
  <c r="AG297" i="1" s="1"/>
  <c r="I297" i="1"/>
  <c r="H298" i="1"/>
  <c r="I298" i="1"/>
  <c r="AG298" i="1"/>
  <c r="AG299" i="1" s="1"/>
  <c r="I299" i="1"/>
  <c r="H300" i="1"/>
  <c r="I300" i="1"/>
  <c r="AG300" i="1"/>
  <c r="H301" i="1"/>
  <c r="I301" i="1"/>
  <c r="AG301" i="1"/>
  <c r="H302" i="1"/>
  <c r="I302" i="1"/>
  <c r="AG302" i="1"/>
  <c r="H303" i="1"/>
  <c r="I303" i="1"/>
  <c r="AG303" i="1"/>
  <c r="H304" i="1"/>
  <c r="I304" i="1"/>
  <c r="AG304" i="1"/>
  <c r="H305" i="1"/>
  <c r="I305" i="1"/>
  <c r="AG305" i="1"/>
  <c r="H306" i="1"/>
  <c r="L306" i="1" s="1"/>
  <c r="I306" i="1"/>
  <c r="AG306" i="1"/>
  <c r="H307" i="1"/>
  <c r="I307" i="1"/>
  <c r="AG307" i="1"/>
  <c r="H308" i="1"/>
  <c r="I308" i="1"/>
  <c r="AG308" i="1"/>
  <c r="H309" i="1"/>
  <c r="I309" i="1"/>
  <c r="AG309" i="1"/>
  <c r="H310" i="1"/>
  <c r="I310" i="1"/>
  <c r="AG310" i="1"/>
  <c r="H311" i="1"/>
  <c r="I311" i="1"/>
  <c r="AG311" i="1"/>
  <c r="H312" i="1"/>
  <c r="I312" i="1"/>
  <c r="AG312" i="1"/>
  <c r="H313" i="1"/>
  <c r="I313" i="1"/>
  <c r="AG313" i="1"/>
  <c r="H314" i="1"/>
  <c r="I314" i="1"/>
  <c r="AG314" i="1"/>
  <c r="H315" i="1"/>
  <c r="I315" i="1"/>
  <c r="AG315" i="1"/>
  <c r="AG316" i="1" s="1"/>
  <c r="I316" i="1"/>
  <c r="H317" i="1"/>
  <c r="I317" i="1"/>
  <c r="AG317" i="1"/>
  <c r="H318" i="1"/>
  <c r="I318" i="1"/>
  <c r="AG318" i="1"/>
  <c r="H319" i="1"/>
  <c r="I319" i="1"/>
  <c r="AG319" i="1"/>
  <c r="H320" i="1"/>
  <c r="I320" i="1"/>
  <c r="AG320" i="1"/>
  <c r="H321" i="1"/>
  <c r="I321" i="1"/>
  <c r="AG321" i="1"/>
  <c r="H322" i="1"/>
  <c r="I322" i="1"/>
  <c r="AG322" i="1"/>
  <c r="H323" i="1"/>
  <c r="I323" i="1"/>
  <c r="AG323" i="1"/>
  <c r="H324" i="1"/>
  <c r="I324" i="1"/>
  <c r="AG324" i="1"/>
  <c r="H325" i="1"/>
  <c r="I325" i="1"/>
  <c r="AG325" i="1"/>
  <c r="H326" i="1"/>
  <c r="I326" i="1"/>
  <c r="AG326" i="1"/>
  <c r="H327" i="1"/>
  <c r="I327" i="1"/>
  <c r="AG327" i="1"/>
  <c r="H328" i="1"/>
  <c r="I328" i="1"/>
  <c r="AG328" i="1"/>
  <c r="AG329" i="1" s="1"/>
  <c r="I329" i="1"/>
  <c r="H330" i="1"/>
  <c r="I330" i="1"/>
  <c r="AG330" i="1"/>
  <c r="H331" i="1"/>
  <c r="I331" i="1"/>
  <c r="AG331" i="1"/>
  <c r="H332" i="1"/>
  <c r="I332" i="1"/>
  <c r="AG332" i="1"/>
  <c r="H333" i="1"/>
  <c r="I333" i="1"/>
  <c r="AG333" i="1"/>
  <c r="H334" i="1"/>
  <c r="I334" i="1"/>
  <c r="AG334" i="1"/>
  <c r="H335" i="1"/>
  <c r="I335" i="1"/>
  <c r="AG335" i="1"/>
  <c r="H336" i="1"/>
  <c r="I336" i="1"/>
  <c r="AG336" i="1"/>
  <c r="H337" i="1"/>
  <c r="I337" i="1"/>
  <c r="AG337" i="1"/>
  <c r="H338" i="1"/>
  <c r="I338" i="1"/>
  <c r="AG338" i="1"/>
  <c r="H339" i="1"/>
  <c r="I339" i="1"/>
  <c r="AG339" i="1"/>
  <c r="H340" i="1"/>
  <c r="I340" i="1"/>
  <c r="AG340" i="1"/>
  <c r="H341" i="1"/>
  <c r="I341" i="1"/>
  <c r="AG341" i="1"/>
  <c r="H342" i="1"/>
  <c r="I342" i="1"/>
  <c r="AG342" i="1"/>
  <c r="AG343" i="1" s="1"/>
  <c r="I343" i="1"/>
  <c r="J343" i="1" s="1"/>
  <c r="H344" i="1"/>
  <c r="I344" i="1"/>
  <c r="AG344" i="1"/>
  <c r="H345" i="1"/>
  <c r="I345" i="1"/>
  <c r="AG345" i="1"/>
  <c r="H346" i="1"/>
  <c r="I346" i="1"/>
  <c r="AG346" i="1"/>
  <c r="H347" i="1"/>
  <c r="I347" i="1"/>
  <c r="AG347" i="1"/>
  <c r="H348" i="1"/>
  <c r="I348" i="1"/>
  <c r="AG348" i="1"/>
  <c r="H349" i="1"/>
  <c r="I349" i="1"/>
  <c r="AG349" i="1"/>
  <c r="H350" i="1"/>
  <c r="I350" i="1"/>
  <c r="AG350" i="1"/>
  <c r="H351" i="1"/>
  <c r="I351" i="1"/>
  <c r="AG351" i="1"/>
  <c r="H352" i="1"/>
  <c r="I352" i="1"/>
  <c r="AG352" i="1"/>
  <c r="H353" i="1"/>
  <c r="I353" i="1"/>
  <c r="AG353" i="1"/>
  <c r="H354" i="1"/>
  <c r="I354" i="1"/>
  <c r="AG354" i="1"/>
  <c r="H355" i="1"/>
  <c r="I355" i="1"/>
  <c r="AG355" i="1"/>
  <c r="H356" i="1"/>
  <c r="I356" i="1"/>
  <c r="AG356" i="1"/>
  <c r="H357" i="1"/>
  <c r="I357" i="1"/>
  <c r="AG357" i="1"/>
  <c r="AG358" i="1" s="1"/>
  <c r="H358" i="1"/>
  <c r="I358" i="1"/>
  <c r="H359" i="1"/>
  <c r="I359" i="1"/>
  <c r="AG359" i="1"/>
  <c r="H360" i="1"/>
  <c r="I360" i="1"/>
  <c r="AG360" i="1"/>
  <c r="H361" i="1"/>
  <c r="I361" i="1"/>
  <c r="AG361" i="1"/>
  <c r="H362" i="1"/>
  <c r="I362" i="1"/>
  <c r="AG362" i="1"/>
  <c r="H363" i="1"/>
  <c r="H364" i="1" s="1"/>
  <c r="I363" i="1"/>
  <c r="AG363" i="1"/>
  <c r="AG364" i="1" s="1"/>
  <c r="I364" i="1"/>
  <c r="H365" i="1"/>
  <c r="I365" i="1"/>
  <c r="AG365" i="1"/>
  <c r="H366" i="1"/>
  <c r="I366" i="1"/>
  <c r="AG366" i="1"/>
  <c r="I367" i="1"/>
  <c r="AG367" i="1"/>
  <c r="H368" i="1"/>
  <c r="I368" i="1"/>
  <c r="AG368" i="1"/>
  <c r="H369" i="1"/>
  <c r="I369" i="1"/>
  <c r="AG369" i="1"/>
  <c r="H370" i="1"/>
  <c r="I370" i="1"/>
  <c r="AG370" i="1"/>
  <c r="H371" i="1"/>
  <c r="I371" i="1"/>
  <c r="AG371" i="1"/>
  <c r="H372" i="1"/>
  <c r="I372" i="1"/>
  <c r="AG372" i="1"/>
  <c r="H373" i="1"/>
  <c r="I373" i="1"/>
  <c r="AG373" i="1"/>
  <c r="H374" i="1"/>
  <c r="I374" i="1"/>
  <c r="AG374" i="1"/>
  <c r="H375" i="1"/>
  <c r="I375" i="1"/>
  <c r="AG375" i="1"/>
  <c r="H376" i="1"/>
  <c r="I376" i="1"/>
  <c r="AG376" i="1"/>
  <c r="H377" i="1"/>
  <c r="I377" i="1"/>
  <c r="AG377" i="1"/>
  <c r="H378" i="1"/>
  <c r="I378" i="1"/>
  <c r="AG378" i="1"/>
  <c r="H379" i="1"/>
  <c r="I379" i="1"/>
  <c r="AG379" i="1"/>
  <c r="H380" i="1"/>
  <c r="H381" i="1" s="1"/>
  <c r="I380" i="1"/>
  <c r="L380" i="1" s="1"/>
  <c r="Y380" i="1" s="1"/>
  <c r="AG380" i="1"/>
  <c r="I381" i="1"/>
  <c r="AG381" i="1"/>
  <c r="H382" i="1"/>
  <c r="I382" i="1"/>
  <c r="AG382" i="1"/>
  <c r="H383" i="1"/>
  <c r="H384" i="1" s="1"/>
  <c r="I383" i="1"/>
  <c r="AG383" i="1"/>
  <c r="AG384" i="1" s="1"/>
  <c r="I384" i="1"/>
  <c r="H385" i="1"/>
  <c r="I385" i="1"/>
  <c r="AG385" i="1"/>
  <c r="H386" i="1"/>
  <c r="I386" i="1"/>
  <c r="AG386" i="1"/>
  <c r="H387" i="1"/>
  <c r="I387" i="1"/>
  <c r="AG387" i="1"/>
  <c r="H388" i="1"/>
  <c r="I388" i="1"/>
  <c r="AG388" i="1"/>
  <c r="AG389" i="1" s="1"/>
  <c r="AG390" i="1" s="1"/>
  <c r="H389" i="1"/>
  <c r="I389" i="1"/>
  <c r="H390" i="1"/>
  <c r="I390" i="1"/>
  <c r="H391" i="1"/>
  <c r="I391" i="1"/>
  <c r="AG391" i="1"/>
  <c r="H392" i="1"/>
  <c r="I392" i="1"/>
  <c r="AG392" i="1"/>
  <c r="H393" i="1"/>
  <c r="I393" i="1"/>
  <c r="AG393" i="1"/>
  <c r="H394" i="1"/>
  <c r="I394" i="1"/>
  <c r="AG394" i="1"/>
  <c r="H395" i="1"/>
  <c r="I395" i="1"/>
  <c r="AG395" i="1"/>
  <c r="H396" i="1"/>
  <c r="I396" i="1"/>
  <c r="AG396" i="1"/>
  <c r="H397" i="1"/>
  <c r="I397" i="1"/>
  <c r="AG397" i="1"/>
  <c r="H398" i="1"/>
  <c r="I398" i="1"/>
  <c r="AG398" i="1"/>
  <c r="AG399" i="1" s="1"/>
  <c r="I399" i="1"/>
  <c r="H400" i="1"/>
  <c r="I400" i="1"/>
  <c r="AG400" i="1"/>
  <c r="H401" i="1"/>
  <c r="I401" i="1"/>
  <c r="AG401" i="1"/>
  <c r="H402" i="1"/>
  <c r="I402" i="1"/>
  <c r="AG402" i="1"/>
  <c r="H403" i="1"/>
  <c r="I403" i="1"/>
  <c r="AG403" i="1"/>
  <c r="H404" i="1"/>
  <c r="I404" i="1"/>
  <c r="AG404" i="1"/>
  <c r="H405" i="1"/>
  <c r="I405" i="1"/>
  <c r="AG405" i="1"/>
  <c r="H406" i="1"/>
  <c r="I406" i="1"/>
  <c r="AG406" i="1"/>
  <c r="H407" i="1"/>
  <c r="I407" i="1"/>
  <c r="AG407" i="1"/>
  <c r="H408" i="1"/>
  <c r="I408" i="1"/>
  <c r="AG408" i="1"/>
  <c r="H409" i="1"/>
  <c r="I409" i="1"/>
  <c r="AG409" i="1"/>
  <c r="H410" i="1"/>
  <c r="I410" i="1"/>
  <c r="AG410" i="1"/>
  <c r="H411" i="1"/>
  <c r="I411" i="1"/>
  <c r="AG411" i="1"/>
  <c r="H412" i="1"/>
  <c r="I412" i="1"/>
  <c r="AG412" i="1"/>
  <c r="H413" i="1"/>
  <c r="I413" i="1"/>
  <c r="AG413" i="1"/>
  <c r="H414" i="1"/>
  <c r="I414" i="1"/>
  <c r="AG414" i="1"/>
  <c r="H415" i="1"/>
  <c r="I415" i="1"/>
  <c r="AG415" i="1"/>
  <c r="H416" i="1"/>
  <c r="I416" i="1"/>
  <c r="AG416" i="1"/>
  <c r="H417" i="1"/>
  <c r="H418" i="1" s="1"/>
  <c r="I417" i="1"/>
  <c r="AG417" i="1"/>
  <c r="AG418" i="1" s="1"/>
  <c r="I418" i="1"/>
  <c r="I419" i="1"/>
  <c r="AG419" i="1"/>
  <c r="I420" i="1"/>
  <c r="AG420" i="1"/>
  <c r="H421" i="1"/>
  <c r="H422" i="1" s="1"/>
  <c r="I421" i="1"/>
  <c r="AG421" i="1"/>
  <c r="AG422" i="1" s="1"/>
  <c r="I422" i="1"/>
  <c r="H423" i="1"/>
  <c r="H424" i="1" s="1"/>
  <c r="I423" i="1"/>
  <c r="AG423" i="1"/>
  <c r="AG424" i="1" s="1"/>
  <c r="I424" i="1"/>
  <c r="H425" i="1"/>
  <c r="H426" i="1" s="1"/>
  <c r="I425" i="1"/>
  <c r="AG425" i="1"/>
  <c r="AG426" i="1" s="1"/>
  <c r="I426" i="1"/>
  <c r="H427" i="1"/>
  <c r="I427" i="1"/>
  <c r="AG427" i="1"/>
  <c r="H428" i="1"/>
  <c r="I428" i="1"/>
  <c r="AG428" i="1"/>
  <c r="H429" i="1"/>
  <c r="I429" i="1"/>
  <c r="AG429" i="1"/>
  <c r="H430" i="1"/>
  <c r="I430" i="1"/>
  <c r="AG430" i="1"/>
  <c r="H431" i="1"/>
  <c r="I431" i="1"/>
  <c r="AG431" i="1"/>
  <c r="H432" i="1"/>
  <c r="I432" i="1"/>
  <c r="AG432" i="1"/>
  <c r="H433" i="1"/>
  <c r="I433" i="1"/>
  <c r="AG433" i="1"/>
  <c r="H434" i="1"/>
  <c r="I434" i="1"/>
  <c r="AG434" i="1"/>
  <c r="H435" i="1"/>
  <c r="I435" i="1"/>
  <c r="AG435" i="1"/>
  <c r="H436" i="1"/>
  <c r="I436" i="1"/>
  <c r="AG436" i="1"/>
  <c r="AG437" i="1" s="1"/>
  <c r="AG438" i="1" s="1"/>
  <c r="I437" i="1"/>
  <c r="I438" i="1"/>
  <c r="H439" i="1"/>
  <c r="L439" i="1" s="1"/>
  <c r="Y439" i="1" s="1"/>
  <c r="I439" i="1"/>
  <c r="AG439" i="1"/>
  <c r="H440" i="1"/>
  <c r="I440" i="1"/>
  <c r="AG440" i="1"/>
  <c r="H441" i="1"/>
  <c r="I441" i="1"/>
  <c r="AG441" i="1"/>
  <c r="AG442" i="1" s="1"/>
  <c r="I442" i="1"/>
  <c r="H443" i="1"/>
  <c r="I443" i="1"/>
  <c r="AG443" i="1"/>
  <c r="H444" i="1"/>
  <c r="I444" i="1"/>
  <c r="AG444" i="1"/>
  <c r="H445" i="1"/>
  <c r="I445" i="1"/>
  <c r="AG445" i="1"/>
  <c r="H446" i="1"/>
  <c r="I446" i="1"/>
  <c r="AG446" i="1"/>
  <c r="H447" i="1"/>
  <c r="I447" i="1"/>
  <c r="AG447" i="1"/>
  <c r="H448" i="1"/>
  <c r="I448" i="1"/>
  <c r="AG448" i="1"/>
  <c r="H449" i="1"/>
  <c r="I449" i="1"/>
  <c r="AG449" i="1"/>
  <c r="H450" i="1"/>
  <c r="I450" i="1"/>
  <c r="AG450" i="1"/>
  <c r="I451" i="1"/>
  <c r="AG451" i="1"/>
  <c r="AG452" i="1" s="1"/>
  <c r="H452" i="1"/>
  <c r="I452" i="1"/>
  <c r="H453" i="1"/>
  <c r="I453" i="1"/>
  <c r="AG453" i="1"/>
  <c r="H454" i="1"/>
  <c r="I454" i="1"/>
  <c r="AG454" i="1"/>
  <c r="H455" i="1"/>
  <c r="I455" i="1"/>
  <c r="AG455" i="1"/>
  <c r="H456" i="1"/>
  <c r="I456" i="1"/>
  <c r="AG456" i="1"/>
  <c r="H457" i="1"/>
  <c r="I457" i="1"/>
  <c r="AG457" i="1"/>
  <c r="H458" i="1"/>
  <c r="I458" i="1"/>
  <c r="AG458" i="1"/>
  <c r="H459" i="1"/>
  <c r="I459" i="1"/>
  <c r="AG459" i="1"/>
  <c r="H460" i="1"/>
  <c r="I460" i="1"/>
  <c r="AG460" i="1"/>
  <c r="H461" i="1"/>
  <c r="I461" i="1"/>
  <c r="AG461" i="1"/>
  <c r="AG462" i="1" s="1"/>
  <c r="I462" i="1"/>
  <c r="H463" i="1"/>
  <c r="I463" i="1"/>
  <c r="AG463" i="1"/>
  <c r="AG464" i="1" s="1"/>
  <c r="I464" i="1"/>
  <c r="H465" i="1"/>
  <c r="I465" i="1"/>
  <c r="AG465" i="1"/>
  <c r="H466" i="1"/>
  <c r="I466" i="1"/>
  <c r="AG466" i="1"/>
  <c r="H467" i="1"/>
  <c r="I467" i="1"/>
  <c r="AG467" i="1"/>
  <c r="H468" i="1"/>
  <c r="I468" i="1"/>
  <c r="AG468" i="1"/>
  <c r="H469" i="1"/>
  <c r="I469" i="1"/>
  <c r="AG469" i="1"/>
  <c r="H470" i="1"/>
  <c r="I470" i="1"/>
  <c r="AG470" i="1"/>
  <c r="AG471" i="1" s="1"/>
  <c r="AG472" i="1" s="1"/>
  <c r="H471" i="1"/>
  <c r="H472" i="1" s="1"/>
  <c r="I471" i="1"/>
  <c r="I472" i="1"/>
  <c r="H473" i="1"/>
  <c r="I473" i="1"/>
  <c r="AG473" i="1"/>
  <c r="H474" i="1"/>
  <c r="I474" i="1"/>
  <c r="AG474" i="1"/>
  <c r="H475" i="1"/>
  <c r="I475" i="1"/>
  <c r="AG475" i="1"/>
  <c r="H476" i="1"/>
  <c r="I476" i="1"/>
  <c r="AG476" i="1"/>
  <c r="H477" i="1"/>
  <c r="I477" i="1"/>
  <c r="AG477" i="1"/>
  <c r="AG478" i="1" s="1"/>
  <c r="AG479" i="1" s="1"/>
  <c r="I478" i="1"/>
  <c r="I479" i="1"/>
  <c r="H480" i="1"/>
  <c r="I480" i="1"/>
  <c r="AG480" i="1"/>
  <c r="H481" i="1"/>
  <c r="I481" i="1"/>
  <c r="AG481" i="1"/>
  <c r="H482" i="1"/>
  <c r="I482" i="1"/>
  <c r="AG482" i="1"/>
  <c r="H483" i="1"/>
  <c r="I483" i="1"/>
  <c r="AG483" i="1"/>
  <c r="H484" i="1"/>
  <c r="H485" i="1" s="1"/>
  <c r="I484" i="1"/>
  <c r="AG484" i="1"/>
  <c r="I485" i="1"/>
  <c r="AG485" i="1"/>
  <c r="H486" i="1"/>
  <c r="I486" i="1"/>
  <c r="AG486" i="1"/>
  <c r="H487" i="1"/>
  <c r="I487" i="1"/>
  <c r="AG487" i="1"/>
  <c r="H488" i="1"/>
  <c r="I488" i="1"/>
  <c r="AG488" i="1"/>
  <c r="H489" i="1"/>
  <c r="I489" i="1"/>
  <c r="AG489" i="1"/>
  <c r="AG490" i="1" s="1"/>
  <c r="H490" i="1"/>
  <c r="I490" i="1"/>
  <c r="H491" i="1"/>
  <c r="I491" i="1"/>
  <c r="AG491" i="1"/>
  <c r="H492" i="1"/>
  <c r="I492" i="1"/>
  <c r="AG492" i="1"/>
  <c r="H493" i="1"/>
  <c r="I493" i="1"/>
  <c r="AG493" i="1"/>
  <c r="H494" i="1"/>
  <c r="I494" i="1"/>
  <c r="AG494" i="1"/>
  <c r="H495" i="1"/>
  <c r="I495" i="1"/>
  <c r="AG495" i="1"/>
  <c r="H496" i="1"/>
  <c r="I496" i="1"/>
  <c r="AG496" i="1"/>
  <c r="H497" i="1"/>
  <c r="I497" i="1"/>
  <c r="AG497" i="1"/>
  <c r="H498" i="1"/>
  <c r="I498" i="1"/>
  <c r="AG498" i="1"/>
  <c r="AG499" i="1" s="1"/>
  <c r="AG500" i="1" s="1"/>
  <c r="H499" i="1"/>
  <c r="I499" i="1"/>
  <c r="I500" i="1"/>
  <c r="H501" i="1"/>
  <c r="I501" i="1"/>
  <c r="AG501" i="1"/>
  <c r="H502" i="1"/>
  <c r="I502" i="1"/>
  <c r="AG502" i="1"/>
  <c r="AG503" i="1" s="1"/>
  <c r="I503" i="1"/>
  <c r="H504" i="1"/>
  <c r="I504" i="1"/>
  <c r="AG504" i="1"/>
  <c r="H505" i="1"/>
  <c r="I505" i="1"/>
  <c r="AG505" i="1"/>
  <c r="H506" i="1"/>
  <c r="I506" i="1"/>
  <c r="AG506" i="1"/>
  <c r="H507" i="1"/>
  <c r="I507" i="1"/>
  <c r="AG507" i="1"/>
  <c r="H508" i="1"/>
  <c r="I508" i="1"/>
  <c r="AG508" i="1"/>
  <c r="H509" i="1"/>
  <c r="I509" i="1"/>
  <c r="AG509" i="1"/>
  <c r="H510" i="1"/>
  <c r="I510" i="1"/>
  <c r="AG510" i="1"/>
  <c r="H511" i="1"/>
  <c r="I511" i="1"/>
  <c r="AG511" i="1"/>
  <c r="H512" i="1"/>
  <c r="I512" i="1"/>
  <c r="AG512" i="1"/>
  <c r="H513" i="1"/>
  <c r="I513" i="1"/>
  <c r="AG513" i="1"/>
  <c r="H514" i="1"/>
  <c r="I514" i="1"/>
  <c r="AG514" i="1"/>
  <c r="H515" i="1"/>
  <c r="H516" i="1" s="1"/>
  <c r="I515" i="1"/>
  <c r="AG515" i="1"/>
  <c r="AG516" i="1" s="1"/>
  <c r="I516" i="1"/>
  <c r="H517" i="1"/>
  <c r="I517" i="1"/>
  <c r="AG517" i="1"/>
  <c r="H518" i="1"/>
  <c r="I518" i="1"/>
  <c r="AG518" i="1"/>
  <c r="H519" i="1"/>
  <c r="I519" i="1"/>
  <c r="AG519" i="1"/>
  <c r="J11" i="1" l="1"/>
  <c r="L274" i="1"/>
  <c r="Y274" i="1" s="1"/>
  <c r="L266" i="1"/>
  <c r="J197" i="1"/>
  <c r="J341" i="1"/>
  <c r="J327" i="1"/>
  <c r="J279" i="1"/>
  <c r="J514" i="1"/>
  <c r="J491" i="1"/>
  <c r="L452" i="1"/>
  <c r="Y452" i="1" s="1"/>
  <c r="J299" i="1"/>
  <c r="J517" i="1"/>
  <c r="L295" i="1"/>
  <c r="Y295" i="1" s="1"/>
  <c r="L223" i="1"/>
  <c r="Y223" i="1" s="1"/>
  <c r="L207" i="1"/>
  <c r="Y207" i="1" s="1"/>
  <c r="L174" i="1"/>
  <c r="Y174" i="1" s="1"/>
  <c r="L493" i="1"/>
  <c r="Y493" i="1" s="1"/>
  <c r="L278" i="1"/>
  <c r="Y278" i="1" s="1"/>
  <c r="J152" i="1"/>
  <c r="J120" i="1"/>
  <c r="J112" i="1"/>
  <c r="L482" i="1"/>
  <c r="Y482" i="1" s="1"/>
  <c r="L436" i="1"/>
  <c r="Y436" i="1" s="1"/>
  <c r="L392" i="1"/>
  <c r="Y392" i="1" s="1"/>
  <c r="J9" i="1"/>
  <c r="J6" i="1"/>
  <c r="L460" i="1"/>
  <c r="Y460" i="1" s="1"/>
  <c r="J416" i="1"/>
  <c r="L498" i="1"/>
  <c r="Y498" i="1" s="1"/>
  <c r="J439" i="1"/>
  <c r="J307" i="1"/>
  <c r="L262" i="1"/>
  <c r="Y262" i="1" s="1"/>
  <c r="L251" i="1"/>
  <c r="Y251" i="1" s="1"/>
  <c r="L230" i="1"/>
  <c r="Y230" i="1" s="1"/>
  <c r="J39" i="1"/>
  <c r="J139" i="1"/>
  <c r="J293" i="1"/>
  <c r="J282" i="1"/>
  <c r="J81" i="1"/>
  <c r="J71" i="1"/>
  <c r="J68" i="1"/>
  <c r="J67" i="1"/>
  <c r="J51" i="1"/>
  <c r="J10" i="1"/>
  <c r="L322" i="1"/>
  <c r="Y322" i="1" s="1"/>
  <c r="J58" i="1"/>
  <c r="L472" i="1"/>
  <c r="L497" i="1"/>
  <c r="Y497" i="1" s="1"/>
  <c r="L326" i="1"/>
  <c r="Y326" i="1" s="1"/>
  <c r="L234" i="1"/>
  <c r="Y234" i="1" s="1"/>
  <c r="L166" i="1"/>
  <c r="Y166" i="1" s="1"/>
  <c r="L134" i="1"/>
  <c r="Y134" i="1" s="1"/>
  <c r="J508" i="1"/>
  <c r="J449" i="1"/>
  <c r="L415" i="1"/>
  <c r="Y415" i="1" s="1"/>
  <c r="L407" i="1"/>
  <c r="Y407" i="1" s="1"/>
  <c r="J384" i="1"/>
  <c r="J309" i="1"/>
  <c r="L69" i="1"/>
  <c r="J490" i="1"/>
  <c r="J454" i="1"/>
  <c r="L310" i="1"/>
  <c r="Y310" i="1" s="1"/>
  <c r="J303" i="1"/>
  <c r="J519" i="1"/>
  <c r="J331" i="1"/>
  <c r="J314" i="1"/>
  <c r="L140" i="1"/>
  <c r="Y140" i="1" s="1"/>
  <c r="J91" i="1"/>
  <c r="J85" i="1"/>
  <c r="J141" i="1"/>
  <c r="L318" i="1"/>
  <c r="Y318" i="1" s="1"/>
  <c r="L163" i="1"/>
  <c r="Y163" i="1" s="1"/>
  <c r="J421" i="1"/>
  <c r="L375" i="1"/>
  <c r="Y375" i="1" s="1"/>
  <c r="L199" i="1"/>
  <c r="Y199" i="1" s="1"/>
  <c r="L181" i="1"/>
  <c r="Y181" i="1" s="1"/>
  <c r="L165" i="1"/>
  <c r="Y165" i="1" s="1"/>
  <c r="L155" i="1"/>
  <c r="Y155" i="1" s="1"/>
  <c r="J20" i="1"/>
  <c r="L473" i="1"/>
  <c r="Y473" i="1" s="1"/>
  <c r="J437" i="1"/>
  <c r="L423" i="1"/>
  <c r="Y423" i="1" s="1"/>
  <c r="L383" i="1"/>
  <c r="Y383" i="1" s="1"/>
  <c r="J364" i="1"/>
  <c r="L355" i="1"/>
  <c r="Y355" i="1" s="1"/>
  <c r="J117" i="1"/>
  <c r="L88" i="1"/>
  <c r="Y88" i="1" s="1"/>
  <c r="J70" i="1"/>
  <c r="L60" i="1"/>
  <c r="J7" i="1"/>
  <c r="L173" i="1"/>
  <c r="Y173" i="1" s="1"/>
  <c r="L86" i="1"/>
  <c r="Y86" i="1" s="1"/>
  <c r="L339" i="1"/>
  <c r="Y339" i="1" s="1"/>
  <c r="J121" i="1"/>
  <c r="J75" i="1"/>
  <c r="J30" i="1"/>
  <c r="L501" i="1"/>
  <c r="Y501" i="1" s="1"/>
  <c r="L391" i="1"/>
  <c r="Y391" i="1" s="1"/>
  <c r="L308" i="1"/>
  <c r="Y308" i="1" s="1"/>
  <c r="J296" i="1"/>
  <c r="L294" i="1"/>
  <c r="Y294" i="1" s="1"/>
  <c r="J264" i="1"/>
  <c r="J212" i="1"/>
  <c r="J203" i="1"/>
  <c r="J137" i="1"/>
  <c r="L72" i="1"/>
  <c r="L150" i="1"/>
  <c r="Y150" i="1" s="1"/>
  <c r="L92" i="1"/>
  <c r="Y92" i="1" s="1"/>
  <c r="L331" i="1"/>
  <c r="Y331" i="1" s="1"/>
  <c r="L243" i="1"/>
  <c r="Y243" i="1" s="1"/>
  <c r="H437" i="1"/>
  <c r="L437" i="1" s="1"/>
  <c r="J339" i="1"/>
  <c r="J319" i="1"/>
  <c r="J24" i="1"/>
  <c r="J493" i="1"/>
  <c r="J462" i="1"/>
  <c r="J376" i="1"/>
  <c r="J365" i="1"/>
  <c r="J166" i="1"/>
  <c r="J156" i="1"/>
  <c r="J69" i="1"/>
  <c r="J55" i="1"/>
  <c r="J49" i="1"/>
  <c r="L360" i="1"/>
  <c r="Y360" i="1" s="1"/>
  <c r="L222" i="1"/>
  <c r="Y222" i="1" s="1"/>
  <c r="L371" i="1"/>
  <c r="Y371" i="1" s="1"/>
  <c r="L64" i="1"/>
  <c r="L486" i="1"/>
  <c r="Y486" i="1" s="1"/>
  <c r="L443" i="1"/>
  <c r="Y443" i="1" s="1"/>
  <c r="L411" i="1"/>
  <c r="Y411" i="1" s="1"/>
  <c r="J336" i="1"/>
  <c r="L282" i="1"/>
  <c r="Y282" i="1" s="1"/>
  <c r="L277" i="1"/>
  <c r="Y277" i="1" s="1"/>
  <c r="L185" i="1"/>
  <c r="Y185" i="1" s="1"/>
  <c r="J19" i="1"/>
  <c r="L270" i="1"/>
  <c r="Y270" i="1" s="1"/>
  <c r="L242" i="1"/>
  <c r="Y242" i="1" s="1"/>
  <c r="L218" i="1"/>
  <c r="Y218" i="1" s="1"/>
  <c r="L494" i="1"/>
  <c r="Y494" i="1" s="1"/>
  <c r="L395" i="1"/>
  <c r="Y395" i="1" s="1"/>
  <c r="L387" i="1"/>
  <c r="Y387" i="1" s="1"/>
  <c r="J36" i="1"/>
  <c r="L354" i="1"/>
  <c r="Y354" i="1" s="1"/>
  <c r="J344" i="1"/>
  <c r="J22" i="1"/>
  <c r="J489" i="1"/>
  <c r="L287" i="1"/>
  <c r="Y287" i="1" s="1"/>
  <c r="J138" i="1"/>
  <c r="L84" i="1"/>
  <c r="Y84" i="1" s="1"/>
  <c r="J64" i="1"/>
  <c r="J515" i="1"/>
  <c r="L488" i="1"/>
  <c r="Y488" i="1" s="1"/>
  <c r="L453" i="1"/>
  <c r="Y453" i="1" s="1"/>
  <c r="L450" i="1"/>
  <c r="Y450" i="1" s="1"/>
  <c r="L431" i="1"/>
  <c r="Y431" i="1" s="1"/>
  <c r="J380" i="1"/>
  <c r="J368" i="1"/>
  <c r="J361" i="1"/>
  <c r="J359" i="1"/>
  <c r="L319" i="1"/>
  <c r="Y319" i="1" s="1"/>
  <c r="L313" i="1"/>
  <c r="Y313" i="1" s="1"/>
  <c r="L258" i="1"/>
  <c r="Y258" i="1" s="1"/>
  <c r="L238" i="1"/>
  <c r="Y238" i="1" s="1"/>
  <c r="J223" i="1"/>
  <c r="L214" i="1"/>
  <c r="Y214" i="1" s="1"/>
  <c r="J148" i="1"/>
  <c r="L143" i="1"/>
  <c r="Y143" i="1" s="1"/>
  <c r="L128" i="1"/>
  <c r="Y128" i="1" s="1"/>
  <c r="J65" i="1"/>
  <c r="J57" i="1"/>
  <c r="J41" i="1"/>
  <c r="L516" i="1"/>
  <c r="Y516" i="1" s="1"/>
  <c r="J350" i="1"/>
  <c r="J315" i="1"/>
  <c r="J251" i="1"/>
  <c r="J182" i="1"/>
  <c r="J174" i="1"/>
  <c r="L137" i="1"/>
  <c r="Y137" i="1" s="1"/>
  <c r="J104" i="1"/>
  <c r="J83" i="1"/>
  <c r="J53" i="1"/>
  <c r="L514" i="1"/>
  <c r="Y514" i="1" s="1"/>
  <c r="L352" i="1"/>
  <c r="Y352" i="1" s="1"/>
  <c r="L189" i="1"/>
  <c r="Y189" i="1" s="1"/>
  <c r="L517" i="1"/>
  <c r="Y517" i="1" s="1"/>
  <c r="L489" i="1"/>
  <c r="Y489" i="1" s="1"/>
  <c r="L454" i="1"/>
  <c r="Y454" i="1" s="1"/>
  <c r="L102" i="1"/>
  <c r="Y102" i="1" s="1"/>
  <c r="L82" i="1"/>
  <c r="Y82" i="1" s="1"/>
  <c r="J42" i="1"/>
  <c r="L338" i="1"/>
  <c r="Y338" i="1" s="1"/>
  <c r="L169" i="1"/>
  <c r="Y169" i="1" s="1"/>
  <c r="L154" i="1"/>
  <c r="Y154" i="1" s="1"/>
  <c r="L513" i="1"/>
  <c r="Y513" i="1" s="1"/>
  <c r="L505" i="1"/>
  <c r="Y505" i="1" s="1"/>
  <c r="L465" i="1"/>
  <c r="Y465" i="1" s="1"/>
  <c r="L359" i="1"/>
  <c r="Y359" i="1" s="1"/>
  <c r="L340" i="1"/>
  <c r="Y340" i="1" s="1"/>
  <c r="L136" i="1"/>
  <c r="Y136" i="1" s="1"/>
  <c r="L126" i="1"/>
  <c r="Y126" i="1" s="1"/>
  <c r="J45" i="1"/>
  <c r="L484" i="1"/>
  <c r="Y484" i="1" s="1"/>
  <c r="J478" i="1"/>
  <c r="J457" i="1"/>
  <c r="J453" i="1"/>
  <c r="J431" i="1"/>
  <c r="J369" i="1"/>
  <c r="J340" i="1"/>
  <c r="J313" i="1"/>
  <c r="J291" i="1"/>
  <c r="J278" i="1"/>
  <c r="J171" i="1"/>
  <c r="L139" i="1"/>
  <c r="Y139" i="1" s="1"/>
  <c r="J46" i="1"/>
  <c r="L447" i="1"/>
  <c r="Y447" i="1" s="1"/>
  <c r="H343" i="1"/>
  <c r="L343" i="1" s="1"/>
  <c r="Y343" i="1" s="1"/>
  <c r="L342" i="1"/>
  <c r="Y342" i="1" s="1"/>
  <c r="J507" i="1"/>
  <c r="J506" i="1"/>
  <c r="J467" i="1"/>
  <c r="J466" i="1"/>
  <c r="J348" i="1"/>
  <c r="J347" i="1"/>
  <c r="L286" i="1"/>
  <c r="Y286" i="1" s="1"/>
  <c r="J481" i="1"/>
  <c r="L347" i="1"/>
  <c r="Y347" i="1" s="1"/>
  <c r="L291" i="1"/>
  <c r="Y291" i="1" s="1"/>
  <c r="L271" i="1"/>
  <c r="Y271" i="1" s="1"/>
  <c r="L203" i="1"/>
  <c r="Y203" i="1" s="1"/>
  <c r="L457" i="1"/>
  <c r="Y457" i="1" s="1"/>
  <c r="J436" i="1"/>
  <c r="J435" i="1"/>
  <c r="J209" i="1"/>
  <c r="J208" i="1"/>
  <c r="L208" i="1"/>
  <c r="Y208" i="1" s="1"/>
  <c r="L477" i="1"/>
  <c r="Y477" i="1" s="1"/>
  <c r="H478" i="1"/>
  <c r="L478" i="1" s="1"/>
  <c r="J235" i="1"/>
  <c r="J236" i="1"/>
  <c r="L348" i="1"/>
  <c r="Y348" i="1" s="1"/>
  <c r="J107" i="1"/>
  <c r="L107" i="1"/>
  <c r="Y107" i="1" s="1"/>
  <c r="L461" i="1"/>
  <c r="Y461" i="1" s="1"/>
  <c r="H462" i="1"/>
  <c r="L462" i="1" s="1"/>
  <c r="Y462" i="1" s="1"/>
  <c r="J458" i="1"/>
  <c r="J356" i="1"/>
  <c r="J357" i="1"/>
  <c r="J351" i="1"/>
  <c r="L302" i="1"/>
  <c r="Y302" i="1" s="1"/>
  <c r="J147" i="1"/>
  <c r="L147" i="1"/>
  <c r="Y147" i="1" s="1"/>
  <c r="L456" i="1"/>
  <c r="Y456" i="1" s="1"/>
  <c r="J451" i="1"/>
  <c r="J450" i="1"/>
  <c r="L396" i="1"/>
  <c r="Y396" i="1" s="1"/>
  <c r="L350" i="1"/>
  <c r="Y350" i="1" s="1"/>
  <c r="L334" i="1"/>
  <c r="Y334" i="1" s="1"/>
  <c r="L212" i="1"/>
  <c r="Y212" i="1" s="1"/>
  <c r="J200" i="1"/>
  <c r="L195" i="1"/>
  <c r="Y195" i="1" s="1"/>
  <c r="L193" i="1"/>
  <c r="Y193" i="1" s="1"/>
  <c r="L187" i="1"/>
  <c r="Y187" i="1" s="1"/>
  <c r="L146" i="1"/>
  <c r="Y146" i="1" s="1"/>
  <c r="J135" i="1"/>
  <c r="J47" i="1"/>
  <c r="J25" i="1"/>
  <c r="J498" i="1"/>
  <c r="J494" i="1"/>
  <c r="H451" i="1"/>
  <c r="L451" i="1" s="1"/>
  <c r="J432" i="1"/>
  <c r="L416" i="1"/>
  <c r="Y416" i="1" s="1"/>
  <c r="L379" i="1"/>
  <c r="Y379" i="1" s="1"/>
  <c r="J352" i="1"/>
  <c r="J318" i="1"/>
  <c r="L315" i="1"/>
  <c r="Y315" i="1" s="1"/>
  <c r="J312" i="1"/>
  <c r="J310" i="1"/>
  <c r="L288" i="1"/>
  <c r="Y288" i="1" s="1"/>
  <c r="J231" i="1"/>
  <c r="J214" i="1"/>
  <c r="L152" i="1"/>
  <c r="Y152" i="1" s="1"/>
  <c r="J136" i="1"/>
  <c r="L131" i="1"/>
  <c r="Y131" i="1" s="1"/>
  <c r="J113" i="1"/>
  <c r="J110" i="1"/>
  <c r="L103" i="1"/>
  <c r="Y103" i="1" s="1"/>
  <c r="L59" i="1"/>
  <c r="L55" i="1"/>
  <c r="J44" i="1"/>
  <c r="J35" i="1"/>
  <c r="J433" i="1"/>
  <c r="J349" i="1"/>
  <c r="J332" i="1"/>
  <c r="J213" i="1"/>
  <c r="J95" i="1"/>
  <c r="J27" i="1"/>
  <c r="L376" i="1"/>
  <c r="Y376" i="1" s="1"/>
  <c r="L363" i="1"/>
  <c r="Y363" i="1" s="1"/>
  <c r="J360" i="1"/>
  <c r="J355" i="1"/>
  <c r="J272" i="1"/>
  <c r="J271" i="1"/>
  <c r="L255" i="1"/>
  <c r="Y255" i="1" s="1"/>
  <c r="J243" i="1"/>
  <c r="L216" i="1"/>
  <c r="Y216" i="1" s="1"/>
  <c r="H186" i="1"/>
  <c r="L186" i="1" s="1"/>
  <c r="L156" i="1"/>
  <c r="Y156" i="1" s="1"/>
  <c r="J151" i="1"/>
  <c r="L98" i="1"/>
  <c r="Y98" i="1" s="1"/>
  <c r="J52" i="1"/>
  <c r="J50" i="1"/>
  <c r="L492" i="1"/>
  <c r="Y492" i="1" s="1"/>
  <c r="L435" i="1"/>
  <c r="Y435" i="1" s="1"/>
  <c r="J427" i="1"/>
  <c r="L403" i="1"/>
  <c r="Y403" i="1" s="1"/>
  <c r="J381" i="1"/>
  <c r="L356" i="1"/>
  <c r="Y356" i="1" s="1"/>
  <c r="L351" i="1"/>
  <c r="Y351" i="1" s="1"/>
  <c r="L335" i="1"/>
  <c r="Y335" i="1" s="1"/>
  <c r="L317" i="1"/>
  <c r="Y317" i="1" s="1"/>
  <c r="J300" i="1"/>
  <c r="J274" i="1"/>
  <c r="J262" i="1"/>
  <c r="L250" i="1"/>
  <c r="Y250" i="1" s="1"/>
  <c r="J230" i="1"/>
  <c r="L213" i="1"/>
  <c r="Y213" i="1" s="1"/>
  <c r="L148" i="1"/>
  <c r="Y148" i="1" s="1"/>
  <c r="L135" i="1"/>
  <c r="Y135" i="1" s="1"/>
  <c r="L130" i="1"/>
  <c r="Y130" i="1" s="1"/>
  <c r="L122" i="1"/>
  <c r="Y122" i="1" s="1"/>
  <c r="J79" i="1"/>
  <c r="J502" i="1"/>
  <c r="J485" i="1"/>
  <c r="L384" i="1"/>
  <c r="Y384" i="1" s="1"/>
  <c r="L358" i="1"/>
  <c r="Y358" i="1" s="1"/>
  <c r="L332" i="1"/>
  <c r="Y332" i="1" s="1"/>
  <c r="L330" i="1"/>
  <c r="Y330" i="1" s="1"/>
  <c r="J316" i="1"/>
  <c r="L311" i="1"/>
  <c r="Y311" i="1" s="1"/>
  <c r="L307" i="1"/>
  <c r="Y307" i="1" s="1"/>
  <c r="J254" i="1"/>
  <c r="J170" i="1"/>
  <c r="J140" i="1"/>
  <c r="L61" i="1"/>
  <c r="J43" i="1"/>
  <c r="J37" i="1"/>
  <c r="J21" i="1"/>
  <c r="J14" i="1"/>
  <c r="L79" i="1"/>
  <c r="Y79" i="1" s="1"/>
  <c r="H80" i="1"/>
  <c r="L80" i="1" s="1"/>
  <c r="Y80" i="1" s="1"/>
  <c r="L481" i="1"/>
  <c r="Y481" i="1" s="1"/>
  <c r="L433" i="1"/>
  <c r="Y433" i="1" s="1"/>
  <c r="L412" i="1"/>
  <c r="Y412" i="1" s="1"/>
  <c r="J412" i="1"/>
  <c r="L374" i="1"/>
  <c r="Y374" i="1" s="1"/>
  <c r="L325" i="1"/>
  <c r="Y325" i="1" s="1"/>
  <c r="J294" i="1"/>
  <c r="J295" i="1"/>
  <c r="L221" i="1"/>
  <c r="Y221" i="1" s="1"/>
  <c r="L76" i="1"/>
  <c r="Y76" i="1" s="1"/>
  <c r="L296" i="1"/>
  <c r="Y296" i="1" s="1"/>
  <c r="H297" i="1"/>
  <c r="L297" i="1" s="1"/>
  <c r="L182" i="1"/>
  <c r="Y182" i="1" s="1"/>
  <c r="L65" i="1"/>
  <c r="L58" i="1"/>
  <c r="J4" i="1"/>
  <c r="J5" i="1"/>
  <c r="J482" i="1"/>
  <c r="J224" i="1"/>
  <c r="J486" i="1"/>
  <c r="L469" i="1"/>
  <c r="Y469" i="1" s="1"/>
  <c r="L260" i="1"/>
  <c r="Y260" i="1" s="1"/>
  <c r="J255" i="1"/>
  <c r="L197" i="1"/>
  <c r="Y197" i="1" s="1"/>
  <c r="L112" i="1"/>
  <c r="Y112" i="1" s="1"/>
  <c r="J66" i="1"/>
  <c r="J54" i="1"/>
  <c r="J38" i="1"/>
  <c r="J12" i="1"/>
  <c r="J13" i="1"/>
  <c r="L504" i="1"/>
  <c r="Y504" i="1" s="1"/>
  <c r="L490" i="1"/>
  <c r="Y490" i="1" s="1"/>
  <c r="L485" i="1"/>
  <c r="Y485" i="1" s="1"/>
  <c r="J326" i="1"/>
  <c r="J219" i="1"/>
  <c r="L151" i="1"/>
  <c r="Y151" i="1" s="1"/>
  <c r="L132" i="1"/>
  <c r="Y132" i="1" s="1"/>
  <c r="L100" i="1"/>
  <c r="Y100" i="1" s="1"/>
  <c r="J40" i="1"/>
  <c r="J16" i="1"/>
  <c r="J17" i="1"/>
  <c r="L518" i="1"/>
  <c r="Y518" i="1" s="1"/>
  <c r="L458" i="1"/>
  <c r="Y458" i="1" s="1"/>
  <c r="L427" i="1"/>
  <c r="Y427" i="1" s="1"/>
  <c r="J408" i="1"/>
  <c r="L401" i="1"/>
  <c r="Y401" i="1" s="1"/>
  <c r="L393" i="1"/>
  <c r="Y393" i="1" s="1"/>
  <c r="J385" i="1"/>
  <c r="L372" i="1"/>
  <c r="Y372" i="1" s="1"/>
  <c r="J372" i="1"/>
  <c r="L368" i="1"/>
  <c r="Y368" i="1" s="1"/>
  <c r="J323" i="1"/>
  <c r="J311" i="1"/>
  <c r="L309" i="1"/>
  <c r="Y309" i="1" s="1"/>
  <c r="L303" i="1"/>
  <c r="Y303" i="1" s="1"/>
  <c r="J292" i="1"/>
  <c r="L290" i="1"/>
  <c r="Y290" i="1" s="1"/>
  <c r="J280" i="1"/>
  <c r="L246" i="1"/>
  <c r="Y246" i="1" s="1"/>
  <c r="L232" i="1"/>
  <c r="Y232" i="1" s="1"/>
  <c r="L219" i="1"/>
  <c r="Y219" i="1" s="1"/>
  <c r="L201" i="1"/>
  <c r="Y201" i="1" s="1"/>
  <c r="L196" i="1"/>
  <c r="Y196" i="1" s="1"/>
  <c r="L188" i="1"/>
  <c r="Y188" i="1" s="1"/>
  <c r="L138" i="1"/>
  <c r="Y138" i="1" s="1"/>
  <c r="L114" i="1"/>
  <c r="Y114" i="1" s="1"/>
  <c r="J111" i="1"/>
  <c r="J105" i="1"/>
  <c r="J102" i="1"/>
  <c r="J103" i="1"/>
  <c r="J8" i="1"/>
  <c r="L499" i="1"/>
  <c r="Y499" i="1" s="1"/>
  <c r="H500" i="1"/>
  <c r="L500" i="1" s="1"/>
  <c r="Y500" i="1" s="1"/>
  <c r="L254" i="1"/>
  <c r="Y254" i="1" s="1"/>
  <c r="L231" i="1"/>
  <c r="Y231" i="1" s="1"/>
  <c r="L200" i="1"/>
  <c r="Y200" i="1" s="1"/>
  <c r="L180" i="1"/>
  <c r="Y180" i="1" s="1"/>
  <c r="L110" i="1"/>
  <c r="Y110" i="1" s="1"/>
  <c r="L519" i="1"/>
  <c r="Y519" i="1" s="1"/>
  <c r="L327" i="1"/>
  <c r="Y327" i="1" s="1"/>
  <c r="L256" i="1"/>
  <c r="Y256" i="1" s="1"/>
  <c r="L172" i="1"/>
  <c r="Y172" i="1" s="1"/>
  <c r="L164" i="1"/>
  <c r="Y164" i="1" s="1"/>
  <c r="L115" i="1"/>
  <c r="Y115" i="1" s="1"/>
  <c r="J115" i="1"/>
  <c r="L83" i="1"/>
  <c r="Y83" i="1" s="1"/>
  <c r="J84" i="1"/>
  <c r="L78" i="1"/>
  <c r="Y78" i="1" s="1"/>
  <c r="L63" i="1"/>
  <c r="L459" i="1"/>
  <c r="Y459" i="1" s="1"/>
  <c r="L449" i="1"/>
  <c r="Y449" i="1" s="1"/>
  <c r="L279" i="1"/>
  <c r="Y279" i="1" s="1"/>
  <c r="L228" i="1"/>
  <c r="Y228" i="1" s="1"/>
  <c r="L184" i="1"/>
  <c r="Y184" i="1" s="1"/>
  <c r="L509" i="1"/>
  <c r="Y509" i="1" s="1"/>
  <c r="L414" i="1"/>
  <c r="Y414" i="1" s="1"/>
  <c r="J232" i="1"/>
  <c r="L206" i="1"/>
  <c r="Y206" i="1" s="1"/>
  <c r="J201" i="1"/>
  <c r="L191" i="1"/>
  <c r="Y191" i="1" s="1"/>
  <c r="H192" i="1"/>
  <c r="L192" i="1" s="1"/>
  <c r="L179" i="1"/>
  <c r="Y179" i="1" s="1"/>
  <c r="J167" i="1"/>
  <c r="J77" i="1"/>
  <c r="L68" i="1"/>
  <c r="J48" i="1"/>
  <c r="J518" i="1"/>
  <c r="J342" i="1"/>
  <c r="J328" i="1"/>
  <c r="L314" i="1"/>
  <c r="Y314" i="1" s="1"/>
  <c r="L217" i="1"/>
  <c r="Y217" i="1" s="1"/>
  <c r="J196" i="1"/>
  <c r="L145" i="1"/>
  <c r="Y145" i="1" s="1"/>
  <c r="L54" i="1"/>
  <c r="L508" i="1"/>
  <c r="Y508" i="1" s="1"/>
  <c r="J476" i="1"/>
  <c r="L468" i="1"/>
  <c r="Y468" i="1" s="1"/>
  <c r="L408" i="1"/>
  <c r="Y408" i="1" s="1"/>
  <c r="J335" i="1"/>
  <c r="L323" i="1"/>
  <c r="Y323" i="1" s="1"/>
  <c r="H316" i="1"/>
  <c r="L316" i="1" s="1"/>
  <c r="Y316" i="1" s="1"/>
  <c r="L285" i="1"/>
  <c r="Y285" i="1" s="1"/>
  <c r="J246" i="1"/>
  <c r="H229" i="1"/>
  <c r="L229" i="1" s="1"/>
  <c r="Y229" i="1" s="1"/>
  <c r="J226" i="1"/>
  <c r="J157" i="1"/>
  <c r="L129" i="1"/>
  <c r="Y129" i="1" s="1"/>
  <c r="J116" i="1"/>
  <c r="L111" i="1"/>
  <c r="Y111" i="1" s="1"/>
  <c r="L106" i="1"/>
  <c r="Y106" i="1" s="1"/>
  <c r="L104" i="1"/>
  <c r="Y104" i="1" s="1"/>
  <c r="J100" i="1"/>
  <c r="J80" i="1"/>
  <c r="L74" i="1"/>
  <c r="Y74" i="1" s="1"/>
  <c r="J18" i="1"/>
  <c r="L510" i="1"/>
  <c r="Y510" i="1" s="1"/>
  <c r="J499" i="1"/>
  <c r="L480" i="1"/>
  <c r="Y480" i="1" s="1"/>
  <c r="J448" i="1"/>
  <c r="L446" i="1"/>
  <c r="Y446" i="1" s="1"/>
  <c r="J430" i="1"/>
  <c r="J405" i="1"/>
  <c r="L357" i="1"/>
  <c r="Y357" i="1" s="1"/>
  <c r="L344" i="1"/>
  <c r="Y344" i="1" s="1"/>
  <c r="J308" i="1"/>
  <c r="L284" i="1"/>
  <c r="Y284" i="1" s="1"/>
  <c r="J275" i="1"/>
  <c r="L273" i="1"/>
  <c r="Y273" i="1" s="1"/>
  <c r="L205" i="1"/>
  <c r="Y205" i="1" s="1"/>
  <c r="J175" i="1"/>
  <c r="L105" i="1"/>
  <c r="Y105" i="1" s="1"/>
  <c r="J93" i="1"/>
  <c r="J73" i="1"/>
  <c r="J56" i="1"/>
  <c r="J503" i="1"/>
  <c r="L448" i="1"/>
  <c r="Y448" i="1" s="1"/>
  <c r="L434" i="1"/>
  <c r="Y434" i="1" s="1"/>
  <c r="L432" i="1"/>
  <c r="Y432" i="1" s="1"/>
  <c r="L346" i="1"/>
  <c r="Y346" i="1" s="1"/>
  <c r="J330" i="1"/>
  <c r="J266" i="1"/>
  <c r="L264" i="1"/>
  <c r="Y264" i="1" s="1"/>
  <c r="L257" i="1"/>
  <c r="Y257" i="1" s="1"/>
  <c r="L224" i="1"/>
  <c r="Y224" i="1" s="1"/>
  <c r="J222" i="1"/>
  <c r="J207" i="1"/>
  <c r="J179" i="1"/>
  <c r="L171" i="1"/>
  <c r="Y171" i="1" s="1"/>
  <c r="L167" i="1"/>
  <c r="Y167" i="1" s="1"/>
  <c r="L153" i="1"/>
  <c r="Y153" i="1" s="1"/>
  <c r="L118" i="1"/>
  <c r="Y118" i="1" s="1"/>
  <c r="L71" i="1"/>
  <c r="Y71" i="1" s="1"/>
  <c r="L57" i="1"/>
  <c r="J31" i="1"/>
  <c r="J23" i="1"/>
  <c r="J474" i="1"/>
  <c r="J396" i="1"/>
  <c r="J358" i="1"/>
  <c r="J338" i="1"/>
  <c r="L283" i="1"/>
  <c r="Y283" i="1" s="1"/>
  <c r="J268" i="1"/>
  <c r="J250" i="1"/>
  <c r="L235" i="1"/>
  <c r="Y235" i="1" s="1"/>
  <c r="L204" i="1"/>
  <c r="Y204" i="1" s="1"/>
  <c r="J189" i="1"/>
  <c r="J146" i="1"/>
  <c r="J130" i="1"/>
  <c r="J59" i="1"/>
  <c r="L56" i="1"/>
  <c r="J409" i="1"/>
  <c r="J324" i="1"/>
  <c r="J325" i="1"/>
  <c r="J260" i="1"/>
  <c r="L259" i="1"/>
  <c r="J259" i="1"/>
  <c r="J442" i="1"/>
  <c r="J443" i="1"/>
  <c r="L388" i="1"/>
  <c r="J388" i="1"/>
  <c r="L502" i="1"/>
  <c r="H503" i="1"/>
  <c r="L503" i="1" s="1"/>
  <c r="J422" i="1"/>
  <c r="J423" i="1"/>
  <c r="J496" i="1"/>
  <c r="J497" i="1"/>
  <c r="L496" i="1"/>
  <c r="J483" i="1"/>
  <c r="J389" i="1"/>
  <c r="J471" i="1"/>
  <c r="J470" i="1"/>
  <c r="J377" i="1"/>
  <c r="J487" i="1"/>
  <c r="J373" i="1"/>
  <c r="J479" i="1"/>
  <c r="L422" i="1"/>
  <c r="J510" i="1"/>
  <c r="J511" i="1"/>
  <c r="Y472" i="1"/>
  <c r="J455" i="1"/>
  <c r="L441" i="1"/>
  <c r="H442" i="1"/>
  <c r="L442" i="1" s="1"/>
  <c r="L377" i="1"/>
  <c r="J345" i="1"/>
  <c r="J353" i="1"/>
  <c r="Y266" i="1"/>
  <c r="J240" i="1"/>
  <c r="L515" i="1"/>
  <c r="L476" i="1"/>
  <c r="J463" i="1"/>
  <c r="J320" i="1"/>
  <c r="L320" i="1"/>
  <c r="L487" i="1"/>
  <c r="L483" i="1"/>
  <c r="J472" i="1"/>
  <c r="J473" i="1"/>
  <c r="L324" i="1"/>
  <c r="J500" i="1"/>
  <c r="J501" i="1"/>
  <c r="L321" i="1"/>
  <c r="L474" i="1"/>
  <c r="J512" i="1"/>
  <c r="J428" i="1"/>
  <c r="J418" i="1"/>
  <c r="J419" i="1"/>
  <c r="J417" i="1"/>
  <c r="J398" i="1"/>
  <c r="J399" i="1"/>
  <c r="J397" i="1"/>
  <c r="J382" i="1"/>
  <c r="J383" i="1"/>
  <c r="J322" i="1"/>
  <c r="J289" i="1"/>
  <c r="J198" i="1"/>
  <c r="L463" i="1"/>
  <c r="H464" i="1"/>
  <c r="L464" i="1" s="1"/>
  <c r="J321" i="1"/>
  <c r="L385" i="1"/>
  <c r="J297" i="1"/>
  <c r="L512" i="1"/>
  <c r="L495" i="1"/>
  <c r="J475" i="1"/>
  <c r="J464" i="1"/>
  <c r="J465" i="1"/>
  <c r="J445" i="1"/>
  <c r="J444" i="1"/>
  <c r="L428" i="1"/>
  <c r="J426" i="1"/>
  <c r="J425" i="1"/>
  <c r="J424" i="1"/>
  <c r="H419" i="1"/>
  <c r="L418" i="1"/>
  <c r="J400" i="1"/>
  <c r="J401" i="1"/>
  <c r="L400" i="1"/>
  <c r="H399" i="1"/>
  <c r="L399" i="1" s="1"/>
  <c r="L398" i="1"/>
  <c r="L365" i="1"/>
  <c r="L470" i="1"/>
  <c r="L455" i="1"/>
  <c r="J404" i="1"/>
  <c r="L404" i="1"/>
  <c r="L506" i="1"/>
  <c r="J504" i="1"/>
  <c r="J505" i="1"/>
  <c r="J495" i="1"/>
  <c r="J429" i="1"/>
  <c r="J509" i="1"/>
  <c r="J513" i="1"/>
  <c r="L491" i="1"/>
  <c r="J477" i="1"/>
  <c r="J468" i="1"/>
  <c r="J469" i="1"/>
  <c r="L466" i="1"/>
  <c r="J459" i="1"/>
  <c r="J446" i="1"/>
  <c r="J447" i="1"/>
  <c r="L445" i="1"/>
  <c r="L444" i="1"/>
  <c r="J441" i="1"/>
  <c r="J440" i="1"/>
  <c r="L440" i="1"/>
  <c r="L430" i="1"/>
  <c r="L429" i="1"/>
  <c r="L426" i="1"/>
  <c r="L424" i="1"/>
  <c r="J420" i="1"/>
  <c r="J392" i="1"/>
  <c r="J393" i="1"/>
  <c r="H367" i="1"/>
  <c r="L367" i="1" s="1"/>
  <c r="L366" i="1"/>
  <c r="L304" i="1"/>
  <c r="J304" i="1"/>
  <c r="J305" i="1"/>
  <c r="J460" i="1"/>
  <c r="L405" i="1"/>
  <c r="L389" i="1"/>
  <c r="L373" i="1"/>
  <c r="L336" i="1"/>
  <c r="J337" i="1"/>
  <c r="J301" i="1"/>
  <c r="H299" i="1"/>
  <c r="L299" i="1" s="1"/>
  <c r="L298" i="1"/>
  <c r="L289" i="1"/>
  <c r="L268" i="1"/>
  <c r="J210" i="1"/>
  <c r="L511" i="1"/>
  <c r="J492" i="1"/>
  <c r="L475" i="1"/>
  <c r="J456" i="1"/>
  <c r="J413" i="1"/>
  <c r="J410" i="1"/>
  <c r="J411" i="1"/>
  <c r="J386" i="1"/>
  <c r="J387" i="1"/>
  <c r="J378" i="1"/>
  <c r="J379" i="1"/>
  <c r="L364" i="1"/>
  <c r="J329" i="1"/>
  <c r="L328" i="1"/>
  <c r="Y306" i="1"/>
  <c r="L300" i="1"/>
  <c r="L507" i="1"/>
  <c r="J488" i="1"/>
  <c r="J484" i="1"/>
  <c r="L471" i="1"/>
  <c r="J452" i="1"/>
  <c r="L413" i="1"/>
  <c r="L410" i="1"/>
  <c r="J406" i="1"/>
  <c r="J407" i="1"/>
  <c r="J390" i="1"/>
  <c r="J391" i="1"/>
  <c r="L386" i="1"/>
  <c r="L378" i="1"/>
  <c r="J370" i="1"/>
  <c r="J371" i="1"/>
  <c r="J287" i="1"/>
  <c r="J288" i="1"/>
  <c r="L267" i="1"/>
  <c r="J267" i="1"/>
  <c r="J241" i="1"/>
  <c r="J516" i="1"/>
  <c r="J480" i="1"/>
  <c r="L467" i="1"/>
  <c r="J461" i="1"/>
  <c r="L417" i="1"/>
  <c r="L406" i="1"/>
  <c r="L397" i="1"/>
  <c r="L390" i="1"/>
  <c r="J366" i="1"/>
  <c r="J367" i="1"/>
  <c r="J333" i="1"/>
  <c r="H329" i="1"/>
  <c r="L329" i="1" s="1"/>
  <c r="J317" i="1"/>
  <c r="L370" i="1"/>
  <c r="L345" i="1"/>
  <c r="J233" i="1"/>
  <c r="J438" i="1"/>
  <c r="L425" i="1"/>
  <c r="L409" i="1"/>
  <c r="J402" i="1"/>
  <c r="J403" i="1"/>
  <c r="J394" i="1"/>
  <c r="J395" i="1"/>
  <c r="L382" i="1"/>
  <c r="L369" i="1"/>
  <c r="L362" i="1"/>
  <c r="J354" i="1"/>
  <c r="H293" i="1"/>
  <c r="L293" i="1" s="1"/>
  <c r="L292" i="1"/>
  <c r="L248" i="1"/>
  <c r="H249" i="1"/>
  <c r="L249" i="1" s="1"/>
  <c r="J220" i="1"/>
  <c r="J362" i="1"/>
  <c r="J363" i="1"/>
  <c r="L349" i="1"/>
  <c r="J434" i="1"/>
  <c r="L421" i="1"/>
  <c r="J414" i="1"/>
  <c r="J415" i="1"/>
  <c r="L402" i="1"/>
  <c r="L394" i="1"/>
  <c r="L381" i="1"/>
  <c r="J374" i="1"/>
  <c r="J375" i="1"/>
  <c r="L361" i="1"/>
  <c r="L337" i="1"/>
  <c r="L220" i="1"/>
  <c r="L353" i="1"/>
  <c r="J334" i="1"/>
  <c r="L333" i="1"/>
  <c r="J306" i="1"/>
  <c r="L305" i="1"/>
  <c r="J302" i="1"/>
  <c r="L301" i="1"/>
  <c r="J276" i="1"/>
  <c r="J237" i="1"/>
  <c r="J192" i="1"/>
  <c r="J193" i="1"/>
  <c r="J183" i="1"/>
  <c r="L341" i="1"/>
  <c r="L312" i="1"/>
  <c r="J263" i="1"/>
  <c r="L263" i="1"/>
  <c r="J247" i="1"/>
  <c r="J248" i="1"/>
  <c r="L247" i="1"/>
  <c r="L239" i="1"/>
  <c r="J239" i="1"/>
  <c r="L227" i="1"/>
  <c r="J227" i="1"/>
  <c r="L157" i="1"/>
  <c r="H158" i="1"/>
  <c r="L158" i="1" s="1"/>
  <c r="J123" i="1"/>
  <c r="L123" i="1"/>
  <c r="J346" i="1"/>
  <c r="L215" i="1"/>
  <c r="J215" i="1"/>
  <c r="J298" i="1"/>
  <c r="J284" i="1"/>
  <c r="L276" i="1"/>
  <c r="J256" i="1"/>
  <c r="L241" i="1"/>
  <c r="J290" i="1"/>
  <c r="J283" i="1"/>
  <c r="J269" i="1"/>
  <c r="J261" i="1"/>
  <c r="J253" i="1"/>
  <c r="J252" i="1"/>
  <c r="L237" i="1"/>
  <c r="J127" i="1"/>
  <c r="L127" i="1"/>
  <c r="J281" i="1"/>
  <c r="J265" i="1"/>
  <c r="L261" i="1"/>
  <c r="L281" i="1"/>
  <c r="L275" i="1"/>
  <c r="J270" i="1"/>
  <c r="L269" i="1"/>
  <c r="L253" i="1"/>
  <c r="J249" i="1"/>
  <c r="L240" i="1"/>
  <c r="J234" i="1"/>
  <c r="H211" i="1"/>
  <c r="L211" i="1" s="1"/>
  <c r="L210" i="1"/>
  <c r="J286" i="1"/>
  <c r="L280" i="1"/>
  <c r="J273" i="1"/>
  <c r="L272" i="1"/>
  <c r="J244" i="1"/>
  <c r="J228" i="1"/>
  <c r="J225" i="1"/>
  <c r="J216" i="1"/>
  <c r="J191" i="1"/>
  <c r="J190" i="1"/>
  <c r="L190" i="1"/>
  <c r="J186" i="1"/>
  <c r="J285" i="1"/>
  <c r="L244" i="1"/>
  <c r="H245" i="1"/>
  <c r="L245" i="1" s="1"/>
  <c r="J161" i="1"/>
  <c r="J149" i="1"/>
  <c r="J142" i="1"/>
  <c r="J143" i="1"/>
  <c r="J242" i="1"/>
  <c r="L236" i="1"/>
  <c r="J229" i="1"/>
  <c r="J221" i="1"/>
  <c r="L198" i="1"/>
  <c r="J184" i="1"/>
  <c r="J162" i="1"/>
  <c r="J163" i="1"/>
  <c r="J144" i="1"/>
  <c r="J145" i="1"/>
  <c r="L144" i="1"/>
  <c r="J205" i="1"/>
  <c r="L149" i="1"/>
  <c r="J277" i="1"/>
  <c r="L265" i="1"/>
  <c r="J258" i="1"/>
  <c r="L252" i="1"/>
  <c r="J245" i="1"/>
  <c r="L233" i="1"/>
  <c r="H225" i="1"/>
  <c r="J218" i="1"/>
  <c r="J211" i="1"/>
  <c r="J204" i="1"/>
  <c r="J199" i="1"/>
  <c r="J164" i="1"/>
  <c r="J165" i="1"/>
  <c r="J257" i="1"/>
  <c r="J238" i="1"/>
  <c r="J217" i="1"/>
  <c r="J202" i="1"/>
  <c r="J180" i="1"/>
  <c r="L178" i="1"/>
  <c r="J178" i="1"/>
  <c r="J108" i="1"/>
  <c r="J109" i="1"/>
  <c r="L209" i="1"/>
  <c r="L202" i="1"/>
  <c r="J185" i="1"/>
  <c r="J176" i="1"/>
  <c r="J177" i="1"/>
  <c r="L170" i="1"/>
  <c r="L160" i="1"/>
  <c r="L142" i="1"/>
  <c r="J194" i="1"/>
  <c r="J195" i="1"/>
  <c r="J187" i="1"/>
  <c r="H177" i="1"/>
  <c r="L177" i="1" s="1"/>
  <c r="L176" i="1"/>
  <c r="J206" i="1"/>
  <c r="L194" i="1"/>
  <c r="J172" i="1"/>
  <c r="J173" i="1"/>
  <c r="J158" i="1"/>
  <c r="I159" i="1"/>
  <c r="J154" i="1"/>
  <c r="J155" i="1"/>
  <c r="J124" i="1"/>
  <c r="J125" i="1"/>
  <c r="L183" i="1"/>
  <c r="L175" i="1"/>
  <c r="J168" i="1"/>
  <c r="J169" i="1"/>
  <c r="L161" i="1"/>
  <c r="H162" i="1"/>
  <c r="L162" i="1" s="1"/>
  <c r="J133" i="1"/>
  <c r="L124" i="1"/>
  <c r="J188" i="1"/>
  <c r="L168" i="1"/>
  <c r="L133" i="1"/>
  <c r="J181" i="1"/>
  <c r="J153" i="1"/>
  <c r="J150" i="1"/>
  <c r="L141" i="1"/>
  <c r="J97" i="1"/>
  <c r="J90" i="1"/>
  <c r="J89" i="1"/>
  <c r="L116" i="1"/>
  <c r="J129" i="1"/>
  <c r="L120" i="1"/>
  <c r="L119" i="1"/>
  <c r="J119" i="1"/>
  <c r="L91" i="1"/>
  <c r="J92" i="1"/>
  <c r="J132" i="1"/>
  <c r="J131" i="1"/>
  <c r="J128" i="1"/>
  <c r="L89" i="1"/>
  <c r="H90" i="1"/>
  <c r="L90" i="1" s="1"/>
  <c r="J74" i="1"/>
  <c r="L125" i="1"/>
  <c r="J122" i="1"/>
  <c r="J126" i="1"/>
  <c r="J99" i="1"/>
  <c r="L99" i="1"/>
  <c r="H95" i="1"/>
  <c r="L95" i="1" s="1"/>
  <c r="L94" i="1"/>
  <c r="J118" i="1"/>
  <c r="L121" i="1"/>
  <c r="L108" i="1"/>
  <c r="J101" i="1"/>
  <c r="J96" i="1"/>
  <c r="L96" i="1"/>
  <c r="L87" i="1"/>
  <c r="J88" i="1"/>
  <c r="J87" i="1"/>
  <c r="J33" i="1"/>
  <c r="J32" i="1"/>
  <c r="J134" i="1"/>
  <c r="L117" i="1"/>
  <c r="L70" i="1"/>
  <c r="L101" i="1"/>
  <c r="L97" i="1"/>
  <c r="L81" i="1"/>
  <c r="J98" i="1"/>
  <c r="L85" i="1"/>
  <c r="J76" i="1"/>
  <c r="L75" i="1"/>
  <c r="L73" i="1"/>
  <c r="J63" i="1"/>
  <c r="J62" i="1"/>
  <c r="J114" i="1"/>
  <c r="L62" i="1"/>
  <c r="J60" i="1"/>
  <c r="J61" i="1"/>
  <c r="J15" i="1"/>
  <c r="L113" i="1"/>
  <c r="L109" i="1"/>
  <c r="J106" i="1"/>
  <c r="J94" i="1"/>
  <c r="L93" i="1"/>
  <c r="L77" i="1"/>
  <c r="Y72" i="1"/>
  <c r="J29" i="1"/>
  <c r="J28" i="1"/>
  <c r="J72" i="1"/>
  <c r="J26" i="1"/>
  <c r="J86" i="1"/>
  <c r="J82" i="1"/>
  <c r="J78" i="1"/>
  <c r="L67" i="1"/>
  <c r="H438" i="1" l="1"/>
  <c r="L438" i="1" s="1"/>
  <c r="H479" i="1"/>
  <c r="L479" i="1" s="1"/>
  <c r="K54" i="1"/>
  <c r="M54" i="1" s="1"/>
  <c r="K63" i="1"/>
  <c r="M63" i="1" s="1"/>
  <c r="K59" i="1"/>
  <c r="N59" i="1" s="1"/>
  <c r="K499" i="1"/>
  <c r="M499" i="1" s="1"/>
  <c r="K60" i="1"/>
  <c r="M60" i="1" s="1"/>
  <c r="K221" i="1"/>
  <c r="M221" i="1" s="1"/>
  <c r="K67" i="1"/>
  <c r="M67" i="1" s="1"/>
  <c r="K90" i="1"/>
  <c r="M90" i="1" s="1"/>
  <c r="K378" i="1"/>
  <c r="M378" i="1" s="1"/>
  <c r="K130" i="1"/>
  <c r="M130" i="1" s="1"/>
  <c r="K118" i="1"/>
  <c r="M118" i="1" s="1"/>
  <c r="K328" i="1"/>
  <c r="M328" i="1" s="1"/>
  <c r="K213" i="1"/>
  <c r="M213" i="1" s="1"/>
  <c r="K336" i="1"/>
  <c r="M336" i="1" s="1"/>
  <c r="K482" i="1"/>
  <c r="M482" i="1" s="1"/>
  <c r="K69" i="1"/>
  <c r="M69" i="1" s="1"/>
  <c r="K268" i="1"/>
  <c r="M268" i="1" s="1"/>
  <c r="K470" i="1"/>
  <c r="M470" i="1" s="1"/>
  <c r="K71" i="1"/>
  <c r="M71" i="1" s="1"/>
  <c r="K385" i="1"/>
  <c r="M385" i="1" s="1"/>
  <c r="K55" i="1"/>
  <c r="M55" i="1" s="1"/>
  <c r="K410" i="1"/>
  <c r="M410" i="1" s="1"/>
  <c r="K286" i="1"/>
  <c r="M286" i="1" s="1"/>
  <c r="K513" i="1"/>
  <c r="M513" i="1" s="1"/>
  <c r="K313" i="1"/>
  <c r="M313" i="1" s="1"/>
  <c r="K427" i="1"/>
  <c r="M427" i="1" s="1"/>
  <c r="K466" i="1"/>
  <c r="M466" i="1" s="1"/>
  <c r="K501" i="1"/>
  <c r="M501" i="1" s="1"/>
  <c r="K103" i="1"/>
  <c r="M103" i="1" s="1"/>
  <c r="K87" i="1"/>
  <c r="M87" i="1" s="1"/>
  <c r="K319" i="1"/>
  <c r="M319" i="1" s="1"/>
  <c r="K444" i="1"/>
  <c r="K459" i="1"/>
  <c r="M459" i="1" s="1"/>
  <c r="K473" i="1"/>
  <c r="M473" i="1" s="1"/>
  <c r="K472" i="1"/>
  <c r="M472" i="1" s="1"/>
  <c r="K89" i="1"/>
  <c r="M89" i="1" s="1"/>
  <c r="K120" i="1"/>
  <c r="M120" i="1" s="1"/>
  <c r="K293" i="1"/>
  <c r="M293" i="1" s="1"/>
  <c r="K294" i="1"/>
  <c r="M294" i="1" s="1"/>
  <c r="K260" i="1"/>
  <c r="M260" i="1" s="1"/>
  <c r="Y466" i="1"/>
  <c r="Y398" i="1"/>
  <c r="K387" i="1"/>
  <c r="M387" i="1" s="1"/>
  <c r="Y77" i="1"/>
  <c r="Y96" i="1"/>
  <c r="K217" i="1"/>
  <c r="M217" i="1" s="1"/>
  <c r="Y177" i="1"/>
  <c r="K250" i="1"/>
  <c r="M250" i="1" s="1"/>
  <c r="Y261" i="1"/>
  <c r="K349" i="1"/>
  <c r="M349" i="1" s="1"/>
  <c r="K344" i="1"/>
  <c r="M344" i="1" s="1"/>
  <c r="K367" i="1"/>
  <c r="M367" i="1" s="1"/>
  <c r="K330" i="1"/>
  <c r="M330" i="1" s="1"/>
  <c r="K507" i="1"/>
  <c r="M507" i="1" s="1"/>
  <c r="K249" i="1"/>
  <c r="M249" i="1" s="1"/>
  <c r="K247" i="1"/>
  <c r="M247" i="1" s="1"/>
  <c r="K248" i="1"/>
  <c r="M248" i="1" s="1"/>
  <c r="K433" i="1"/>
  <c r="M433" i="1" s="1"/>
  <c r="K432" i="1"/>
  <c r="M432" i="1" s="1"/>
  <c r="K431" i="1"/>
  <c r="M431" i="1" s="1"/>
  <c r="Y93" i="1"/>
  <c r="K109" i="1"/>
  <c r="M109" i="1" s="1"/>
  <c r="K110" i="1"/>
  <c r="M110" i="1" s="1"/>
  <c r="K111" i="1"/>
  <c r="M111" i="1" s="1"/>
  <c r="K108" i="1"/>
  <c r="M108" i="1" s="1"/>
  <c r="K96" i="1"/>
  <c r="M96" i="1" s="1"/>
  <c r="K104" i="1"/>
  <c r="M104" i="1" s="1"/>
  <c r="K102" i="1"/>
  <c r="M102" i="1" s="1"/>
  <c r="K99" i="1"/>
  <c r="M99" i="1" s="1"/>
  <c r="K85" i="1"/>
  <c r="M85" i="1" s="1"/>
  <c r="K88" i="1"/>
  <c r="M88" i="1" s="1"/>
  <c r="K95" i="1"/>
  <c r="M95" i="1" s="1"/>
  <c r="K98" i="1"/>
  <c r="M98" i="1" s="1"/>
  <c r="K105" i="1"/>
  <c r="M105" i="1" s="1"/>
  <c r="K107" i="1"/>
  <c r="M107" i="1" s="1"/>
  <c r="K91" i="1"/>
  <c r="M91" i="1" s="1"/>
  <c r="K94" i="1"/>
  <c r="M94" i="1" s="1"/>
  <c r="K106" i="1"/>
  <c r="M106" i="1" s="1"/>
  <c r="K93" i="1"/>
  <c r="M93" i="1" s="1"/>
  <c r="K158" i="1"/>
  <c r="M158" i="1" s="1"/>
  <c r="Y178" i="1"/>
  <c r="K255" i="1"/>
  <c r="M255" i="1" s="1"/>
  <c r="K254" i="1"/>
  <c r="M254" i="1" s="1"/>
  <c r="K281" i="1"/>
  <c r="M281" i="1" s="1"/>
  <c r="Y190" i="1"/>
  <c r="K426" i="1"/>
  <c r="M426" i="1" s="1"/>
  <c r="Y292" i="1"/>
  <c r="Y378" i="1"/>
  <c r="Y300" i="1"/>
  <c r="Y304" i="1"/>
  <c r="K478" i="1"/>
  <c r="M478" i="1" s="1"/>
  <c r="K251" i="1"/>
  <c r="M251" i="1" s="1"/>
  <c r="K359" i="1"/>
  <c r="M359" i="1" s="1"/>
  <c r="K144" i="1"/>
  <c r="M144" i="1" s="1"/>
  <c r="K145" i="1"/>
  <c r="M145" i="1" s="1"/>
  <c r="K152" i="1"/>
  <c r="M152" i="1" s="1"/>
  <c r="K151" i="1"/>
  <c r="M151" i="1" s="1"/>
  <c r="Y119" i="1"/>
  <c r="K308" i="1"/>
  <c r="M308" i="1" s="1"/>
  <c r="K305" i="1"/>
  <c r="M305" i="1" s="1"/>
  <c r="K266" i="1"/>
  <c r="M266" i="1" s="1"/>
  <c r="K264" i="1"/>
  <c r="M264" i="1" s="1"/>
  <c r="K265" i="1"/>
  <c r="M265" i="1" s="1"/>
  <c r="K263" i="1"/>
  <c r="M263" i="1" s="1"/>
  <c r="K445" i="1"/>
  <c r="M445" i="1" s="1"/>
  <c r="K502" i="1"/>
  <c r="M502" i="1" s="1"/>
  <c r="K498" i="1"/>
  <c r="M498" i="1" s="1"/>
  <c r="Y428" i="1"/>
  <c r="K486" i="1"/>
  <c r="M486" i="1" s="1"/>
  <c r="K360" i="1"/>
  <c r="M360" i="1" s="1"/>
  <c r="K506" i="1"/>
  <c r="M506" i="1" s="1"/>
  <c r="K505" i="1"/>
  <c r="M505" i="1" s="1"/>
  <c r="K500" i="1"/>
  <c r="M500" i="1" s="1"/>
  <c r="K504" i="1"/>
  <c r="M504" i="1" s="1"/>
  <c r="K97" i="1"/>
  <c r="M97" i="1" s="1"/>
  <c r="K155" i="1"/>
  <c r="M155" i="1" s="1"/>
  <c r="Y75" i="1"/>
  <c r="Y94" i="1"/>
  <c r="K232" i="1"/>
  <c r="M232" i="1" s="1"/>
  <c r="Y194" i="1"/>
  <c r="K306" i="1"/>
  <c r="M306" i="1" s="1"/>
  <c r="K397" i="1"/>
  <c r="M397" i="1" s="1"/>
  <c r="K390" i="1"/>
  <c r="M390" i="1" s="1"/>
  <c r="K244" i="1"/>
  <c r="M244" i="1" s="1"/>
  <c r="K287" i="1"/>
  <c r="M287" i="1" s="1"/>
  <c r="K454" i="1"/>
  <c r="M454" i="1" s="1"/>
  <c r="Y373" i="1"/>
  <c r="K252" i="1"/>
  <c r="K101" i="1"/>
  <c r="K123" i="1"/>
  <c r="M123" i="1" s="1"/>
  <c r="K122" i="1"/>
  <c r="M122" i="1" s="1"/>
  <c r="K115" i="1"/>
  <c r="M115" i="1" s="1"/>
  <c r="K119" i="1"/>
  <c r="M119" i="1" s="1"/>
  <c r="K117" i="1"/>
  <c r="M117" i="1" s="1"/>
  <c r="K121" i="1"/>
  <c r="M121" i="1" s="1"/>
  <c r="K127" i="1"/>
  <c r="M127" i="1" s="1"/>
  <c r="K126" i="1"/>
  <c r="M126" i="1" s="1"/>
  <c r="Y117" i="1"/>
  <c r="Y108" i="1"/>
  <c r="Y120" i="1"/>
  <c r="K140" i="1"/>
  <c r="M140" i="1" s="1"/>
  <c r="K239" i="1"/>
  <c r="M239" i="1" s="1"/>
  <c r="J159" i="1"/>
  <c r="L159" i="1"/>
  <c r="J160" i="1"/>
  <c r="K211" i="1" s="1"/>
  <c r="M211" i="1" s="1"/>
  <c r="K253" i="1"/>
  <c r="M253" i="1" s="1"/>
  <c r="H226" i="1"/>
  <c r="L226" i="1" s="1"/>
  <c r="L225" i="1"/>
  <c r="K214" i="1"/>
  <c r="M214" i="1" s="1"/>
  <c r="K272" i="1"/>
  <c r="M272" i="1" s="1"/>
  <c r="K312" i="1"/>
  <c r="M312" i="1" s="1"/>
  <c r="Y417" i="1"/>
  <c r="K436" i="1"/>
  <c r="M436" i="1" s="1"/>
  <c r="Y299" i="1"/>
  <c r="Y389" i="1"/>
  <c r="Y430" i="1"/>
  <c r="Y418" i="1"/>
  <c r="K372" i="1"/>
  <c r="M372" i="1" s="1"/>
  <c r="K354" i="1"/>
  <c r="M354" i="1" s="1"/>
  <c r="K366" i="1"/>
  <c r="K365" i="1"/>
  <c r="M365" i="1" s="1"/>
  <c r="K424" i="1"/>
  <c r="M424" i="1" s="1"/>
  <c r="K423" i="1"/>
  <c r="M423" i="1" s="1"/>
  <c r="K129" i="1"/>
  <c r="M129" i="1" s="1"/>
  <c r="K128" i="1"/>
  <c r="M128" i="1" s="1"/>
  <c r="K116" i="1"/>
  <c r="M116" i="1" s="1"/>
  <c r="K154" i="1"/>
  <c r="M154" i="1" s="1"/>
  <c r="Y161" i="1"/>
  <c r="Y202" i="1"/>
  <c r="Y233" i="1"/>
  <c r="K323" i="1"/>
  <c r="M323" i="1" s="1"/>
  <c r="K324" i="1"/>
  <c r="M324" i="1" s="1"/>
  <c r="K322" i="1"/>
  <c r="M322" i="1" s="1"/>
  <c r="Y127" i="1"/>
  <c r="K377" i="1"/>
  <c r="M377" i="1" s="1"/>
  <c r="K440" i="1"/>
  <c r="M440" i="1" s="1"/>
  <c r="K133" i="1"/>
  <c r="M133" i="1" s="1"/>
  <c r="K86" i="1"/>
  <c r="M86" i="1" s="1"/>
  <c r="K148" i="1"/>
  <c r="M148" i="1" s="1"/>
  <c r="K223" i="1"/>
  <c r="M223" i="1" s="1"/>
  <c r="K222" i="1"/>
  <c r="M222" i="1" s="1"/>
  <c r="Y176" i="1"/>
  <c r="Y170" i="1"/>
  <c r="K256" i="1"/>
  <c r="M256" i="1" s="1"/>
  <c r="Y240" i="1"/>
  <c r="Y341" i="1"/>
  <c r="K413" i="1"/>
  <c r="M413" i="1" s="1"/>
  <c r="K411" i="1"/>
  <c r="M411" i="1" s="1"/>
  <c r="K409" i="1"/>
  <c r="M409" i="1" s="1"/>
  <c r="K408" i="1"/>
  <c r="M408" i="1" s="1"/>
  <c r="K406" i="1"/>
  <c r="M406" i="1" s="1"/>
  <c r="K398" i="1"/>
  <c r="M398" i="1" s="1"/>
  <c r="K412" i="1"/>
  <c r="M412" i="1" s="1"/>
  <c r="K407" i="1"/>
  <c r="M407" i="1" s="1"/>
  <c r="K402" i="1"/>
  <c r="M402" i="1" s="1"/>
  <c r="K457" i="1"/>
  <c r="M457" i="1" s="1"/>
  <c r="K456" i="1"/>
  <c r="M456" i="1" s="1"/>
  <c r="K443" i="1"/>
  <c r="M443" i="1" s="1"/>
  <c r="Y503" i="1"/>
  <c r="K374" i="1"/>
  <c r="M374" i="1" s="1"/>
  <c r="K112" i="1"/>
  <c r="M112" i="1" s="1"/>
  <c r="K125" i="1"/>
  <c r="M125" i="1" s="1"/>
  <c r="K81" i="1"/>
  <c r="M81" i="1" s="1"/>
  <c r="Y198" i="1"/>
  <c r="K327" i="1"/>
  <c r="M327" i="1" s="1"/>
  <c r="K325" i="1"/>
  <c r="M325" i="1" s="1"/>
  <c r="K326" i="1"/>
  <c r="M326" i="1" s="1"/>
  <c r="K358" i="1"/>
  <c r="M358" i="1" s="1"/>
  <c r="K317" i="1"/>
  <c r="M317" i="1" s="1"/>
  <c r="K447" i="1"/>
  <c r="M447" i="1" s="1"/>
  <c r="K114" i="1"/>
  <c r="M114" i="1" s="1"/>
  <c r="K84" i="1"/>
  <c r="M84" i="1" s="1"/>
  <c r="K82" i="1"/>
  <c r="M82" i="1" s="1"/>
  <c r="K78" i="1"/>
  <c r="M78" i="1" s="1"/>
  <c r="Y175" i="1"/>
  <c r="K131" i="1"/>
  <c r="M131" i="1" s="1"/>
  <c r="K273" i="1"/>
  <c r="M273" i="1" s="1"/>
  <c r="Y237" i="1"/>
  <c r="K483" i="1"/>
  <c r="M483" i="1" s="1"/>
  <c r="K392" i="1"/>
  <c r="M392" i="1" s="1"/>
  <c r="K484" i="1"/>
  <c r="M484" i="1" s="1"/>
  <c r="K100" i="1"/>
  <c r="M100" i="1" s="1"/>
  <c r="K448" i="1"/>
  <c r="M448" i="1" s="1"/>
  <c r="Y438" i="1"/>
  <c r="K77" i="1"/>
  <c r="M77" i="1" s="1"/>
  <c r="K76" i="1"/>
  <c r="M76" i="1" s="1"/>
  <c r="K73" i="1"/>
  <c r="M73" i="1" s="1"/>
  <c r="K70" i="1"/>
  <c r="M70" i="1" s="1"/>
  <c r="K74" i="1"/>
  <c r="M74" i="1" s="1"/>
  <c r="K68" i="1"/>
  <c r="M68" i="1" s="1"/>
  <c r="K72" i="1"/>
  <c r="M72" i="1" s="1"/>
  <c r="K75" i="1"/>
  <c r="M75" i="1" s="1"/>
  <c r="K142" i="1"/>
  <c r="M142" i="1" s="1"/>
  <c r="K262" i="1"/>
  <c r="M262" i="1" s="1"/>
  <c r="K132" i="1"/>
  <c r="M132" i="1" s="1"/>
  <c r="K301" i="1"/>
  <c r="M301" i="1" s="1"/>
  <c r="Y241" i="1"/>
  <c r="Y227" i="1"/>
  <c r="Y192" i="1"/>
  <c r="K384" i="1"/>
  <c r="M384" i="1" s="1"/>
  <c r="K383" i="1"/>
  <c r="M383" i="1" s="1"/>
  <c r="K381" i="1"/>
  <c r="M381" i="1" s="1"/>
  <c r="K438" i="1"/>
  <c r="M438" i="1" s="1"/>
  <c r="K92" i="1"/>
  <c r="M92" i="1" s="1"/>
  <c r="Y113" i="1"/>
  <c r="Y85" i="1"/>
  <c r="K56" i="1"/>
  <c r="M56" i="1" s="1"/>
  <c r="K153" i="1"/>
  <c r="M153" i="1" s="1"/>
  <c r="Y162" i="1"/>
  <c r="K233" i="1"/>
  <c r="M233" i="1" s="1"/>
  <c r="K346" i="1"/>
  <c r="M346" i="1" s="1"/>
  <c r="Y333" i="1"/>
  <c r="Y402" i="1"/>
  <c r="K382" i="1"/>
  <c r="M382" i="1" s="1"/>
  <c r="K292" i="1"/>
  <c r="M292" i="1" s="1"/>
  <c r="K277" i="1"/>
  <c r="M277" i="1" s="1"/>
  <c r="K124" i="1"/>
  <c r="M124" i="1" s="1"/>
  <c r="K352" i="1"/>
  <c r="M352" i="1" s="1"/>
  <c r="K350" i="1"/>
  <c r="M350" i="1" s="1"/>
  <c r="K351" i="1"/>
  <c r="M351" i="1" s="1"/>
  <c r="Y440" i="1"/>
  <c r="Y491" i="1"/>
  <c r="H420" i="1"/>
  <c r="L420" i="1" s="1"/>
  <c r="L419" i="1"/>
  <c r="K373" i="1"/>
  <c r="M373" i="1" s="1"/>
  <c r="K416" i="1"/>
  <c r="M416" i="1" s="1"/>
  <c r="K311" i="1"/>
  <c r="M311" i="1" s="1"/>
  <c r="Y186" i="1"/>
  <c r="K267" i="1"/>
  <c r="M267" i="1" s="1"/>
  <c r="Y269" i="1"/>
  <c r="K274" i="1"/>
  <c r="M274" i="1" s="1"/>
  <c r="K335" i="1"/>
  <c r="M335" i="1" s="1"/>
  <c r="K333" i="1"/>
  <c r="M333" i="1" s="1"/>
  <c r="Y157" i="1"/>
  <c r="K299" i="1"/>
  <c r="M299" i="1" s="1"/>
  <c r="Y305" i="1"/>
  <c r="Y361" i="1"/>
  <c r="Y394" i="1"/>
  <c r="K414" i="1"/>
  <c r="M414" i="1" s="1"/>
  <c r="K271" i="1"/>
  <c r="M271" i="1" s="1"/>
  <c r="K446" i="1"/>
  <c r="M446" i="1" s="1"/>
  <c r="Y425" i="1"/>
  <c r="Y329" i="1"/>
  <c r="K417" i="1"/>
  <c r="M417" i="1" s="1"/>
  <c r="Y397" i="1"/>
  <c r="Y467" i="1"/>
  <c r="K339" i="1"/>
  <c r="M339" i="1" s="1"/>
  <c r="K421" i="1"/>
  <c r="M421" i="1" s="1"/>
  <c r="K380" i="1"/>
  <c r="M380" i="1" s="1"/>
  <c r="K464" i="1"/>
  <c r="M464" i="1" s="1"/>
  <c r="Y289" i="1"/>
  <c r="K388" i="1"/>
  <c r="M388" i="1" s="1"/>
  <c r="K356" i="1"/>
  <c r="M356" i="1" s="1"/>
  <c r="K420" i="1"/>
  <c r="Y426" i="1"/>
  <c r="Y444" i="1"/>
  <c r="M444" i="1"/>
  <c r="K510" i="1"/>
  <c r="M510" i="1" s="1"/>
  <c r="Y506" i="1"/>
  <c r="Y455" i="1"/>
  <c r="K451" i="1"/>
  <c r="M451" i="1" s="1"/>
  <c r="K348" i="1"/>
  <c r="M348" i="1" s="1"/>
  <c r="K347" i="1"/>
  <c r="M347" i="1" s="1"/>
  <c r="K343" i="1"/>
  <c r="M343" i="1" s="1"/>
  <c r="Y451" i="1"/>
  <c r="K434" i="1"/>
  <c r="M434" i="1" s="1"/>
  <c r="K463" i="1"/>
  <c r="M463" i="1" s="1"/>
  <c r="Y479" i="1"/>
  <c r="K291" i="1"/>
  <c r="M291" i="1" s="1"/>
  <c r="Y442" i="1"/>
  <c r="Y496" i="1"/>
  <c r="K310" i="1"/>
  <c r="M310" i="1" s="1"/>
  <c r="K66" i="1"/>
  <c r="M66" i="1" s="1"/>
  <c r="K65" i="1"/>
  <c r="M65" i="1" s="1"/>
  <c r="Y73" i="1"/>
  <c r="K146" i="1"/>
  <c r="M146" i="1" s="1"/>
  <c r="K147" i="1"/>
  <c r="M147" i="1" s="1"/>
  <c r="Y95" i="1"/>
  <c r="K64" i="1"/>
  <c r="M64" i="1" s="1"/>
  <c r="K141" i="1"/>
  <c r="M141" i="1" s="1"/>
  <c r="Y133" i="1"/>
  <c r="Y183" i="1"/>
  <c r="K245" i="1"/>
  <c r="M245" i="1" s="1"/>
  <c r="Y160" i="1"/>
  <c r="K236" i="1"/>
  <c r="M236" i="1" s="1"/>
  <c r="K229" i="1"/>
  <c r="M229" i="1" s="1"/>
  <c r="Y265" i="1"/>
  <c r="K237" i="1"/>
  <c r="M237" i="1" s="1"/>
  <c r="Y272" i="1"/>
  <c r="K285" i="1"/>
  <c r="M285" i="1" s="1"/>
  <c r="K321" i="1"/>
  <c r="M321" i="1" s="1"/>
  <c r="K302" i="1"/>
  <c r="M302" i="1" s="1"/>
  <c r="K275" i="1"/>
  <c r="M275" i="1" s="1"/>
  <c r="K278" i="1"/>
  <c r="M278" i="1" s="1"/>
  <c r="K297" i="1"/>
  <c r="M297" i="1" s="1"/>
  <c r="K298" i="1"/>
  <c r="M298" i="1" s="1"/>
  <c r="Y312" i="1"/>
  <c r="K288" i="1"/>
  <c r="M288" i="1" s="1"/>
  <c r="K357" i="1"/>
  <c r="M357" i="1" s="1"/>
  <c r="K345" i="1"/>
  <c r="M345" i="1" s="1"/>
  <c r="K405" i="1"/>
  <c r="M405" i="1" s="1"/>
  <c r="K489" i="1"/>
  <c r="M489" i="1" s="1"/>
  <c r="Y406" i="1"/>
  <c r="K338" i="1"/>
  <c r="M338" i="1" s="1"/>
  <c r="K458" i="1"/>
  <c r="M458" i="1" s="1"/>
  <c r="Y471" i="1"/>
  <c r="K429" i="1"/>
  <c r="M429" i="1" s="1"/>
  <c r="Y298" i="1"/>
  <c r="Y336" i="1"/>
  <c r="K355" i="1"/>
  <c r="M355" i="1" s="1"/>
  <c r="Y429" i="1"/>
  <c r="Y445" i="1"/>
  <c r="K481" i="1"/>
  <c r="M481" i="1" s="1"/>
  <c r="K480" i="1"/>
  <c r="M480" i="1" s="1"/>
  <c r="Y470" i="1"/>
  <c r="K477" i="1"/>
  <c r="M477" i="1" s="1"/>
  <c r="K468" i="1"/>
  <c r="M468" i="1" s="1"/>
  <c r="Y478" i="1"/>
  <c r="K391" i="1"/>
  <c r="M391" i="1" s="1"/>
  <c r="K395" i="1"/>
  <c r="M395" i="1" s="1"/>
  <c r="K396" i="1"/>
  <c r="M396" i="1" s="1"/>
  <c r="Y377" i="1"/>
  <c r="Y441" i="1"/>
  <c r="K415" i="1"/>
  <c r="M415" i="1" s="1"/>
  <c r="K474" i="1"/>
  <c r="M474" i="1" s="1"/>
  <c r="Y259" i="1"/>
  <c r="K460" i="1"/>
  <c r="M460" i="1" s="1"/>
  <c r="K241" i="1"/>
  <c r="M241" i="1" s="1"/>
  <c r="K240" i="1"/>
  <c r="M240" i="1" s="1"/>
  <c r="Y280" i="1"/>
  <c r="K320" i="1"/>
  <c r="M320" i="1" s="1"/>
  <c r="K516" i="1"/>
  <c r="M516" i="1" s="1"/>
  <c r="K136" i="1"/>
  <c r="M136" i="1" s="1"/>
  <c r="K135" i="1"/>
  <c r="M135" i="1" s="1"/>
  <c r="K137" i="1"/>
  <c r="M137" i="1" s="1"/>
  <c r="K62" i="1"/>
  <c r="M62" i="1" s="1"/>
  <c r="K157" i="1"/>
  <c r="M157" i="1" s="1"/>
  <c r="K156" i="1"/>
  <c r="M156" i="1" s="1"/>
  <c r="K149" i="1"/>
  <c r="M149" i="1" s="1"/>
  <c r="Y81" i="1"/>
  <c r="K138" i="1"/>
  <c r="M138" i="1" s="1"/>
  <c r="Y99" i="1"/>
  <c r="Y90" i="1"/>
  <c r="K143" i="1"/>
  <c r="M143" i="1" s="1"/>
  <c r="Y141" i="1"/>
  <c r="Y124" i="1"/>
  <c r="K220" i="1"/>
  <c r="M220" i="1" s="1"/>
  <c r="K228" i="1"/>
  <c r="M228" i="1" s="1"/>
  <c r="Y209" i="1"/>
  <c r="K230" i="1"/>
  <c r="M230" i="1" s="1"/>
  <c r="K231" i="1"/>
  <c r="M231" i="1" s="1"/>
  <c r="K216" i="1"/>
  <c r="M216" i="1" s="1"/>
  <c r="K269" i="1"/>
  <c r="M269" i="1" s="1"/>
  <c r="K296" i="1"/>
  <c r="M296" i="1" s="1"/>
  <c r="Y149" i="1"/>
  <c r="Y245" i="1"/>
  <c r="K242" i="1"/>
  <c r="M242" i="1" s="1"/>
  <c r="K279" i="1"/>
  <c r="M279" i="1" s="1"/>
  <c r="K337" i="1"/>
  <c r="M337" i="1" s="1"/>
  <c r="K329" i="1"/>
  <c r="M329" i="1" s="1"/>
  <c r="K334" i="1"/>
  <c r="M334" i="1" s="1"/>
  <c r="K290" i="1"/>
  <c r="M290" i="1" s="1"/>
  <c r="Y263" i="1"/>
  <c r="Y353" i="1"/>
  <c r="K425" i="1"/>
  <c r="M425" i="1" s="1"/>
  <c r="K465" i="1"/>
  <c r="M465" i="1" s="1"/>
  <c r="Y248" i="1"/>
  <c r="Y369" i="1"/>
  <c r="K453" i="1"/>
  <c r="M453" i="1" s="1"/>
  <c r="K283" i="1"/>
  <c r="M283" i="1" s="1"/>
  <c r="K284" i="1"/>
  <c r="M284" i="1" s="1"/>
  <c r="K282" i="1"/>
  <c r="M282" i="1" s="1"/>
  <c r="Y370" i="1"/>
  <c r="K318" i="1"/>
  <c r="M318" i="1" s="1"/>
  <c r="K442" i="1"/>
  <c r="M442" i="1" s="1"/>
  <c r="Y413" i="1"/>
  <c r="Y507" i="1"/>
  <c r="K462" i="1"/>
  <c r="M462" i="1" s="1"/>
  <c r="Y405" i="1"/>
  <c r="M366" i="1"/>
  <c r="Y366" i="1"/>
  <c r="K471" i="1"/>
  <c r="M471" i="1" s="1"/>
  <c r="Y404" i="1"/>
  <c r="K342" i="1"/>
  <c r="M342" i="1" s="1"/>
  <c r="K475" i="1"/>
  <c r="M475" i="1" s="1"/>
  <c r="Y495" i="1"/>
  <c r="Y464" i="1"/>
  <c r="K450" i="1"/>
  <c r="M450" i="1" s="1"/>
  <c r="K469" i="1"/>
  <c r="M469" i="1" s="1"/>
  <c r="Y321" i="1"/>
  <c r="Y324" i="1"/>
  <c r="Y483" i="1"/>
  <c r="Y320" i="1"/>
  <c r="K393" i="1"/>
  <c r="M393" i="1" s="1"/>
  <c r="K514" i="1"/>
  <c r="M514" i="1" s="1"/>
  <c r="K379" i="1"/>
  <c r="M379" i="1" s="1"/>
  <c r="Y422" i="1"/>
  <c r="K509" i="1"/>
  <c r="M509" i="1" s="1"/>
  <c r="K494" i="1"/>
  <c r="M494" i="1" s="1"/>
  <c r="K61" i="1"/>
  <c r="M61" i="1" s="1"/>
  <c r="K79" i="1"/>
  <c r="M79" i="1" s="1"/>
  <c r="Y97" i="1"/>
  <c r="K58" i="1"/>
  <c r="M58" i="1" s="1"/>
  <c r="K139" i="1"/>
  <c r="M139" i="1" s="1"/>
  <c r="Y121" i="1"/>
  <c r="K150" i="1"/>
  <c r="M150" i="1" s="1"/>
  <c r="Y89" i="1"/>
  <c r="Y91" i="1"/>
  <c r="Y116" i="1"/>
  <c r="Y168" i="1"/>
  <c r="K224" i="1"/>
  <c r="M224" i="1" s="1"/>
  <c r="K257" i="1"/>
  <c r="M257" i="1" s="1"/>
  <c r="K238" i="1"/>
  <c r="M238" i="1" s="1"/>
  <c r="M252" i="1"/>
  <c r="Y252" i="1"/>
  <c r="K235" i="1"/>
  <c r="M235" i="1" s="1"/>
  <c r="K280" i="1"/>
  <c r="M280" i="1" s="1"/>
  <c r="Y244" i="1"/>
  <c r="Y210" i="1"/>
  <c r="K300" i="1"/>
  <c r="M300" i="1" s="1"/>
  <c r="Y281" i="1"/>
  <c r="K341" i="1"/>
  <c r="M341" i="1" s="1"/>
  <c r="Y239" i="1"/>
  <c r="K314" i="1"/>
  <c r="M314" i="1" s="1"/>
  <c r="Y301" i="1"/>
  <c r="Y220" i="1"/>
  <c r="Y337" i="1"/>
  <c r="Y381" i="1"/>
  <c r="Y421" i="1"/>
  <c r="Y409" i="1"/>
  <c r="K368" i="1"/>
  <c r="M368" i="1" s="1"/>
  <c r="K361" i="1"/>
  <c r="M361" i="1" s="1"/>
  <c r="K363" i="1"/>
  <c r="M363" i="1" s="1"/>
  <c r="K364" i="1"/>
  <c r="M364" i="1" s="1"/>
  <c r="K418" i="1"/>
  <c r="M418" i="1" s="1"/>
  <c r="K512" i="1"/>
  <c r="M512" i="1" s="1"/>
  <c r="K422" i="1"/>
  <c r="M422" i="1" s="1"/>
  <c r="Y364" i="1"/>
  <c r="K362" i="1"/>
  <c r="M362" i="1" s="1"/>
  <c r="K400" i="1"/>
  <c r="M400" i="1" s="1"/>
  <c r="K511" i="1"/>
  <c r="Y367" i="1"/>
  <c r="K492" i="1"/>
  <c r="M492" i="1" s="1"/>
  <c r="K519" i="1"/>
  <c r="M519" i="1" s="1"/>
  <c r="K518" i="1"/>
  <c r="M518" i="1" s="1"/>
  <c r="K455" i="1"/>
  <c r="M455" i="1" s="1"/>
  <c r="Y400" i="1"/>
  <c r="K476" i="1"/>
  <c r="M476" i="1" s="1"/>
  <c r="K495" i="1"/>
  <c r="M495" i="1" s="1"/>
  <c r="K515" i="1"/>
  <c r="M515" i="1" s="1"/>
  <c r="Y385" i="1"/>
  <c r="Y463" i="1"/>
  <c r="K340" i="1"/>
  <c r="M340" i="1" s="1"/>
  <c r="Y487" i="1"/>
  <c r="K370" i="1"/>
  <c r="M370" i="1" s="1"/>
  <c r="K371" i="1"/>
  <c r="M371" i="1" s="1"/>
  <c r="K369" i="1"/>
  <c r="M369" i="1" s="1"/>
  <c r="K394" i="1"/>
  <c r="M394" i="1" s="1"/>
  <c r="Y476" i="1"/>
  <c r="Y515" i="1"/>
  <c r="K404" i="1"/>
  <c r="M404" i="1" s="1"/>
  <c r="K403" i="1"/>
  <c r="M403" i="1" s="1"/>
  <c r="K399" i="1"/>
  <c r="M399" i="1" s="1"/>
  <c r="K401" i="1"/>
  <c r="M401" i="1" s="1"/>
  <c r="Y388" i="1"/>
  <c r="K375" i="1"/>
  <c r="M375" i="1" s="1"/>
  <c r="K276" i="1"/>
  <c r="M276" i="1" s="1"/>
  <c r="Y275" i="1"/>
  <c r="K315" i="1"/>
  <c r="M315" i="1" s="1"/>
  <c r="K316" i="1"/>
  <c r="M316" i="1" s="1"/>
  <c r="K303" i="1"/>
  <c r="M303" i="1" s="1"/>
  <c r="K307" i="1"/>
  <c r="M307" i="1" s="1"/>
  <c r="Y215" i="1"/>
  <c r="Y123" i="1"/>
  <c r="K243" i="1"/>
  <c r="M243" i="1" s="1"/>
  <c r="Y249" i="1"/>
  <c r="Y293" i="1"/>
  <c r="Y362" i="1"/>
  <c r="Y345" i="1"/>
  <c r="Y390" i="1"/>
  <c r="Y386" i="1"/>
  <c r="Y410" i="1"/>
  <c r="K437" i="1"/>
  <c r="M437" i="1" s="1"/>
  <c r="Y475" i="1"/>
  <c r="K261" i="1"/>
  <c r="M261" i="1" s="1"/>
  <c r="K258" i="1"/>
  <c r="M258" i="1" s="1"/>
  <c r="K259" i="1"/>
  <c r="M259" i="1" s="1"/>
  <c r="K491" i="1"/>
  <c r="M491" i="1" s="1"/>
  <c r="K490" i="1"/>
  <c r="M490" i="1" s="1"/>
  <c r="K497" i="1"/>
  <c r="M497" i="1" s="1"/>
  <c r="Y399" i="1"/>
  <c r="Y474" i="1"/>
  <c r="K386" i="1"/>
  <c r="M386" i="1" s="1"/>
  <c r="Y297" i="1"/>
  <c r="Y437" i="1"/>
  <c r="K487" i="1"/>
  <c r="M487" i="1" s="1"/>
  <c r="K428" i="1"/>
  <c r="M428" i="1" s="1"/>
  <c r="Y502" i="1"/>
  <c r="K439" i="1"/>
  <c r="M439" i="1" s="1"/>
  <c r="K488" i="1"/>
  <c r="M488" i="1" s="1"/>
  <c r="K376" i="1"/>
  <c r="M376" i="1" s="1"/>
  <c r="K57" i="1"/>
  <c r="M57" i="1" s="1"/>
  <c r="K80" i="1"/>
  <c r="M80" i="1" s="1"/>
  <c r="Y109" i="1"/>
  <c r="K113" i="1"/>
  <c r="M113" i="1" s="1"/>
  <c r="M101" i="1"/>
  <c r="Y101" i="1"/>
  <c r="K83" i="1"/>
  <c r="M83" i="1" s="1"/>
  <c r="Y87" i="1"/>
  <c r="K134" i="1"/>
  <c r="M134" i="1" s="1"/>
  <c r="Y125" i="1"/>
  <c r="K219" i="1"/>
  <c r="M219" i="1" s="1"/>
  <c r="K218" i="1"/>
  <c r="M218" i="1" s="1"/>
  <c r="K246" i="1"/>
  <c r="M246" i="1" s="1"/>
  <c r="Y142" i="1"/>
  <c r="K227" i="1"/>
  <c r="M227" i="1" s="1"/>
  <c r="K226" i="1"/>
  <c r="K289" i="1"/>
  <c r="M289" i="1" s="1"/>
  <c r="K215" i="1"/>
  <c r="M215" i="1" s="1"/>
  <c r="K309" i="1"/>
  <c r="M309" i="1" s="1"/>
  <c r="Y144" i="1"/>
  <c r="Y236" i="1"/>
  <c r="K212" i="1"/>
  <c r="M212" i="1" s="1"/>
  <c r="K225" i="1"/>
  <c r="K295" i="1"/>
  <c r="M295" i="1" s="1"/>
  <c r="Y211" i="1"/>
  <c r="Y253" i="1"/>
  <c r="K270" i="1"/>
  <c r="M270" i="1" s="1"/>
  <c r="K331" i="1"/>
  <c r="M331" i="1" s="1"/>
  <c r="K332" i="1"/>
  <c r="M332" i="1" s="1"/>
  <c r="K304" i="1"/>
  <c r="M304" i="1" s="1"/>
  <c r="Y276" i="1"/>
  <c r="Y158" i="1"/>
  <c r="Y247" i="1"/>
  <c r="K234" i="1"/>
  <c r="M234" i="1" s="1"/>
  <c r="K353" i="1"/>
  <c r="M353" i="1" s="1"/>
  <c r="K485" i="1"/>
  <c r="M485" i="1" s="1"/>
  <c r="Y349" i="1"/>
  <c r="Y382" i="1"/>
  <c r="Y267" i="1"/>
  <c r="K441" i="1"/>
  <c r="M441" i="1" s="1"/>
  <c r="K503" i="1"/>
  <c r="M503" i="1" s="1"/>
  <c r="Y328" i="1"/>
  <c r="K430" i="1"/>
  <c r="M430" i="1" s="1"/>
  <c r="K461" i="1"/>
  <c r="M461" i="1" s="1"/>
  <c r="M511" i="1"/>
  <c r="Y511" i="1"/>
  <c r="Y268" i="1"/>
  <c r="K419" i="1"/>
  <c r="Y424" i="1"/>
  <c r="K508" i="1"/>
  <c r="M508" i="1" s="1"/>
  <c r="Y365" i="1"/>
  <c r="K452" i="1"/>
  <c r="M452" i="1" s="1"/>
  <c r="K496" i="1"/>
  <c r="M496" i="1" s="1"/>
  <c r="Y512" i="1"/>
  <c r="K449" i="1"/>
  <c r="M449" i="1" s="1"/>
  <c r="K479" i="1"/>
  <c r="M479" i="1" s="1"/>
  <c r="K467" i="1"/>
  <c r="M467" i="1" s="1"/>
  <c r="K389" i="1"/>
  <c r="M389" i="1" s="1"/>
  <c r="K517" i="1"/>
  <c r="M517" i="1" s="1"/>
  <c r="K493" i="1"/>
  <c r="M493" i="1" s="1"/>
  <c r="K435" i="1"/>
  <c r="M435" i="1" s="1"/>
  <c r="K170" i="1" l="1"/>
  <c r="M170" i="1" s="1"/>
  <c r="M59" i="1"/>
  <c r="O67" i="1" s="1"/>
  <c r="K160" i="1"/>
  <c r="M160" i="1" s="1"/>
  <c r="K163" i="1"/>
  <c r="M163" i="1" s="1"/>
  <c r="N66" i="1"/>
  <c r="K176" i="1"/>
  <c r="M176" i="1" s="1"/>
  <c r="K204" i="1"/>
  <c r="M204" i="1" s="1"/>
  <c r="K200" i="1"/>
  <c r="M200" i="1" s="1"/>
  <c r="K197" i="1"/>
  <c r="M197" i="1" s="1"/>
  <c r="K195" i="1"/>
  <c r="M195" i="1" s="1"/>
  <c r="K182" i="1"/>
  <c r="M182" i="1" s="1"/>
  <c r="K161" i="1"/>
  <c r="M161" i="1" s="1"/>
  <c r="K199" i="1"/>
  <c r="M199" i="1" s="1"/>
  <c r="K173" i="1"/>
  <c r="M173" i="1" s="1"/>
  <c r="K209" i="1"/>
  <c r="M209" i="1" s="1"/>
  <c r="K207" i="1"/>
  <c r="M207" i="1" s="1"/>
  <c r="K185" i="1"/>
  <c r="M185" i="1" s="1"/>
  <c r="K183" i="1"/>
  <c r="M183" i="1" s="1"/>
  <c r="K210" i="1"/>
  <c r="M210" i="1" s="1"/>
  <c r="K178" i="1"/>
  <c r="M178" i="1" s="1"/>
  <c r="K175" i="1"/>
  <c r="M175" i="1" s="1"/>
  <c r="N494" i="1"/>
  <c r="K167" i="1"/>
  <c r="M167" i="1" s="1"/>
  <c r="K186" i="1"/>
  <c r="M186" i="1" s="1"/>
  <c r="K169" i="1"/>
  <c r="M169" i="1" s="1"/>
  <c r="N513" i="1"/>
  <c r="N325" i="1"/>
  <c r="K205" i="1"/>
  <c r="M205" i="1" s="1"/>
  <c r="K168" i="1"/>
  <c r="M168" i="1" s="1"/>
  <c r="K191" i="1"/>
  <c r="M191" i="1" s="1"/>
  <c r="K206" i="1"/>
  <c r="M206" i="1" s="1"/>
  <c r="K198" i="1"/>
  <c r="M198" i="1" s="1"/>
  <c r="K162" i="1"/>
  <c r="M162" i="1" s="1"/>
  <c r="K193" i="1"/>
  <c r="M193" i="1" s="1"/>
  <c r="K174" i="1"/>
  <c r="M174" i="1" s="1"/>
  <c r="K184" i="1"/>
  <c r="M184" i="1" s="1"/>
  <c r="K180" i="1"/>
  <c r="M180" i="1" s="1"/>
  <c r="K165" i="1"/>
  <c r="M165" i="1" s="1"/>
  <c r="K203" i="1"/>
  <c r="M203" i="1" s="1"/>
  <c r="K192" i="1"/>
  <c r="M192" i="1" s="1"/>
  <c r="K190" i="1"/>
  <c r="M190" i="1" s="1"/>
  <c r="K201" i="1"/>
  <c r="M201" i="1" s="1"/>
  <c r="K171" i="1"/>
  <c r="M171" i="1" s="1"/>
  <c r="K208" i="1"/>
  <c r="M208" i="1" s="1"/>
  <c r="K181" i="1"/>
  <c r="M181" i="1" s="1"/>
  <c r="K164" i="1"/>
  <c r="M164" i="1" s="1"/>
  <c r="O131" i="1"/>
  <c r="N131" i="1"/>
  <c r="N130" i="1"/>
  <c r="O130" i="1"/>
  <c r="O87" i="1"/>
  <c r="N87" i="1"/>
  <c r="N491" i="1"/>
  <c r="O491" i="1"/>
  <c r="N467" i="1"/>
  <c r="O467" i="1"/>
  <c r="O136" i="1"/>
  <c r="N136" i="1"/>
  <c r="O245" i="1"/>
  <c r="N245" i="1"/>
  <c r="O142" i="1"/>
  <c r="O418" i="1"/>
  <c r="N418" i="1"/>
  <c r="N284" i="1"/>
  <c r="O284" i="1"/>
  <c r="N251" i="1"/>
  <c r="O251" i="1"/>
  <c r="N275" i="1"/>
  <c r="O275" i="1"/>
  <c r="N108" i="1"/>
  <c r="O108" i="1"/>
  <c r="N442" i="1"/>
  <c r="O442" i="1"/>
  <c r="N301" i="1"/>
  <c r="O301" i="1"/>
  <c r="N483" i="1"/>
  <c r="O483" i="1"/>
  <c r="O281" i="1"/>
  <c r="N281" i="1"/>
  <c r="N252" i="1"/>
  <c r="O252" i="1"/>
  <c r="N277" i="1"/>
  <c r="O277" i="1"/>
  <c r="N490" i="1"/>
  <c r="O490" i="1"/>
  <c r="N120" i="1"/>
  <c r="O120" i="1"/>
  <c r="N361" i="1"/>
  <c r="O361" i="1"/>
  <c r="N249" i="1"/>
  <c r="O249" i="1"/>
  <c r="N304" i="1"/>
  <c r="O304" i="1"/>
  <c r="N401" i="1"/>
  <c r="O401" i="1"/>
  <c r="N239" i="1"/>
  <c r="O239" i="1"/>
  <c r="N499" i="1"/>
  <c r="O499" i="1"/>
  <c r="N449" i="1"/>
  <c r="O449" i="1"/>
  <c r="N382" i="1"/>
  <c r="O382" i="1"/>
  <c r="O75" i="1"/>
  <c r="N345" i="1"/>
  <c r="O345" i="1"/>
  <c r="O137" i="1"/>
  <c r="N137" i="1"/>
  <c r="N273" i="1"/>
  <c r="O273" i="1"/>
  <c r="N74" i="1"/>
  <c r="O74" i="1"/>
  <c r="N72" i="1"/>
  <c r="O71" i="1"/>
  <c r="O72" i="1"/>
  <c r="N71" i="1"/>
  <c r="N154" i="1"/>
  <c r="O154" i="1"/>
  <c r="N381" i="1"/>
  <c r="O381" i="1"/>
  <c r="N394" i="1"/>
  <c r="O394" i="1"/>
  <c r="N508" i="1"/>
  <c r="O508" i="1"/>
  <c r="O341" i="1"/>
  <c r="N341" i="1"/>
  <c r="O265" i="1"/>
  <c r="N265" i="1"/>
  <c r="N412" i="1"/>
  <c r="O412" i="1"/>
  <c r="N292" i="1"/>
  <c r="O292" i="1"/>
  <c r="N437" i="1"/>
  <c r="O437" i="1"/>
  <c r="N248" i="1"/>
  <c r="O248" i="1"/>
  <c r="N385" i="1"/>
  <c r="O385" i="1"/>
  <c r="N89" i="1"/>
  <c r="O89" i="1"/>
  <c r="N454" i="1"/>
  <c r="O454" i="1"/>
  <c r="O515" i="1"/>
  <c r="N515" i="1"/>
  <c r="O513" i="1"/>
  <c r="N440" i="1"/>
  <c r="O440" i="1"/>
  <c r="O439" i="1"/>
  <c r="N439" i="1"/>
  <c r="N411" i="1"/>
  <c r="O411" i="1"/>
  <c r="N402" i="1"/>
  <c r="O402" i="1"/>
  <c r="N293" i="1"/>
  <c r="O293" i="1"/>
  <c r="N373" i="1"/>
  <c r="O373" i="1"/>
  <c r="O353" i="1"/>
  <c r="N353" i="1"/>
  <c r="O333" i="1"/>
  <c r="N333" i="1"/>
  <c r="N476" i="1"/>
  <c r="O476" i="1"/>
  <c r="N410" i="1"/>
  <c r="O410" i="1"/>
  <c r="N145" i="1"/>
  <c r="O145" i="1"/>
  <c r="N457" i="1"/>
  <c r="O457" i="1"/>
  <c r="N379" i="1"/>
  <c r="O379" i="1"/>
  <c r="N132" i="1"/>
  <c r="O132" i="1"/>
  <c r="O246" i="1"/>
  <c r="N246" i="1"/>
  <c r="O82" i="1"/>
  <c r="N82" i="1"/>
  <c r="N465" i="1"/>
  <c r="O465" i="1"/>
  <c r="N147" i="1"/>
  <c r="O147" i="1"/>
  <c r="N470" i="1"/>
  <c r="O470" i="1"/>
  <c r="N497" i="1"/>
  <c r="O497" i="1"/>
  <c r="N288" i="1"/>
  <c r="O288" i="1"/>
  <c r="N321" i="1"/>
  <c r="O321" i="1"/>
  <c r="N258" i="1"/>
  <c r="O258" i="1"/>
  <c r="O99" i="1"/>
  <c r="N99" i="1"/>
  <c r="N92" i="1"/>
  <c r="O92" i="1"/>
  <c r="N400" i="1"/>
  <c r="O400" i="1"/>
  <c r="N488" i="1"/>
  <c r="O488" i="1"/>
  <c r="N375" i="1"/>
  <c r="O375" i="1"/>
  <c r="N393" i="1"/>
  <c r="O393" i="1"/>
  <c r="N269" i="1"/>
  <c r="O269" i="1"/>
  <c r="N128" i="1"/>
  <c r="O128" i="1"/>
  <c r="N506" i="1"/>
  <c r="O506" i="1"/>
  <c r="N332" i="1"/>
  <c r="O332" i="1"/>
  <c r="N462" i="1"/>
  <c r="O462" i="1"/>
  <c r="N416" i="1"/>
  <c r="O416" i="1"/>
  <c r="N519" i="1"/>
  <c r="O519" i="1"/>
  <c r="N296" i="1"/>
  <c r="O296" i="1"/>
  <c r="O111" i="1"/>
  <c r="N111" i="1"/>
  <c r="N453" i="1"/>
  <c r="O453" i="1"/>
  <c r="N480" i="1"/>
  <c r="O480" i="1"/>
  <c r="O158" i="1"/>
  <c r="N158" i="1"/>
  <c r="N463" i="1"/>
  <c r="O463" i="1"/>
  <c r="N518" i="1"/>
  <c r="O518" i="1"/>
  <c r="O479" i="1"/>
  <c r="N479" i="1"/>
  <c r="N458" i="1"/>
  <c r="O458" i="1"/>
  <c r="N317" i="1"/>
  <c r="O317" i="1"/>
  <c r="Y420" i="1"/>
  <c r="M420" i="1"/>
  <c r="O358" i="1"/>
  <c r="N358" i="1"/>
  <c r="N253" i="1"/>
  <c r="O253" i="1"/>
  <c r="O86" i="1"/>
  <c r="N86" i="1"/>
  <c r="N112" i="1"/>
  <c r="O112" i="1"/>
  <c r="N459" i="1"/>
  <c r="O459" i="1"/>
  <c r="O494" i="1"/>
  <c r="Y159" i="1"/>
  <c r="N466" i="1"/>
  <c r="O466" i="1"/>
  <c r="N244" i="1"/>
  <c r="O244" i="1"/>
  <c r="N516" i="1"/>
  <c r="O516" i="1"/>
  <c r="N510" i="1"/>
  <c r="O510" i="1"/>
  <c r="N262" i="1"/>
  <c r="O262" i="1"/>
  <c r="N399" i="1"/>
  <c r="O399" i="1"/>
  <c r="O331" i="1"/>
  <c r="N331" i="1"/>
  <c r="N75" i="1"/>
  <c r="O464" i="1"/>
  <c r="N464" i="1"/>
  <c r="N280" i="1"/>
  <c r="O280" i="1"/>
  <c r="O307" i="1"/>
  <c r="N307" i="1"/>
  <c r="O95" i="1"/>
  <c r="N95" i="1"/>
  <c r="O69" i="1"/>
  <c r="N69" i="1"/>
  <c r="N487" i="1"/>
  <c r="O487" i="1"/>
  <c r="N255" i="1"/>
  <c r="O255" i="1"/>
  <c r="N328" i="1"/>
  <c r="O328" i="1"/>
  <c r="N413" i="1"/>
  <c r="O413" i="1"/>
  <c r="O475" i="1"/>
  <c r="N475" i="1"/>
  <c r="O103" i="1"/>
  <c r="N103" i="1"/>
  <c r="O133" i="1"/>
  <c r="N133" i="1"/>
  <c r="O295" i="1"/>
  <c r="N295" i="1"/>
  <c r="N291" i="1"/>
  <c r="O291" i="1"/>
  <c r="N150" i="1"/>
  <c r="O150" i="1"/>
  <c r="N149" i="1"/>
  <c r="O149" i="1"/>
  <c r="N489" i="1"/>
  <c r="O489" i="1"/>
  <c r="N441" i="1"/>
  <c r="O441" i="1"/>
  <c r="N369" i="1"/>
  <c r="O369" i="1"/>
  <c r="N314" i="1"/>
  <c r="O314" i="1"/>
  <c r="O355" i="1"/>
  <c r="N355" i="1"/>
  <c r="N283" i="1"/>
  <c r="O283" i="1"/>
  <c r="O289" i="1"/>
  <c r="N289" i="1"/>
  <c r="N395" i="1"/>
  <c r="O395" i="1"/>
  <c r="N496" i="1"/>
  <c r="O496" i="1"/>
  <c r="N329" i="1"/>
  <c r="O329" i="1"/>
  <c r="N455" i="1"/>
  <c r="O455" i="1"/>
  <c r="N268" i="1"/>
  <c r="O268" i="1"/>
  <c r="O127" i="1"/>
  <c r="N127" i="1"/>
  <c r="O299" i="1"/>
  <c r="N299" i="1"/>
  <c r="K172" i="1"/>
  <c r="M172" i="1" s="1"/>
  <c r="N512" i="1"/>
  <c r="O512" i="1"/>
  <c r="K189" i="1"/>
  <c r="M189" i="1" s="1"/>
  <c r="K159" i="1"/>
  <c r="M159" i="1" s="1"/>
  <c r="O114" i="1"/>
  <c r="N114" i="1"/>
  <c r="N105" i="1"/>
  <c r="O105" i="1"/>
  <c r="O342" i="1"/>
  <c r="N342" i="1"/>
  <c r="K202" i="1"/>
  <c r="M202" i="1" s="1"/>
  <c r="O509" i="1"/>
  <c r="N509" i="1"/>
  <c r="N357" i="1"/>
  <c r="O357" i="1"/>
  <c r="N495" i="1"/>
  <c r="O495" i="1"/>
  <c r="N240" i="1"/>
  <c r="O240" i="1"/>
  <c r="N93" i="1"/>
  <c r="O93" i="1"/>
  <c r="O241" i="1"/>
  <c r="N241" i="1"/>
  <c r="N85" i="1"/>
  <c r="O85" i="1"/>
  <c r="O503" i="1"/>
  <c r="N503" i="1"/>
  <c r="N68" i="1"/>
  <c r="O68" i="1"/>
  <c r="N144" i="1"/>
  <c r="O144" i="1"/>
  <c r="N468" i="1"/>
  <c r="O468" i="1"/>
  <c r="N366" i="1"/>
  <c r="O366" i="1"/>
  <c r="Y225" i="1"/>
  <c r="M225" i="1"/>
  <c r="N225" i="1" s="1"/>
  <c r="N129" i="1"/>
  <c r="O129" i="1"/>
  <c r="N517" i="1"/>
  <c r="O517" i="1"/>
  <c r="N316" i="1"/>
  <c r="O316" i="1"/>
  <c r="N443" i="1"/>
  <c r="O443" i="1"/>
  <c r="N83" i="1"/>
  <c r="N377" i="1"/>
  <c r="O377" i="1"/>
  <c r="N502" i="1"/>
  <c r="O502" i="1"/>
  <c r="N135" i="1"/>
  <c r="O135" i="1"/>
  <c r="N287" i="1"/>
  <c r="O287" i="1"/>
  <c r="N376" i="1"/>
  <c r="O376" i="1"/>
  <c r="O378" i="1"/>
  <c r="N378" i="1"/>
  <c r="N408" i="1"/>
  <c r="O408" i="1"/>
  <c r="N482" i="1"/>
  <c r="O482" i="1"/>
  <c r="O77" i="1"/>
  <c r="N77" i="1"/>
  <c r="N88" i="1"/>
  <c r="O88" i="1"/>
  <c r="N338" i="1"/>
  <c r="O338" i="1"/>
  <c r="Y226" i="1"/>
  <c r="M226" i="1"/>
  <c r="N226" i="1" s="1"/>
  <c r="O473" i="1"/>
  <c r="N473" i="1"/>
  <c r="N259" i="1"/>
  <c r="O259" i="1"/>
  <c r="N451" i="1"/>
  <c r="O451" i="1"/>
  <c r="N504" i="1"/>
  <c r="O504" i="1"/>
  <c r="N391" i="1"/>
  <c r="O391" i="1"/>
  <c r="N336" i="1"/>
  <c r="O336" i="1"/>
  <c r="N271" i="1"/>
  <c r="O271" i="1"/>
  <c r="N348" i="1"/>
  <c r="O348" i="1"/>
  <c r="N76" i="1"/>
  <c r="O76" i="1"/>
  <c r="N97" i="1"/>
  <c r="O97" i="1"/>
  <c r="N337" i="1"/>
  <c r="O337" i="1"/>
  <c r="N140" i="1"/>
  <c r="O140" i="1"/>
  <c r="N157" i="1"/>
  <c r="O157" i="1"/>
  <c r="N445" i="1"/>
  <c r="O445" i="1"/>
  <c r="N447" i="1"/>
  <c r="O447" i="1"/>
  <c r="N461" i="1"/>
  <c r="O461" i="1"/>
  <c r="O109" i="1"/>
  <c r="N109" i="1"/>
  <c r="N417" i="1"/>
  <c r="O417" i="1"/>
  <c r="N302" i="1"/>
  <c r="O302" i="1"/>
  <c r="O102" i="1"/>
  <c r="N102" i="1"/>
  <c r="N403" i="1"/>
  <c r="O403" i="1"/>
  <c r="N493" i="1"/>
  <c r="O493" i="1"/>
  <c r="N310" i="1"/>
  <c r="O310" i="1"/>
  <c r="O107" i="1"/>
  <c r="N107" i="1"/>
  <c r="N322" i="1"/>
  <c r="O322" i="1"/>
  <c r="N438" i="1"/>
  <c r="O438" i="1"/>
  <c r="O347" i="1"/>
  <c r="N347" i="1"/>
  <c r="O363" i="1"/>
  <c r="N363" i="1"/>
  <c r="O79" i="1"/>
  <c r="N79" i="1"/>
  <c r="N450" i="1"/>
  <c r="O450" i="1"/>
  <c r="O94" i="1"/>
  <c r="N94" i="1"/>
  <c r="O339" i="1"/>
  <c r="N339" i="1"/>
  <c r="N124" i="1"/>
  <c r="O124" i="1"/>
  <c r="N141" i="1"/>
  <c r="O141" i="1"/>
  <c r="K187" i="1"/>
  <c r="M187" i="1" s="1"/>
  <c r="N318" i="1"/>
  <c r="O318" i="1"/>
  <c r="N498" i="1"/>
  <c r="O498" i="1"/>
  <c r="N276" i="1"/>
  <c r="O276" i="1"/>
  <c r="K196" i="1"/>
  <c r="M196" i="1" s="1"/>
  <c r="N390" i="1"/>
  <c r="O390" i="1"/>
  <c r="N266" i="1"/>
  <c r="O266" i="1"/>
  <c r="K166" i="1"/>
  <c r="M166" i="1" s="1"/>
  <c r="O123" i="1"/>
  <c r="N123" i="1"/>
  <c r="N272" i="1"/>
  <c r="O272" i="1"/>
  <c r="N485" i="1"/>
  <c r="O485" i="1"/>
  <c r="O325" i="1"/>
  <c r="O81" i="1"/>
  <c r="O349" i="1"/>
  <c r="N349" i="1"/>
  <c r="N256" i="1"/>
  <c r="O256" i="1"/>
  <c r="N254" i="1"/>
  <c r="O254" i="1"/>
  <c r="N472" i="1"/>
  <c r="O472" i="1"/>
  <c r="N389" i="1"/>
  <c r="O389" i="1"/>
  <c r="N300" i="1"/>
  <c r="O300" i="1"/>
  <c r="O303" i="1"/>
  <c r="N303" i="1"/>
  <c r="N456" i="1"/>
  <c r="O456" i="1"/>
  <c r="N404" i="1"/>
  <c r="O404" i="1"/>
  <c r="N139" i="1"/>
  <c r="O139" i="1"/>
  <c r="O311" i="1"/>
  <c r="N311" i="1"/>
  <c r="O134" i="1"/>
  <c r="N134" i="1"/>
  <c r="N106" i="1"/>
  <c r="O106" i="1"/>
  <c r="N116" i="1"/>
  <c r="O116" i="1"/>
  <c r="N279" i="1"/>
  <c r="O279" i="1"/>
  <c r="N224" i="1"/>
  <c r="O224" i="1"/>
  <c r="N374" i="1"/>
  <c r="O374" i="1"/>
  <c r="O383" i="1"/>
  <c r="N383" i="1"/>
  <c r="N397" i="1"/>
  <c r="O397" i="1"/>
  <c r="N257" i="1"/>
  <c r="O257" i="1"/>
  <c r="N148" i="1"/>
  <c r="O148" i="1"/>
  <c r="N297" i="1"/>
  <c r="O297" i="1"/>
  <c r="N452" i="1"/>
  <c r="O452" i="1"/>
  <c r="N125" i="1"/>
  <c r="O125" i="1"/>
  <c r="O469" i="1"/>
  <c r="N469" i="1"/>
  <c r="N152" i="1"/>
  <c r="O152" i="1"/>
  <c r="N444" i="1"/>
  <c r="O444" i="1"/>
  <c r="O83" i="1"/>
  <c r="N113" i="1"/>
  <c r="O113" i="1"/>
  <c r="O309" i="1"/>
  <c r="N309" i="1"/>
  <c r="N330" i="1"/>
  <c r="O330" i="1"/>
  <c r="N155" i="1"/>
  <c r="O155" i="1"/>
  <c r="N407" i="1"/>
  <c r="O407" i="1"/>
  <c r="N78" i="1"/>
  <c r="O78" i="1"/>
  <c r="N392" i="1"/>
  <c r="O392" i="1"/>
  <c r="N406" i="1"/>
  <c r="O406" i="1"/>
  <c r="O90" i="1"/>
  <c r="N90" i="1"/>
  <c r="N334" i="1"/>
  <c r="O334" i="1"/>
  <c r="N448" i="1"/>
  <c r="O448" i="1"/>
  <c r="N484" i="1"/>
  <c r="O484" i="1"/>
  <c r="N505" i="1"/>
  <c r="O505" i="1"/>
  <c r="N436" i="1"/>
  <c r="O436" i="1"/>
  <c r="N156" i="1"/>
  <c r="O156" i="1"/>
  <c r="O146" i="1"/>
  <c r="N146" i="1"/>
  <c r="N121" i="1"/>
  <c r="O121" i="1"/>
  <c r="N514" i="1"/>
  <c r="O514" i="1"/>
  <c r="N270" i="1"/>
  <c r="O270" i="1"/>
  <c r="N398" i="1"/>
  <c r="O398" i="1"/>
  <c r="N305" i="1"/>
  <c r="O305" i="1"/>
  <c r="O319" i="1"/>
  <c r="N319" i="1"/>
  <c r="N387" i="1"/>
  <c r="O387" i="1"/>
  <c r="O433" i="1"/>
  <c r="N433" i="1"/>
  <c r="N313" i="1"/>
  <c r="O313" i="1"/>
  <c r="N264" i="1"/>
  <c r="O264" i="1"/>
  <c r="O91" i="1"/>
  <c r="N91" i="1"/>
  <c r="N405" i="1"/>
  <c r="O405" i="1"/>
  <c r="O354" i="1"/>
  <c r="N354" i="1"/>
  <c r="N474" i="1"/>
  <c r="O474" i="1"/>
  <c r="N260" i="1"/>
  <c r="O260" i="1"/>
  <c r="O346" i="1"/>
  <c r="N346" i="1"/>
  <c r="N243" i="1"/>
  <c r="O243" i="1"/>
  <c r="N501" i="1"/>
  <c r="O501" i="1"/>
  <c r="N446" i="1"/>
  <c r="O446" i="1"/>
  <c r="O351" i="1"/>
  <c r="N351" i="1"/>
  <c r="N286" i="1"/>
  <c r="O286" i="1"/>
  <c r="N362" i="1"/>
  <c r="O362" i="1"/>
  <c r="N104" i="1"/>
  <c r="O104" i="1"/>
  <c r="N84" i="1"/>
  <c r="O84" i="1"/>
  <c r="N285" i="1"/>
  <c r="O285" i="1"/>
  <c r="N96" i="1"/>
  <c r="O96" i="1"/>
  <c r="N386" i="1"/>
  <c r="O386" i="1"/>
  <c r="N511" i="1"/>
  <c r="O335" i="1"/>
  <c r="N335" i="1"/>
  <c r="N435" i="1"/>
  <c r="O435" i="1"/>
  <c r="K179" i="1"/>
  <c r="M179" i="1" s="1"/>
  <c r="O278" i="1"/>
  <c r="N278" i="1"/>
  <c r="N371" i="1"/>
  <c r="O371" i="1"/>
  <c r="N267" i="1"/>
  <c r="O267" i="1"/>
  <c r="N100" i="1"/>
  <c r="O100" i="1"/>
  <c r="N122" i="1"/>
  <c r="O122" i="1"/>
  <c r="N306" i="1"/>
  <c r="O306" i="1"/>
  <c r="N471" i="1"/>
  <c r="O471" i="1"/>
  <c r="N298" i="1"/>
  <c r="N344" i="1"/>
  <c r="O344" i="1"/>
  <c r="N388" i="1"/>
  <c r="O388" i="1"/>
  <c r="O327" i="1"/>
  <c r="N327" i="1"/>
  <c r="N380" i="1"/>
  <c r="O380" i="1"/>
  <c r="O151" i="1"/>
  <c r="N151" i="1"/>
  <c r="N434" i="1"/>
  <c r="O434" i="1"/>
  <c r="N365" i="1"/>
  <c r="O365" i="1"/>
  <c r="N367" i="1"/>
  <c r="O367" i="1"/>
  <c r="N359" i="1"/>
  <c r="O359" i="1"/>
  <c r="N409" i="1"/>
  <c r="O409" i="1"/>
  <c r="N396" i="1"/>
  <c r="O396" i="1"/>
  <c r="N370" i="1"/>
  <c r="O370" i="1"/>
  <c r="N98" i="1"/>
  <c r="O98" i="1"/>
  <c r="O119" i="1"/>
  <c r="N119" i="1"/>
  <c r="O115" i="1"/>
  <c r="N115" i="1"/>
  <c r="O343" i="1"/>
  <c r="N343" i="1"/>
  <c r="O500" i="1"/>
  <c r="N500" i="1"/>
  <c r="N415" i="1"/>
  <c r="O415" i="1"/>
  <c r="N70" i="1"/>
  <c r="O70" i="1"/>
  <c r="N308" i="1"/>
  <c r="O308" i="1"/>
  <c r="N153" i="1"/>
  <c r="O153" i="1"/>
  <c r="N350" i="1"/>
  <c r="O350" i="1"/>
  <c r="N360" i="1"/>
  <c r="O360" i="1"/>
  <c r="N274" i="1"/>
  <c r="O274" i="1"/>
  <c r="N384" i="1"/>
  <c r="O384" i="1"/>
  <c r="O117" i="1"/>
  <c r="N117" i="1"/>
  <c r="N356" i="1"/>
  <c r="O356" i="1"/>
  <c r="N282" i="1"/>
  <c r="O282" i="1"/>
  <c r="N247" i="1"/>
  <c r="O247" i="1"/>
  <c r="N101" i="1"/>
  <c r="O101" i="1"/>
  <c r="O507" i="1"/>
  <c r="N507" i="1"/>
  <c r="N492" i="1"/>
  <c r="O492" i="1"/>
  <c r="N324" i="1"/>
  <c r="O324" i="1"/>
  <c r="O323" i="1"/>
  <c r="N323" i="1"/>
  <c r="N414" i="1"/>
  <c r="O414" i="1"/>
  <c r="N138" i="1"/>
  <c r="O138" i="1"/>
  <c r="N372" i="1"/>
  <c r="O372" i="1"/>
  <c r="N312" i="1"/>
  <c r="O312" i="1"/>
  <c r="N110" i="1"/>
  <c r="O110" i="1"/>
  <c r="N478" i="1"/>
  <c r="O478" i="1"/>
  <c r="N81" i="1"/>
  <c r="N340" i="1"/>
  <c r="O340" i="1"/>
  <c r="N223" i="1"/>
  <c r="O223" i="1"/>
  <c r="N486" i="1"/>
  <c r="O486" i="1"/>
  <c r="N261" i="1"/>
  <c r="O261" i="1"/>
  <c r="O315" i="1"/>
  <c r="N315" i="1"/>
  <c r="N352" i="1"/>
  <c r="O352" i="1"/>
  <c r="N326" i="1"/>
  <c r="O326" i="1"/>
  <c r="N250" i="1"/>
  <c r="O250" i="1"/>
  <c r="O73" i="1"/>
  <c r="N73" i="1"/>
  <c r="N481" i="1"/>
  <c r="O481" i="1"/>
  <c r="N294" i="1"/>
  <c r="O294" i="1"/>
  <c r="N477" i="1"/>
  <c r="O477" i="1"/>
  <c r="N242" i="1"/>
  <c r="O242" i="1"/>
  <c r="N290" i="1"/>
  <c r="O290" i="1"/>
  <c r="N368" i="1"/>
  <c r="O368" i="1"/>
  <c r="Y419" i="1"/>
  <c r="M419" i="1"/>
  <c r="N419" i="1" s="1"/>
  <c r="N364" i="1"/>
  <c r="O364" i="1"/>
  <c r="N80" i="1"/>
  <c r="O80" i="1"/>
  <c r="N460" i="1"/>
  <c r="O460" i="1"/>
  <c r="N143" i="1"/>
  <c r="O143" i="1"/>
  <c r="N126" i="1"/>
  <c r="O126" i="1"/>
  <c r="O511" i="1"/>
  <c r="K177" i="1"/>
  <c r="M177" i="1" s="1"/>
  <c r="K188" i="1"/>
  <c r="M188" i="1" s="1"/>
  <c r="N320" i="1"/>
  <c r="O320" i="1"/>
  <c r="N263" i="1"/>
  <c r="O263" i="1"/>
  <c r="N118" i="1"/>
  <c r="O118" i="1"/>
  <c r="K194" i="1"/>
  <c r="M194" i="1" s="1"/>
  <c r="N142" i="1"/>
  <c r="O298" i="1"/>
  <c r="N67" i="1" l="1"/>
  <c r="O66" i="1"/>
  <c r="O221" i="1"/>
  <c r="N428" i="1"/>
  <c r="N219" i="1"/>
  <c r="N429" i="1"/>
  <c r="N220" i="1"/>
  <c r="N218" i="1"/>
  <c r="N221" i="1"/>
  <c r="N217" i="1"/>
  <c r="O231" i="1"/>
  <c r="O219" i="1"/>
  <c r="N222" i="1"/>
  <c r="N424" i="1"/>
  <c r="N231" i="1"/>
  <c r="O419" i="1"/>
  <c r="P419" i="1" s="1"/>
  <c r="N181" i="1"/>
  <c r="Q494" i="1"/>
  <c r="O222" i="1"/>
  <c r="O173" i="1"/>
  <c r="O204" i="1"/>
  <c r="O227" i="1"/>
  <c r="P325" i="1"/>
  <c r="O218" i="1"/>
  <c r="O430" i="1"/>
  <c r="O220" i="1"/>
  <c r="O196" i="1"/>
  <c r="N230" i="1"/>
  <c r="N430" i="1"/>
  <c r="O236" i="1"/>
  <c r="N215" i="1"/>
  <c r="O427" i="1"/>
  <c r="P513" i="1"/>
  <c r="N169" i="1"/>
  <c r="N164" i="1"/>
  <c r="O166" i="1"/>
  <c r="O168" i="1"/>
  <c r="N193" i="1"/>
  <c r="N422" i="1"/>
  <c r="O216" i="1"/>
  <c r="P67" i="1"/>
  <c r="Q67" i="1"/>
  <c r="O215" i="1"/>
  <c r="N210" i="1"/>
  <c r="O193" i="1"/>
  <c r="O421" i="1"/>
  <c r="Q513" i="1"/>
  <c r="N216" i="1"/>
  <c r="Q216" i="1" s="1"/>
  <c r="P66" i="1"/>
  <c r="Q66" i="1"/>
  <c r="O217" i="1"/>
  <c r="N175" i="1"/>
  <c r="O189" i="1"/>
  <c r="N189" i="1"/>
  <c r="O177" i="1"/>
  <c r="Q478" i="1"/>
  <c r="P478" i="1"/>
  <c r="P247" i="1"/>
  <c r="Q247" i="1"/>
  <c r="Q334" i="1"/>
  <c r="P334" i="1"/>
  <c r="O179" i="1"/>
  <c r="P123" i="1"/>
  <c r="Q123" i="1"/>
  <c r="P461" i="1"/>
  <c r="Q461" i="1"/>
  <c r="Q336" i="1"/>
  <c r="P336" i="1"/>
  <c r="Q88" i="1"/>
  <c r="P88" i="1"/>
  <c r="P241" i="1"/>
  <c r="Q241" i="1"/>
  <c r="P75" i="1"/>
  <c r="Q75" i="1"/>
  <c r="N203" i="1"/>
  <c r="Q358" i="1"/>
  <c r="P358" i="1"/>
  <c r="P333" i="1"/>
  <c r="Q333" i="1"/>
  <c r="Q454" i="1"/>
  <c r="P454" i="1"/>
  <c r="Q401" i="1"/>
  <c r="P401" i="1"/>
  <c r="P483" i="1"/>
  <c r="Q483" i="1"/>
  <c r="P131" i="1"/>
  <c r="Q131" i="1"/>
  <c r="N177" i="1"/>
  <c r="P481" i="1"/>
  <c r="Q481" i="1"/>
  <c r="P115" i="1"/>
  <c r="Q115" i="1"/>
  <c r="P435" i="1"/>
  <c r="Q435" i="1"/>
  <c r="P351" i="1"/>
  <c r="Q351" i="1"/>
  <c r="P91" i="1"/>
  <c r="Q91" i="1"/>
  <c r="P125" i="1"/>
  <c r="Q125" i="1"/>
  <c r="P397" i="1"/>
  <c r="Q397" i="1"/>
  <c r="Q456" i="1"/>
  <c r="P456" i="1"/>
  <c r="P276" i="1"/>
  <c r="Q276" i="1"/>
  <c r="P347" i="1"/>
  <c r="Q347" i="1"/>
  <c r="O238" i="1"/>
  <c r="N238" i="1"/>
  <c r="Q68" i="1"/>
  <c r="P68" i="1"/>
  <c r="R68" i="1" s="1"/>
  <c r="S69" i="1" s="1"/>
  <c r="Q342" i="1"/>
  <c r="P342" i="1"/>
  <c r="P455" i="1"/>
  <c r="Q455" i="1"/>
  <c r="P441" i="1"/>
  <c r="Q441" i="1"/>
  <c r="N236" i="1"/>
  <c r="P147" i="1"/>
  <c r="Q147" i="1"/>
  <c r="O180" i="1"/>
  <c r="N166" i="1"/>
  <c r="O192" i="1"/>
  <c r="P73" i="1"/>
  <c r="Q73" i="1"/>
  <c r="O164" i="1"/>
  <c r="P70" i="1"/>
  <c r="Q70" i="1"/>
  <c r="P359" i="1"/>
  <c r="Q359" i="1"/>
  <c r="P371" i="1"/>
  <c r="Q371" i="1"/>
  <c r="Q305" i="1"/>
  <c r="P305" i="1"/>
  <c r="P505" i="1"/>
  <c r="Q505" i="1"/>
  <c r="O197" i="1"/>
  <c r="P383" i="1"/>
  <c r="Q383" i="1"/>
  <c r="P311" i="1"/>
  <c r="Q311" i="1"/>
  <c r="P303" i="1"/>
  <c r="Q303" i="1"/>
  <c r="Q310" i="1"/>
  <c r="P310" i="1"/>
  <c r="P447" i="1"/>
  <c r="Q447" i="1"/>
  <c r="P391" i="1"/>
  <c r="Q391" i="1"/>
  <c r="P376" i="1"/>
  <c r="Q376" i="1"/>
  <c r="O160" i="1"/>
  <c r="P510" i="1"/>
  <c r="Q510" i="1"/>
  <c r="N432" i="1"/>
  <c r="O432" i="1"/>
  <c r="P437" i="1"/>
  <c r="Q437" i="1"/>
  <c r="P394" i="1"/>
  <c r="Q394" i="1"/>
  <c r="P449" i="1"/>
  <c r="Q449" i="1"/>
  <c r="N173" i="1"/>
  <c r="N170" i="1"/>
  <c r="N188" i="1"/>
  <c r="P223" i="1"/>
  <c r="Q223" i="1"/>
  <c r="Q507" i="1"/>
  <c r="P507" i="1"/>
  <c r="P433" i="1"/>
  <c r="Q433" i="1"/>
  <c r="P146" i="1"/>
  <c r="Q146" i="1"/>
  <c r="Q148" i="1"/>
  <c r="P148" i="1"/>
  <c r="P254" i="1"/>
  <c r="Q254" i="1"/>
  <c r="P498" i="1"/>
  <c r="Q498" i="1"/>
  <c r="P109" i="1"/>
  <c r="Q109" i="1"/>
  <c r="O232" i="1"/>
  <c r="O423" i="1"/>
  <c r="P468" i="1"/>
  <c r="Q468" i="1"/>
  <c r="Q93" i="1"/>
  <c r="P93" i="1"/>
  <c r="N160" i="1"/>
  <c r="Q253" i="1"/>
  <c r="P253" i="1"/>
  <c r="P480" i="1"/>
  <c r="Q480" i="1"/>
  <c r="P393" i="1"/>
  <c r="Q393" i="1"/>
  <c r="P465" i="1"/>
  <c r="Q465" i="1"/>
  <c r="O188" i="1"/>
  <c r="P263" i="1"/>
  <c r="Q263" i="1"/>
  <c r="O162" i="1"/>
  <c r="Q312" i="1"/>
  <c r="P312" i="1"/>
  <c r="P282" i="1"/>
  <c r="Q282" i="1"/>
  <c r="Q350" i="1"/>
  <c r="P350" i="1"/>
  <c r="P396" i="1"/>
  <c r="Q396" i="1"/>
  <c r="P344" i="1"/>
  <c r="Q344" i="1"/>
  <c r="P511" i="1"/>
  <c r="Q511" i="1"/>
  <c r="P446" i="1"/>
  <c r="Q446" i="1"/>
  <c r="Q484" i="1"/>
  <c r="P484" i="1"/>
  <c r="P113" i="1"/>
  <c r="Q113" i="1"/>
  <c r="O205" i="1"/>
  <c r="P266" i="1"/>
  <c r="Q266" i="1"/>
  <c r="Q124" i="1"/>
  <c r="P124" i="1"/>
  <c r="P493" i="1"/>
  <c r="Q493" i="1"/>
  <c r="P445" i="1"/>
  <c r="Q445" i="1"/>
  <c r="P287" i="1"/>
  <c r="Q287" i="1"/>
  <c r="P133" i="1"/>
  <c r="Q133" i="1"/>
  <c r="P69" i="1"/>
  <c r="Q69" i="1"/>
  <c r="P516" i="1"/>
  <c r="Q516" i="1"/>
  <c r="P99" i="1"/>
  <c r="Q99" i="1"/>
  <c r="O186" i="1"/>
  <c r="Q74" i="1"/>
  <c r="P74" i="1"/>
  <c r="P120" i="1"/>
  <c r="Q120" i="1"/>
  <c r="O187" i="1"/>
  <c r="O235" i="1"/>
  <c r="P364" i="1"/>
  <c r="Q364" i="1"/>
  <c r="N207" i="1"/>
  <c r="P477" i="1"/>
  <c r="Q477" i="1"/>
  <c r="N162" i="1"/>
  <c r="P340" i="1"/>
  <c r="Q340" i="1"/>
  <c r="P323" i="1"/>
  <c r="Q323" i="1"/>
  <c r="P500" i="1"/>
  <c r="Q500" i="1"/>
  <c r="O163" i="1"/>
  <c r="O198" i="1"/>
  <c r="O161" i="1"/>
  <c r="Q298" i="1"/>
  <c r="P298" i="1"/>
  <c r="O167" i="1"/>
  <c r="N234" i="1"/>
  <c r="O209" i="1"/>
  <c r="Q354" i="1"/>
  <c r="P354" i="1"/>
  <c r="O213" i="1"/>
  <c r="P452" i="1"/>
  <c r="Q452" i="1"/>
  <c r="Q257" i="1"/>
  <c r="P257" i="1"/>
  <c r="P374" i="1"/>
  <c r="Q374" i="1"/>
  <c r="N205" i="1"/>
  <c r="P139" i="1"/>
  <c r="Q139" i="1"/>
  <c r="Q300" i="1"/>
  <c r="P300" i="1"/>
  <c r="P256" i="1"/>
  <c r="Q256" i="1"/>
  <c r="P485" i="1"/>
  <c r="Q485" i="1"/>
  <c r="Q318" i="1"/>
  <c r="P318" i="1"/>
  <c r="P339" i="1"/>
  <c r="Q339" i="1"/>
  <c r="P363" i="1"/>
  <c r="Q363" i="1"/>
  <c r="O212" i="1"/>
  <c r="O185" i="1"/>
  <c r="N229" i="1"/>
  <c r="P83" i="1"/>
  <c r="Q83" i="1"/>
  <c r="P129" i="1"/>
  <c r="Q129" i="1"/>
  <c r="N426" i="1"/>
  <c r="Q240" i="1"/>
  <c r="P240" i="1"/>
  <c r="P357" i="1"/>
  <c r="Q357" i="1"/>
  <c r="Q114" i="1"/>
  <c r="P114" i="1"/>
  <c r="Q268" i="1"/>
  <c r="P268" i="1"/>
  <c r="P329" i="1"/>
  <c r="Q329" i="1"/>
  <c r="Q314" i="1"/>
  <c r="P314" i="1"/>
  <c r="P149" i="1"/>
  <c r="Q149" i="1"/>
  <c r="Q413" i="1"/>
  <c r="P413" i="1"/>
  <c r="Q280" i="1"/>
  <c r="P280" i="1"/>
  <c r="Q459" i="1"/>
  <c r="P459" i="1"/>
  <c r="P317" i="1"/>
  <c r="Q317" i="1"/>
  <c r="Q463" i="1"/>
  <c r="P463" i="1"/>
  <c r="P453" i="1"/>
  <c r="Q453" i="1"/>
  <c r="P416" i="1"/>
  <c r="Q416" i="1"/>
  <c r="Q128" i="1"/>
  <c r="P128" i="1"/>
  <c r="P375" i="1"/>
  <c r="Q375" i="1"/>
  <c r="P497" i="1"/>
  <c r="Q497" i="1"/>
  <c r="N186" i="1"/>
  <c r="P379" i="1"/>
  <c r="Q379" i="1"/>
  <c r="P494" i="1"/>
  <c r="P515" i="1"/>
  <c r="Q515" i="1"/>
  <c r="Q325" i="1"/>
  <c r="O210" i="1"/>
  <c r="Q281" i="1"/>
  <c r="P281" i="1"/>
  <c r="N187" i="1"/>
  <c r="Q126" i="1"/>
  <c r="P126" i="1"/>
  <c r="P324" i="1"/>
  <c r="Q324" i="1"/>
  <c r="P274" i="1"/>
  <c r="Q274" i="1"/>
  <c r="Q98" i="1"/>
  <c r="P98" i="1"/>
  <c r="P365" i="1"/>
  <c r="Q365" i="1"/>
  <c r="P267" i="1"/>
  <c r="Q267" i="1"/>
  <c r="P84" i="1"/>
  <c r="Q84" i="1"/>
  <c r="P264" i="1"/>
  <c r="Q264" i="1"/>
  <c r="P436" i="1"/>
  <c r="Q436" i="1"/>
  <c r="Q330" i="1"/>
  <c r="P330" i="1"/>
  <c r="Q134" i="1"/>
  <c r="P134" i="1"/>
  <c r="Q302" i="1"/>
  <c r="P302" i="1"/>
  <c r="P76" i="1"/>
  <c r="Q76" i="1"/>
  <c r="O202" i="1"/>
  <c r="N201" i="1"/>
  <c r="O201" i="1"/>
  <c r="Q86" i="1"/>
  <c r="P86" i="1"/>
  <c r="P439" i="1"/>
  <c r="Q439" i="1"/>
  <c r="P137" i="1"/>
  <c r="Q137" i="1"/>
  <c r="O190" i="1"/>
  <c r="Q108" i="1"/>
  <c r="P108" i="1"/>
  <c r="P284" i="1"/>
  <c r="Q284" i="1"/>
  <c r="P242" i="1"/>
  <c r="Q242" i="1"/>
  <c r="Q486" i="1"/>
  <c r="P486" i="1"/>
  <c r="P309" i="1"/>
  <c r="Q309" i="1"/>
  <c r="P297" i="1"/>
  <c r="Q297" i="1"/>
  <c r="P279" i="1"/>
  <c r="Q279" i="1"/>
  <c r="P472" i="1"/>
  <c r="Q472" i="1"/>
  <c r="P77" i="1"/>
  <c r="Q77" i="1"/>
  <c r="Q316" i="1"/>
  <c r="P316" i="1"/>
  <c r="P395" i="1"/>
  <c r="Q395" i="1"/>
  <c r="P291" i="1"/>
  <c r="Q291" i="1"/>
  <c r="O230" i="1"/>
  <c r="O195" i="1"/>
  <c r="Q332" i="1"/>
  <c r="P332" i="1"/>
  <c r="Q321" i="1"/>
  <c r="P321" i="1"/>
  <c r="P145" i="1"/>
  <c r="Q145" i="1"/>
  <c r="O170" i="1"/>
  <c r="P418" i="1"/>
  <c r="Q418" i="1"/>
  <c r="Q118" i="1"/>
  <c r="P118" i="1"/>
  <c r="O159" i="1"/>
  <c r="Q110" i="1"/>
  <c r="P110" i="1"/>
  <c r="N227" i="1"/>
  <c r="P434" i="1"/>
  <c r="Q434" i="1"/>
  <c r="Q306" i="1"/>
  <c r="P306" i="1"/>
  <c r="P386" i="1"/>
  <c r="Q386" i="1"/>
  <c r="P260" i="1"/>
  <c r="Q260" i="1"/>
  <c r="Q121" i="1"/>
  <c r="P121" i="1"/>
  <c r="Q78" i="1"/>
  <c r="P78" i="1"/>
  <c r="N178" i="1"/>
  <c r="O178" i="1"/>
  <c r="P450" i="1"/>
  <c r="Q450" i="1"/>
  <c r="P140" i="1"/>
  <c r="Q140" i="1"/>
  <c r="P259" i="1"/>
  <c r="Q259" i="1"/>
  <c r="P502" i="1"/>
  <c r="Q502" i="1"/>
  <c r="P503" i="1"/>
  <c r="Q503" i="1"/>
  <c r="P355" i="1"/>
  <c r="Q355" i="1"/>
  <c r="P295" i="1"/>
  <c r="Q295" i="1"/>
  <c r="P307" i="1"/>
  <c r="Q307" i="1"/>
  <c r="N421" i="1"/>
  <c r="P72" i="1"/>
  <c r="Q72" i="1"/>
  <c r="N182" i="1"/>
  <c r="N192" i="1"/>
  <c r="N211" i="1"/>
  <c r="O183" i="1"/>
  <c r="N197" i="1"/>
  <c r="P116" i="1"/>
  <c r="Q116" i="1"/>
  <c r="O228" i="1"/>
  <c r="N184" i="1"/>
  <c r="O184" i="1"/>
  <c r="N176" i="1"/>
  <c r="P487" i="1"/>
  <c r="Q487" i="1"/>
  <c r="P519" i="1"/>
  <c r="Q519" i="1"/>
  <c r="P92" i="1"/>
  <c r="Q92" i="1"/>
  <c r="P132" i="1"/>
  <c r="Q132" i="1"/>
  <c r="P402" i="1"/>
  <c r="Q402" i="1"/>
  <c r="Q440" i="1"/>
  <c r="P440" i="1"/>
  <c r="P341" i="1"/>
  <c r="Q341" i="1"/>
  <c r="Q345" i="1"/>
  <c r="P345" i="1"/>
  <c r="Q122" i="1"/>
  <c r="P122" i="1"/>
  <c r="P96" i="1"/>
  <c r="Q96" i="1"/>
  <c r="P243" i="1"/>
  <c r="Q243" i="1"/>
  <c r="N183" i="1"/>
  <c r="P398" i="1"/>
  <c r="Q398" i="1"/>
  <c r="N174" i="1"/>
  <c r="P469" i="1"/>
  <c r="Q469" i="1"/>
  <c r="N228" i="1"/>
  <c r="P337" i="1"/>
  <c r="Q337" i="1"/>
  <c r="N232" i="1"/>
  <c r="Q482" i="1"/>
  <c r="P482" i="1"/>
  <c r="P299" i="1"/>
  <c r="Q299" i="1"/>
  <c r="P399" i="1"/>
  <c r="Q399" i="1"/>
  <c r="O175" i="1"/>
  <c r="Q353" i="1"/>
  <c r="P353" i="1"/>
  <c r="Q89" i="1"/>
  <c r="P89" i="1"/>
  <c r="P252" i="1"/>
  <c r="Q252" i="1"/>
  <c r="P87" i="1"/>
  <c r="Q87" i="1"/>
  <c r="O233" i="1"/>
  <c r="P320" i="1"/>
  <c r="Q320" i="1"/>
  <c r="N235" i="1"/>
  <c r="N431" i="1"/>
  <c r="O431" i="1"/>
  <c r="P81" i="1"/>
  <c r="Q81" i="1"/>
  <c r="P372" i="1"/>
  <c r="Q372" i="1"/>
  <c r="Q101" i="1"/>
  <c r="P101" i="1"/>
  <c r="P356" i="1"/>
  <c r="Q356" i="1"/>
  <c r="P153" i="1"/>
  <c r="Q153" i="1"/>
  <c r="N163" i="1"/>
  <c r="N198" i="1"/>
  <c r="N161" i="1"/>
  <c r="P380" i="1"/>
  <c r="Q380" i="1"/>
  <c r="N233" i="1"/>
  <c r="P100" i="1"/>
  <c r="Q100" i="1"/>
  <c r="N167" i="1"/>
  <c r="O234" i="1"/>
  <c r="P285" i="1"/>
  <c r="Q285" i="1"/>
  <c r="Q362" i="1"/>
  <c r="P362" i="1"/>
  <c r="P501" i="1"/>
  <c r="Q501" i="1"/>
  <c r="N209" i="1"/>
  <c r="N213" i="1"/>
  <c r="P387" i="1"/>
  <c r="Q387" i="1"/>
  <c r="P270" i="1"/>
  <c r="Q270" i="1"/>
  <c r="P156" i="1"/>
  <c r="Q156" i="1"/>
  <c r="Q448" i="1"/>
  <c r="P448" i="1"/>
  <c r="P406" i="1"/>
  <c r="Q406" i="1"/>
  <c r="P155" i="1"/>
  <c r="Q155" i="1"/>
  <c r="P349" i="1"/>
  <c r="Q349" i="1"/>
  <c r="P390" i="1"/>
  <c r="Q390" i="1"/>
  <c r="N199" i="1"/>
  <c r="O199" i="1"/>
  <c r="Q322" i="1"/>
  <c r="P322" i="1"/>
  <c r="P403" i="1"/>
  <c r="Q403" i="1"/>
  <c r="N212" i="1"/>
  <c r="N185" i="1"/>
  <c r="O181" i="1"/>
  <c r="Q97" i="1"/>
  <c r="P97" i="1"/>
  <c r="P504" i="1"/>
  <c r="Q504" i="1"/>
  <c r="O229" i="1"/>
  <c r="Q338" i="1"/>
  <c r="P338" i="1"/>
  <c r="P408" i="1"/>
  <c r="Q408" i="1"/>
  <c r="Q135" i="1"/>
  <c r="P135" i="1"/>
  <c r="N237" i="1"/>
  <c r="O237" i="1"/>
  <c r="O425" i="1"/>
  <c r="P509" i="1"/>
  <c r="Q509" i="1"/>
  <c r="P127" i="1"/>
  <c r="Q127" i="1"/>
  <c r="O420" i="1"/>
  <c r="P289" i="1"/>
  <c r="Q289" i="1"/>
  <c r="P103" i="1"/>
  <c r="Q103" i="1"/>
  <c r="P95" i="1"/>
  <c r="Q95" i="1"/>
  <c r="P464" i="1"/>
  <c r="Q464" i="1"/>
  <c r="P262" i="1"/>
  <c r="Q262" i="1"/>
  <c r="Q244" i="1"/>
  <c r="P244" i="1"/>
  <c r="N194" i="1"/>
  <c r="P158" i="1"/>
  <c r="Q158" i="1"/>
  <c r="P111" i="1"/>
  <c r="Q111" i="1"/>
  <c r="Q82" i="1"/>
  <c r="P82" i="1"/>
  <c r="Q385" i="1"/>
  <c r="P385" i="1"/>
  <c r="P412" i="1"/>
  <c r="Q412" i="1"/>
  <c r="P154" i="1"/>
  <c r="Q154" i="1"/>
  <c r="Q273" i="1"/>
  <c r="P273" i="1"/>
  <c r="P239" i="1"/>
  <c r="Q239" i="1"/>
  <c r="Q249" i="1"/>
  <c r="P249" i="1"/>
  <c r="Q490" i="1"/>
  <c r="P490" i="1"/>
  <c r="Q442" i="1"/>
  <c r="P442" i="1"/>
  <c r="P251" i="1"/>
  <c r="Q251" i="1"/>
  <c r="P136" i="1"/>
  <c r="Q136" i="1"/>
  <c r="O172" i="1"/>
  <c r="N206" i="1"/>
  <c r="O206" i="1"/>
  <c r="Q138" i="1"/>
  <c r="P138" i="1"/>
  <c r="Q308" i="1"/>
  <c r="P308" i="1"/>
  <c r="P409" i="1"/>
  <c r="Q409" i="1"/>
  <c r="Q471" i="1"/>
  <c r="P471" i="1"/>
  <c r="P286" i="1"/>
  <c r="Q286" i="1"/>
  <c r="P405" i="1"/>
  <c r="Q405" i="1"/>
  <c r="P514" i="1"/>
  <c r="Q514" i="1"/>
  <c r="P392" i="1"/>
  <c r="Q392" i="1"/>
  <c r="Q141" i="1"/>
  <c r="P141" i="1"/>
  <c r="P157" i="1"/>
  <c r="Q157" i="1"/>
  <c r="P451" i="1"/>
  <c r="Q451" i="1"/>
  <c r="N214" i="1"/>
  <c r="O214" i="1"/>
  <c r="P466" i="1"/>
  <c r="Q466" i="1"/>
  <c r="P479" i="1"/>
  <c r="Q479" i="1"/>
  <c r="N195" i="1"/>
  <c r="P246" i="1"/>
  <c r="Q246" i="1"/>
  <c r="P248" i="1"/>
  <c r="Q248" i="1"/>
  <c r="P508" i="1"/>
  <c r="Q508" i="1"/>
  <c r="P382" i="1"/>
  <c r="Q382" i="1"/>
  <c r="P277" i="1"/>
  <c r="Q277" i="1"/>
  <c r="P368" i="1"/>
  <c r="Q368" i="1"/>
  <c r="Q326" i="1"/>
  <c r="P326" i="1"/>
  <c r="Q90" i="1"/>
  <c r="P90" i="1"/>
  <c r="N179" i="1"/>
  <c r="P366" i="1"/>
  <c r="Q366" i="1"/>
  <c r="P495" i="1"/>
  <c r="Q495" i="1"/>
  <c r="O226" i="1"/>
  <c r="P226" i="1" s="1"/>
  <c r="P283" i="1"/>
  <c r="Q283" i="1"/>
  <c r="P255" i="1"/>
  <c r="Q255" i="1"/>
  <c r="P331" i="1"/>
  <c r="Q331" i="1"/>
  <c r="N171" i="1"/>
  <c r="O171" i="1"/>
  <c r="P296" i="1"/>
  <c r="Q296" i="1"/>
  <c r="P400" i="1"/>
  <c r="Q400" i="1"/>
  <c r="P293" i="1"/>
  <c r="Q293" i="1"/>
  <c r="O182" i="1"/>
  <c r="P467" i="1"/>
  <c r="Q467" i="1"/>
  <c r="P143" i="1"/>
  <c r="Q143" i="1"/>
  <c r="O211" i="1"/>
  <c r="Q492" i="1"/>
  <c r="P492" i="1"/>
  <c r="P360" i="1"/>
  <c r="Q360" i="1"/>
  <c r="Q370" i="1"/>
  <c r="P370" i="1"/>
  <c r="P388" i="1"/>
  <c r="Q388" i="1"/>
  <c r="P335" i="1"/>
  <c r="Q335" i="1"/>
  <c r="P104" i="1"/>
  <c r="Q104" i="1"/>
  <c r="N168" i="1"/>
  <c r="P313" i="1"/>
  <c r="Q313" i="1"/>
  <c r="P417" i="1"/>
  <c r="Q417" i="1"/>
  <c r="P348" i="1"/>
  <c r="Q348" i="1"/>
  <c r="P512" i="1"/>
  <c r="Q512" i="1"/>
  <c r="O176" i="1"/>
  <c r="P475" i="1"/>
  <c r="Q475" i="1"/>
  <c r="N180" i="1"/>
  <c r="Q361" i="1"/>
  <c r="P361" i="1"/>
  <c r="N159" i="1"/>
  <c r="P352" i="1"/>
  <c r="Q352" i="1"/>
  <c r="P119" i="1"/>
  <c r="Q119" i="1"/>
  <c r="P151" i="1"/>
  <c r="Q151" i="1"/>
  <c r="P278" i="1"/>
  <c r="Q278" i="1"/>
  <c r="O165" i="1"/>
  <c r="O174" i="1"/>
  <c r="P152" i="1"/>
  <c r="Q152" i="1"/>
  <c r="P79" i="1"/>
  <c r="Q79" i="1"/>
  <c r="P473" i="1"/>
  <c r="Q473" i="1"/>
  <c r="P517" i="1"/>
  <c r="Q517" i="1"/>
  <c r="P489" i="1"/>
  <c r="Q489" i="1"/>
  <c r="P518" i="1"/>
  <c r="Q518" i="1"/>
  <c r="P506" i="1"/>
  <c r="Q506" i="1"/>
  <c r="P288" i="1"/>
  <c r="Q288" i="1"/>
  <c r="Q410" i="1"/>
  <c r="P410" i="1"/>
  <c r="P491" i="1"/>
  <c r="Q491" i="1"/>
  <c r="P460" i="1"/>
  <c r="Q460" i="1"/>
  <c r="O207" i="1"/>
  <c r="P315" i="1"/>
  <c r="Q315" i="1"/>
  <c r="P414" i="1"/>
  <c r="Q414" i="1"/>
  <c r="P384" i="1"/>
  <c r="Q384" i="1"/>
  <c r="P415" i="1"/>
  <c r="Q415" i="1"/>
  <c r="P367" i="1"/>
  <c r="Q367" i="1"/>
  <c r="N165" i="1"/>
  <c r="P474" i="1"/>
  <c r="Q474" i="1"/>
  <c r="P407" i="1"/>
  <c r="Q407" i="1"/>
  <c r="P438" i="1"/>
  <c r="Q438" i="1"/>
  <c r="P271" i="1"/>
  <c r="Q271" i="1"/>
  <c r="N423" i="1"/>
  <c r="P377" i="1"/>
  <c r="Q377" i="1"/>
  <c r="O426" i="1"/>
  <c r="Q105" i="1"/>
  <c r="P105" i="1"/>
  <c r="O429" i="1"/>
  <c r="Q292" i="1"/>
  <c r="P292" i="1"/>
  <c r="P381" i="1"/>
  <c r="Q381" i="1"/>
  <c r="Q499" i="1"/>
  <c r="P499" i="1"/>
  <c r="Q304" i="1"/>
  <c r="P304" i="1"/>
  <c r="P301" i="1"/>
  <c r="Q301" i="1"/>
  <c r="P275" i="1"/>
  <c r="Q275" i="1"/>
  <c r="P245" i="1"/>
  <c r="Q245" i="1"/>
  <c r="P142" i="1"/>
  <c r="Q142" i="1"/>
  <c r="N200" i="1"/>
  <c r="O200" i="1"/>
  <c r="P80" i="1"/>
  <c r="Q80" i="1"/>
  <c r="P290" i="1"/>
  <c r="Q290" i="1"/>
  <c r="Q294" i="1"/>
  <c r="P294" i="1"/>
  <c r="P250" i="1"/>
  <c r="Q250" i="1"/>
  <c r="P261" i="1"/>
  <c r="Q261" i="1"/>
  <c r="Q117" i="1"/>
  <c r="P117" i="1"/>
  <c r="P343" i="1"/>
  <c r="Q343" i="1"/>
  <c r="P327" i="1"/>
  <c r="Q327" i="1"/>
  <c r="N191" i="1"/>
  <c r="O191" i="1"/>
  <c r="O424" i="1"/>
  <c r="N427" i="1"/>
  <c r="Q346" i="1"/>
  <c r="P346" i="1"/>
  <c r="P319" i="1"/>
  <c r="Q319" i="1"/>
  <c r="P444" i="1"/>
  <c r="Q444" i="1"/>
  <c r="N204" i="1"/>
  <c r="O169" i="1"/>
  <c r="N196" i="1"/>
  <c r="P224" i="1"/>
  <c r="Q224" i="1"/>
  <c r="Q106" i="1"/>
  <c r="P106" i="1"/>
  <c r="P404" i="1"/>
  <c r="Q404" i="1"/>
  <c r="Q389" i="1"/>
  <c r="P389" i="1"/>
  <c r="P272" i="1"/>
  <c r="Q272" i="1"/>
  <c r="N208" i="1"/>
  <c r="O208" i="1"/>
  <c r="Q94" i="1"/>
  <c r="P94" i="1"/>
  <c r="O428" i="1"/>
  <c r="P428" i="1" s="1"/>
  <c r="P107" i="1"/>
  <c r="Q107" i="1"/>
  <c r="Q102" i="1"/>
  <c r="P102" i="1"/>
  <c r="N202" i="1"/>
  <c r="P378" i="1"/>
  <c r="Q378" i="1"/>
  <c r="O422" i="1"/>
  <c r="P443" i="1"/>
  <c r="Q443" i="1"/>
  <c r="P144" i="1"/>
  <c r="Q144" i="1"/>
  <c r="P85" i="1"/>
  <c r="Q85" i="1"/>
  <c r="N425" i="1"/>
  <c r="N420" i="1"/>
  <c r="P496" i="1"/>
  <c r="Q496" i="1"/>
  <c r="P369" i="1"/>
  <c r="Q369" i="1"/>
  <c r="Q150" i="1"/>
  <c r="P150" i="1"/>
  <c r="P328" i="1"/>
  <c r="Q328" i="1"/>
  <c r="O203" i="1"/>
  <c r="P112" i="1"/>
  <c r="Q112" i="1"/>
  <c r="O194" i="1"/>
  <c r="P458" i="1"/>
  <c r="Q458" i="1"/>
  <c r="P462" i="1"/>
  <c r="Q462" i="1"/>
  <c r="P269" i="1"/>
  <c r="Q269" i="1"/>
  <c r="Q488" i="1"/>
  <c r="P488" i="1"/>
  <c r="P258" i="1"/>
  <c r="Q258" i="1"/>
  <c r="P470" i="1"/>
  <c r="Q470" i="1"/>
  <c r="P457" i="1"/>
  <c r="Q457" i="1"/>
  <c r="P476" i="1"/>
  <c r="Q476" i="1"/>
  <c r="P373" i="1"/>
  <c r="Q373" i="1"/>
  <c r="P411" i="1"/>
  <c r="Q411" i="1"/>
  <c r="P265" i="1"/>
  <c r="Q265" i="1"/>
  <c r="Q71" i="1"/>
  <c r="P71" i="1"/>
  <c r="O225" i="1"/>
  <c r="P225" i="1" s="1"/>
  <c r="N190" i="1"/>
  <c r="Q130" i="1"/>
  <c r="P130" i="1"/>
  <c r="N172" i="1"/>
  <c r="P430" i="1" l="1"/>
  <c r="P221" i="1"/>
  <c r="Q424" i="1"/>
  <c r="Q219" i="1"/>
  <c r="Q217" i="1"/>
  <c r="Q218" i="1"/>
  <c r="P218" i="1"/>
  <c r="P181" i="1"/>
  <c r="Q221" i="1"/>
  <c r="Q419" i="1"/>
  <c r="P231" i="1"/>
  <c r="P169" i="1"/>
  <c r="P220" i="1"/>
  <c r="P429" i="1"/>
  <c r="P219" i="1"/>
  <c r="Q220" i="1"/>
  <c r="P216" i="1"/>
  <c r="Q231" i="1"/>
  <c r="Q230" i="1"/>
  <c r="P193" i="1"/>
  <c r="P210" i="1"/>
  <c r="Q175" i="1"/>
  <c r="Q430" i="1"/>
  <c r="P222" i="1"/>
  <c r="Q222" i="1"/>
  <c r="Q169" i="1"/>
  <c r="P424" i="1"/>
  <c r="P215" i="1"/>
  <c r="P164" i="1"/>
  <c r="P217" i="1"/>
  <c r="Q422" i="1"/>
  <c r="Q193" i="1"/>
  <c r="Q215" i="1"/>
  <c r="P194" i="1"/>
  <c r="Q194" i="1"/>
  <c r="P182" i="1"/>
  <c r="Q182" i="1"/>
  <c r="P228" i="1"/>
  <c r="Q228" i="1"/>
  <c r="P230" i="1"/>
  <c r="Q187" i="1"/>
  <c r="P187" i="1"/>
  <c r="P207" i="1"/>
  <c r="Q207" i="1"/>
  <c r="P199" i="1"/>
  <c r="Q199" i="1"/>
  <c r="P431" i="1"/>
  <c r="Q431" i="1"/>
  <c r="P166" i="1"/>
  <c r="Q166" i="1"/>
  <c r="P203" i="1"/>
  <c r="Q203" i="1"/>
  <c r="P190" i="1"/>
  <c r="Q190" i="1"/>
  <c r="Q225" i="1"/>
  <c r="P168" i="1"/>
  <c r="Q168" i="1"/>
  <c r="P185" i="1"/>
  <c r="Q185" i="1"/>
  <c r="P213" i="1"/>
  <c r="Q213" i="1"/>
  <c r="P198" i="1"/>
  <c r="Q198" i="1"/>
  <c r="P235" i="1"/>
  <c r="Q235" i="1"/>
  <c r="P421" i="1"/>
  <c r="Q421" i="1"/>
  <c r="P178" i="1"/>
  <c r="Q178" i="1"/>
  <c r="Q201" i="1"/>
  <c r="P201" i="1"/>
  <c r="P186" i="1"/>
  <c r="Q186" i="1"/>
  <c r="P177" i="1"/>
  <c r="Q177" i="1"/>
  <c r="Q210" i="1"/>
  <c r="Q181" i="1"/>
  <c r="P180" i="1"/>
  <c r="Q180" i="1"/>
  <c r="Q183" i="1"/>
  <c r="P183" i="1"/>
  <c r="P192" i="1"/>
  <c r="Q192" i="1"/>
  <c r="P432" i="1"/>
  <c r="Q432" i="1"/>
  <c r="P196" i="1"/>
  <c r="Q196" i="1"/>
  <c r="P184" i="1"/>
  <c r="Q184" i="1"/>
  <c r="P227" i="1"/>
  <c r="Q227" i="1"/>
  <c r="P420" i="1"/>
  <c r="Q420" i="1"/>
  <c r="P427" i="1"/>
  <c r="Q427" i="1"/>
  <c r="Q428" i="1"/>
  <c r="P234" i="1"/>
  <c r="Q234" i="1"/>
  <c r="P159" i="1"/>
  <c r="Q159" i="1"/>
  <c r="P422" i="1"/>
  <c r="P206" i="1"/>
  <c r="Q206" i="1"/>
  <c r="P237" i="1"/>
  <c r="Q237" i="1"/>
  <c r="P212" i="1"/>
  <c r="Q212" i="1"/>
  <c r="Q209" i="1"/>
  <c r="P209" i="1"/>
  <c r="Q167" i="1"/>
  <c r="P167" i="1"/>
  <c r="P163" i="1"/>
  <c r="Q163" i="1"/>
  <c r="P174" i="1"/>
  <c r="Q174" i="1"/>
  <c r="P197" i="1"/>
  <c r="Q197" i="1"/>
  <c r="P160" i="1"/>
  <c r="Q160" i="1"/>
  <c r="P233" i="1"/>
  <c r="Q233" i="1"/>
  <c r="P173" i="1"/>
  <c r="Q173" i="1"/>
  <c r="P189" i="1"/>
  <c r="Q189" i="1"/>
  <c r="P161" i="1"/>
  <c r="Q161" i="1"/>
  <c r="P208" i="1"/>
  <c r="Q208" i="1"/>
  <c r="P423" i="1"/>
  <c r="Q423" i="1"/>
  <c r="P171" i="1"/>
  <c r="Q171" i="1"/>
  <c r="P229" i="1"/>
  <c r="Q229" i="1"/>
  <c r="P188" i="1"/>
  <c r="Q188" i="1"/>
  <c r="R69" i="1"/>
  <c r="S70" i="1" s="1"/>
  <c r="Q164" i="1"/>
  <c r="Q226" i="1"/>
  <c r="P175" i="1"/>
  <c r="Q429" i="1"/>
  <c r="P238" i="1"/>
  <c r="Q238" i="1"/>
  <c r="P172" i="1"/>
  <c r="Q172" i="1"/>
  <c r="P214" i="1"/>
  <c r="Q214" i="1"/>
  <c r="P179" i="1"/>
  <c r="Q179" i="1"/>
  <c r="Q425" i="1"/>
  <c r="P425" i="1"/>
  <c r="P204" i="1"/>
  <c r="Q204" i="1"/>
  <c r="P195" i="1"/>
  <c r="Q195" i="1"/>
  <c r="Q202" i="1"/>
  <c r="P202" i="1"/>
  <c r="P191" i="1"/>
  <c r="Q191" i="1"/>
  <c r="P200" i="1"/>
  <c r="Q200" i="1"/>
  <c r="P165" i="1"/>
  <c r="Q165" i="1"/>
  <c r="P232" i="1"/>
  <c r="Q232" i="1"/>
  <c r="P176" i="1"/>
  <c r="Q176" i="1"/>
  <c r="P211" i="1"/>
  <c r="Q211" i="1"/>
  <c r="P426" i="1"/>
  <c r="Q426" i="1"/>
  <c r="Q205" i="1"/>
  <c r="P205" i="1"/>
  <c r="P162" i="1"/>
  <c r="Q162" i="1"/>
  <c r="P170" i="1"/>
  <c r="Q170" i="1"/>
  <c r="P236" i="1"/>
  <c r="Q236" i="1"/>
  <c r="U70" i="1" l="1"/>
  <c r="R70" i="1"/>
  <c r="S71" i="1" s="1"/>
  <c r="U71" i="1" l="1"/>
  <c r="R71" i="1"/>
  <c r="S72" i="1" s="1"/>
  <c r="V70" i="1"/>
  <c r="AE71" i="1" l="1"/>
  <c r="U72" i="1"/>
  <c r="R72" i="1"/>
  <c r="T71" i="1"/>
  <c r="AD71" i="1"/>
  <c r="AD72" i="1" l="1"/>
  <c r="T72" i="1"/>
  <c r="V72" i="1" s="1"/>
  <c r="AE72" i="1"/>
  <c r="V71" i="1"/>
  <c r="Z72" i="1" s="1"/>
  <c r="AB71" i="1" l="1"/>
  <c r="AA73" i="1"/>
  <c r="S73" i="1" s="1"/>
  <c r="AB72" i="1"/>
  <c r="AC72" i="1" l="1"/>
  <c r="AF72" i="1"/>
  <c r="R73" i="1"/>
  <c r="AE73" i="1" s="1"/>
  <c r="U73" i="1"/>
  <c r="AF71" i="1"/>
  <c r="AC71" i="1"/>
  <c r="T73" i="1" l="1"/>
  <c r="V73" i="1" s="1"/>
  <c r="Z73" i="1"/>
  <c r="AD73" i="1"/>
  <c r="AB73" i="1" l="1"/>
  <c r="AA74" i="1"/>
  <c r="S74" i="1" s="1"/>
  <c r="AC73" i="1" l="1"/>
  <c r="AF73" i="1"/>
  <c r="R74" i="1"/>
  <c r="AE74" i="1" s="1"/>
  <c r="U74" i="1"/>
  <c r="Z74" i="1" l="1"/>
  <c r="AD74" i="1"/>
  <c r="T74" i="1"/>
  <c r="V74" i="1" s="1"/>
  <c r="AB74" i="1" l="1"/>
  <c r="AA75" i="1"/>
  <c r="S75" i="1" s="1"/>
  <c r="U75" i="1" l="1"/>
  <c r="R75" i="1"/>
  <c r="AF74" i="1"/>
  <c r="AC74" i="1"/>
  <c r="Z75" i="1" l="1"/>
  <c r="T75" i="1"/>
  <c r="V75" i="1" s="1"/>
  <c r="AD75" i="1"/>
  <c r="AE75" i="1"/>
  <c r="AB75" i="1" l="1"/>
  <c r="AA76" i="1"/>
  <c r="S76" i="1" s="1"/>
  <c r="U76" i="1" l="1"/>
  <c r="R76" i="1"/>
  <c r="AF75" i="1"/>
  <c r="AC75" i="1"/>
  <c r="AD76" i="1" l="1"/>
  <c r="T76" i="1"/>
  <c r="V76" i="1" s="1"/>
  <c r="Z76" i="1"/>
  <c r="AE76" i="1"/>
  <c r="AB76" i="1" l="1"/>
  <c r="AA77" i="1"/>
  <c r="S77" i="1" s="1"/>
  <c r="R77" i="1" s="1"/>
  <c r="U77" i="1" l="1"/>
  <c r="AC76" i="1"/>
  <c r="AF76" i="1"/>
  <c r="T77" i="1" l="1"/>
  <c r="V77" i="1" s="1"/>
  <c r="Z77" i="1"/>
  <c r="AA78" i="1" s="1"/>
  <c r="S78" i="1" s="1"/>
  <c r="AD77" i="1"/>
  <c r="AE77" i="1"/>
  <c r="R78" i="1" l="1"/>
  <c r="AE78" i="1" s="1"/>
  <c r="U78" i="1"/>
  <c r="AB77" i="1"/>
  <c r="AC77" i="1" l="1"/>
  <c r="AF77" i="1"/>
  <c r="Z78" i="1"/>
  <c r="AA79" i="1" s="1"/>
  <c r="S79" i="1" s="1"/>
  <c r="T78" i="1"/>
  <c r="V78" i="1" s="1"/>
  <c r="AD78" i="1"/>
  <c r="AB78" i="1" l="1"/>
  <c r="R79" i="1"/>
  <c r="U79" i="1"/>
  <c r="Z79" i="1" l="1"/>
  <c r="AA80" i="1" s="1"/>
  <c r="S80" i="1" s="1"/>
  <c r="AD79" i="1"/>
  <c r="T79" i="1"/>
  <c r="V79" i="1" s="1"/>
  <c r="AE79" i="1"/>
  <c r="AC78" i="1"/>
  <c r="AF78" i="1"/>
  <c r="AB79" i="1" l="1"/>
  <c r="U80" i="1"/>
  <c r="R80" i="1"/>
  <c r="AD80" i="1" l="1"/>
  <c r="T80" i="1"/>
  <c r="V80" i="1" s="1"/>
  <c r="Z80" i="1"/>
  <c r="AA81" i="1" s="1"/>
  <c r="S81" i="1" s="1"/>
  <c r="AE80" i="1"/>
  <c r="AF79" i="1"/>
  <c r="AC79" i="1"/>
  <c r="AB80" i="1" l="1"/>
  <c r="R81" i="1"/>
  <c r="U81" i="1"/>
  <c r="T81" i="1" l="1"/>
  <c r="V81" i="1" s="1"/>
  <c r="Z81" i="1"/>
  <c r="AA82" i="1" s="1"/>
  <c r="S82" i="1" s="1"/>
  <c r="AD81" i="1"/>
  <c r="AE81" i="1" s="1"/>
  <c r="AC80" i="1"/>
  <c r="AF80" i="1"/>
  <c r="AB81" i="1" l="1"/>
  <c r="R82" i="1"/>
  <c r="U82" i="1"/>
  <c r="T82" i="1" l="1"/>
  <c r="V82" i="1" s="1"/>
  <c r="AD82" i="1"/>
  <c r="AE82" i="1" s="1"/>
  <c r="AF81" i="1"/>
  <c r="AC81" i="1"/>
  <c r="AB82" i="1" l="1"/>
  <c r="AF82" i="1" l="1"/>
  <c r="Z82" i="1" s="1"/>
  <c r="AA83" i="1" s="1"/>
  <c r="S83" i="1" s="1"/>
  <c r="AC82" i="1"/>
  <c r="R83" i="1" l="1"/>
  <c r="U83" i="1"/>
  <c r="AD83" i="1" l="1"/>
  <c r="AE83" i="1" s="1"/>
  <c r="T83" i="1"/>
  <c r="V83" i="1" s="1"/>
  <c r="AB83" i="1" l="1"/>
  <c r="AF83" i="1" l="1"/>
  <c r="Z83" i="1" s="1"/>
  <c r="AA84" i="1" s="1"/>
  <c r="S84" i="1" s="1"/>
  <c r="AC83" i="1"/>
  <c r="U84" i="1" l="1"/>
  <c r="R84" i="1"/>
  <c r="AD84" i="1" l="1"/>
  <c r="AE84" i="1" s="1"/>
  <c r="T84" i="1"/>
  <c r="V84" i="1" s="1"/>
  <c r="AB84" i="1" l="1"/>
  <c r="AC84" i="1" l="1"/>
  <c r="AF84" i="1"/>
  <c r="Z84" i="1" l="1"/>
  <c r="AA85" i="1" s="1"/>
  <c r="S85" i="1" s="1"/>
  <c r="R85" i="1" l="1"/>
  <c r="U85" i="1"/>
  <c r="T85" i="1" l="1"/>
  <c r="V85" i="1" s="1"/>
  <c r="AD85" i="1"/>
  <c r="AE85" i="1" s="1"/>
  <c r="AB85" i="1" l="1"/>
  <c r="AF85" i="1" l="1"/>
  <c r="AC85" i="1"/>
  <c r="Z85" i="1" l="1"/>
  <c r="AA86" i="1" s="1"/>
  <c r="S86" i="1" s="1"/>
  <c r="R86" i="1" l="1"/>
  <c r="U86" i="1"/>
  <c r="T86" i="1" l="1"/>
  <c r="V86" i="1" s="1"/>
  <c r="AD86" i="1"/>
  <c r="AE86" i="1" s="1"/>
  <c r="AB86" i="1" l="1"/>
  <c r="AC86" i="1" l="1"/>
  <c r="AF86" i="1"/>
  <c r="Z86" i="1" l="1"/>
  <c r="AA87" i="1" s="1"/>
  <c r="S87" i="1" s="1"/>
  <c r="U87" i="1" l="1"/>
  <c r="R87" i="1"/>
  <c r="AD87" i="1" l="1"/>
  <c r="AE87" i="1" s="1"/>
  <c r="T87" i="1"/>
  <c r="V87" i="1" s="1"/>
  <c r="AB87" i="1" l="1"/>
  <c r="AF87" i="1" l="1"/>
  <c r="AC87" i="1"/>
  <c r="Z87" i="1" l="1"/>
  <c r="AA88" i="1" s="1"/>
  <c r="S88" i="1" s="1"/>
  <c r="U88" i="1" l="1"/>
  <c r="R88" i="1"/>
  <c r="AD88" i="1" l="1"/>
  <c r="AE88" i="1" s="1"/>
  <c r="T88" i="1"/>
  <c r="V88" i="1" s="1"/>
  <c r="AB88" i="1" l="1"/>
  <c r="AC88" i="1" l="1"/>
  <c r="AF88" i="1"/>
  <c r="Z88" i="1" l="1"/>
  <c r="AA89" i="1" s="1"/>
  <c r="S89" i="1" s="1"/>
  <c r="R89" i="1" l="1"/>
  <c r="U89" i="1"/>
  <c r="T89" i="1" l="1"/>
  <c r="V89" i="1" s="1"/>
  <c r="AD89" i="1"/>
  <c r="AE89" i="1" s="1"/>
  <c r="AB89" i="1" l="1"/>
  <c r="AF89" i="1" l="1"/>
  <c r="Z89" i="1" s="1"/>
  <c r="AA90" i="1" s="1"/>
  <c r="S90" i="1" s="1"/>
  <c r="AC89" i="1"/>
  <c r="R90" i="1" l="1"/>
  <c r="U90" i="1"/>
  <c r="T90" i="1" l="1"/>
  <c r="V90" i="1" s="1"/>
  <c r="AD90" i="1"/>
  <c r="AE90" i="1" s="1"/>
  <c r="AB90" i="1" l="1"/>
  <c r="AC90" i="1" l="1"/>
  <c r="AF90" i="1"/>
  <c r="Z90" i="1" s="1"/>
  <c r="AA91" i="1" s="1"/>
  <c r="S91" i="1" s="1"/>
  <c r="U91" i="1" l="1"/>
  <c r="R91" i="1"/>
  <c r="AD91" i="1" l="1"/>
  <c r="AE91" i="1" s="1"/>
  <c r="T91" i="1"/>
  <c r="V91" i="1" s="1"/>
  <c r="AB91" i="1" l="1"/>
  <c r="AF91" i="1" l="1"/>
  <c r="Z91" i="1" s="1"/>
  <c r="AA92" i="1" s="1"/>
  <c r="S92" i="1" s="1"/>
  <c r="AC91" i="1"/>
  <c r="U92" i="1" l="1"/>
  <c r="R92" i="1"/>
  <c r="AD92" i="1" l="1"/>
  <c r="AE92" i="1" s="1"/>
  <c r="T92" i="1"/>
  <c r="V92" i="1" s="1"/>
  <c r="AB92" i="1" l="1"/>
  <c r="AC92" i="1" l="1"/>
  <c r="AF92" i="1"/>
  <c r="Z92" i="1" s="1"/>
  <c r="AA93" i="1" s="1"/>
  <c r="S93" i="1" s="1"/>
  <c r="R93" i="1" l="1"/>
  <c r="U93" i="1"/>
  <c r="T93" i="1" l="1"/>
  <c r="V93" i="1" s="1"/>
  <c r="AD93" i="1"/>
  <c r="AE93" i="1" s="1"/>
  <c r="AB93" i="1" l="1"/>
  <c r="AF93" i="1" l="1"/>
  <c r="Z93" i="1" s="1"/>
  <c r="AA94" i="1" s="1"/>
  <c r="S94" i="1" s="1"/>
  <c r="AC93" i="1"/>
  <c r="R94" i="1" l="1"/>
  <c r="U94" i="1"/>
  <c r="T94" i="1" l="1"/>
  <c r="V94" i="1" s="1"/>
  <c r="AD94" i="1"/>
  <c r="AE94" i="1" s="1"/>
  <c r="AB94" i="1" l="1"/>
  <c r="AF94" i="1" l="1"/>
  <c r="Z94" i="1" s="1"/>
  <c r="AA95" i="1" s="1"/>
  <c r="S95" i="1" s="1"/>
  <c r="AC94" i="1"/>
  <c r="U95" i="1" l="1"/>
  <c r="R95" i="1"/>
  <c r="T95" i="1" l="1"/>
  <c r="V95" i="1" s="1"/>
  <c r="AD95" i="1"/>
  <c r="AE95" i="1" s="1"/>
  <c r="AB95" i="1" l="1"/>
  <c r="AF95" i="1" l="1"/>
  <c r="Z95" i="1" s="1"/>
  <c r="AA96" i="1" s="1"/>
  <c r="S96" i="1" s="1"/>
  <c r="AC95" i="1"/>
  <c r="U96" i="1" l="1"/>
  <c r="R96" i="1"/>
  <c r="AD96" i="1" l="1"/>
  <c r="AE96" i="1" s="1"/>
  <c r="T96" i="1"/>
  <c r="V96" i="1" s="1"/>
  <c r="AB96" i="1" l="1"/>
  <c r="AC96" i="1" l="1"/>
  <c r="AF96" i="1"/>
  <c r="Z96" i="1" s="1"/>
  <c r="AA97" i="1" s="1"/>
  <c r="S97" i="1" s="1"/>
  <c r="U97" i="1" l="1"/>
  <c r="R97" i="1"/>
  <c r="T97" i="1" l="1"/>
  <c r="AD97" i="1"/>
  <c r="AE97" i="1" s="1"/>
  <c r="AB97" i="1" s="1"/>
  <c r="Z97" i="1"/>
  <c r="AA98" i="1" s="1"/>
  <c r="S98" i="1" s="1"/>
  <c r="V97" i="1"/>
  <c r="R98" i="1" l="1"/>
  <c r="AE98" i="1" s="1"/>
  <c r="AB98" i="1" s="1"/>
  <c r="U98" i="1"/>
  <c r="AC97" i="1"/>
  <c r="AF97" i="1"/>
  <c r="AC98" i="1" l="1"/>
  <c r="AF98" i="1"/>
  <c r="Z98" i="1"/>
  <c r="AA99" i="1" s="1"/>
  <c r="S99" i="1" s="1"/>
  <c r="T98" i="1"/>
  <c r="V98" i="1" s="1"/>
  <c r="AD98" i="1"/>
  <c r="U99" i="1" l="1"/>
  <c r="R99" i="1"/>
  <c r="T99" i="1" l="1"/>
  <c r="V99" i="1" s="1"/>
  <c r="AD99" i="1"/>
  <c r="AE99" i="1"/>
  <c r="AB99" i="1" s="1"/>
  <c r="AF99" i="1" l="1"/>
  <c r="Z99" i="1" s="1"/>
  <c r="AA100" i="1" s="1"/>
  <c r="S100" i="1" s="1"/>
  <c r="AC99" i="1"/>
  <c r="U100" i="1" l="1"/>
  <c r="R100" i="1"/>
  <c r="AE100" i="1" s="1"/>
  <c r="AB100" i="1" s="1"/>
  <c r="AC100" i="1" l="1"/>
  <c r="AF100" i="1"/>
  <c r="AD100" i="1"/>
  <c r="Z100" i="1"/>
  <c r="AA101" i="1" s="1"/>
  <c r="S101" i="1" s="1"/>
  <c r="T100" i="1"/>
  <c r="V100" i="1" s="1"/>
  <c r="R101" i="1" l="1"/>
  <c r="AE101" i="1" s="1"/>
  <c r="AB101" i="1" s="1"/>
  <c r="U101" i="1"/>
  <c r="AF101" i="1" l="1"/>
  <c r="AC101" i="1"/>
  <c r="T101" i="1"/>
  <c r="V101" i="1" s="1"/>
  <c r="AD101" i="1"/>
  <c r="Z101" i="1"/>
  <c r="AA102" i="1" s="1"/>
  <c r="S102" i="1" s="1"/>
  <c r="R102" i="1" l="1"/>
  <c r="AE102" i="1" s="1"/>
  <c r="AB102" i="1" s="1"/>
  <c r="U102" i="1"/>
  <c r="AC102" i="1" l="1"/>
  <c r="AF102" i="1"/>
  <c r="Z102" i="1" s="1"/>
  <c r="AA103" i="1" s="1"/>
  <c r="S103" i="1" s="1"/>
  <c r="T102" i="1"/>
  <c r="V102" i="1" s="1"/>
  <c r="AD102" i="1"/>
  <c r="U103" i="1" l="1"/>
  <c r="R103" i="1"/>
  <c r="T103" i="1" l="1"/>
  <c r="V103" i="1" s="1"/>
  <c r="AD103" i="1"/>
  <c r="AE103" i="1"/>
  <c r="AB103" i="1" s="1"/>
  <c r="AF103" i="1" l="1"/>
  <c r="Z103" i="1" s="1"/>
  <c r="AA104" i="1" s="1"/>
  <c r="S104" i="1" s="1"/>
  <c r="AC103" i="1"/>
  <c r="U104" i="1" l="1"/>
  <c r="R104" i="1"/>
  <c r="AE104" i="1" s="1"/>
  <c r="AB104" i="1" s="1"/>
  <c r="AC104" i="1" l="1"/>
  <c r="AF104" i="1"/>
  <c r="AD104" i="1"/>
  <c r="Z104" i="1"/>
  <c r="AA105" i="1" s="1"/>
  <c r="S105" i="1" s="1"/>
  <c r="T104" i="1"/>
  <c r="V104" i="1" s="1"/>
  <c r="U105" i="1" l="1"/>
  <c r="R105" i="1"/>
  <c r="AE105" i="1" s="1"/>
  <c r="AB105" i="1" s="1"/>
  <c r="AF105" i="1" l="1"/>
  <c r="Z105" i="1" s="1"/>
  <c r="AA106" i="1" s="1"/>
  <c r="S106" i="1" s="1"/>
  <c r="AC105" i="1"/>
  <c r="T105" i="1"/>
  <c r="AD105" i="1"/>
  <c r="V105" i="1"/>
  <c r="R106" i="1" l="1"/>
  <c r="AE106" i="1" s="1"/>
  <c r="AB106" i="1" s="1"/>
  <c r="U106" i="1"/>
  <c r="AF106" i="1" l="1"/>
  <c r="AC106" i="1"/>
  <c r="Z106" i="1"/>
  <c r="AA107" i="1" s="1"/>
  <c r="S107" i="1" s="1"/>
  <c r="AD106" i="1"/>
  <c r="T106" i="1"/>
  <c r="V106" i="1" s="1"/>
  <c r="R107" i="1" l="1"/>
  <c r="U107" i="1"/>
  <c r="AD107" i="1" l="1"/>
  <c r="T107" i="1"/>
  <c r="V107" i="1" s="1"/>
  <c r="AE107" i="1"/>
  <c r="AB107" i="1" s="1"/>
  <c r="AF107" i="1" l="1"/>
  <c r="Z107" i="1" s="1"/>
  <c r="AA108" i="1" s="1"/>
  <c r="S108" i="1" s="1"/>
  <c r="AC107" i="1"/>
  <c r="U108" i="1" l="1"/>
  <c r="R108" i="1"/>
  <c r="AD108" i="1" l="1"/>
  <c r="T108" i="1"/>
  <c r="AE108" i="1"/>
  <c r="AB108" i="1" s="1"/>
  <c r="V108" i="1"/>
  <c r="AC108" i="1" l="1"/>
  <c r="AF108" i="1"/>
  <c r="Z108" i="1" s="1"/>
  <c r="AA109" i="1" s="1"/>
  <c r="S109" i="1" s="1"/>
  <c r="R109" i="1" l="1"/>
  <c r="AE109" i="1" s="1"/>
  <c r="AB109" i="1" s="1"/>
  <c r="U109" i="1"/>
  <c r="AC109" i="1" l="1"/>
  <c r="AF109" i="1"/>
  <c r="T109" i="1"/>
  <c r="V109" i="1" s="1"/>
  <c r="AD109" i="1"/>
  <c r="Z109" i="1"/>
  <c r="AA110" i="1" s="1"/>
  <c r="S110" i="1" s="1"/>
  <c r="R110" i="1" l="1"/>
  <c r="AE110" i="1" s="1"/>
  <c r="AB110" i="1" s="1"/>
  <c r="U110" i="1"/>
  <c r="AF110" i="1" l="1"/>
  <c r="Z110" i="1" s="1"/>
  <c r="AA111" i="1" s="1"/>
  <c r="S111" i="1" s="1"/>
  <c r="AC110" i="1"/>
  <c r="T110" i="1"/>
  <c r="V110" i="1" s="1"/>
  <c r="AD110" i="1"/>
  <c r="R111" i="1" l="1"/>
  <c r="AE111" i="1" s="1"/>
  <c r="AB111" i="1" s="1"/>
  <c r="U111" i="1"/>
  <c r="AF111" i="1" l="1"/>
  <c r="AC111" i="1"/>
  <c r="Z111" i="1"/>
  <c r="AA112" i="1" s="1"/>
  <c r="S112" i="1" s="1"/>
  <c r="T111" i="1"/>
  <c r="V111" i="1" s="1"/>
  <c r="AD111" i="1"/>
  <c r="U112" i="1" l="1"/>
  <c r="R112" i="1"/>
  <c r="AD112" i="1" l="1"/>
  <c r="AE112" i="1" s="1"/>
  <c r="AB112" i="1" s="1"/>
  <c r="T112" i="1"/>
  <c r="Z112" i="1"/>
  <c r="AA113" i="1" s="1"/>
  <c r="S113" i="1" s="1"/>
  <c r="V112" i="1"/>
  <c r="R113" i="1" l="1"/>
  <c r="U113" i="1"/>
  <c r="AC112" i="1"/>
  <c r="AF112" i="1"/>
  <c r="T113" i="1" l="1"/>
  <c r="AD113" i="1"/>
  <c r="AE113" i="1" s="1"/>
  <c r="AB113" i="1" s="1"/>
  <c r="Z113" i="1"/>
  <c r="AA114" i="1" s="1"/>
  <c r="S114" i="1" s="1"/>
  <c r="V113" i="1"/>
  <c r="R114" i="1" l="1"/>
  <c r="U114" i="1"/>
  <c r="AC113" i="1"/>
  <c r="AF113" i="1"/>
  <c r="AD114" i="1" l="1"/>
  <c r="AE114" i="1" s="1"/>
  <c r="AB114" i="1" s="1"/>
  <c r="T114" i="1"/>
  <c r="V114" i="1" s="1"/>
  <c r="AC114" i="1" l="1"/>
  <c r="AF114" i="1"/>
  <c r="Z114" i="1" s="1"/>
  <c r="AA115" i="1" s="1"/>
  <c r="S115" i="1" s="1"/>
  <c r="R115" i="1" l="1"/>
  <c r="U115" i="1"/>
  <c r="T115" i="1" l="1"/>
  <c r="V115" i="1" s="1"/>
  <c r="AD115" i="1"/>
  <c r="AE115" i="1" s="1"/>
  <c r="AB115" i="1" s="1"/>
  <c r="AF115" i="1" l="1"/>
  <c r="Z115" i="1" s="1"/>
  <c r="AA116" i="1" s="1"/>
  <c r="S116" i="1" s="1"/>
  <c r="AC115" i="1"/>
  <c r="U116" i="1" l="1"/>
  <c r="R116" i="1"/>
  <c r="AD116" i="1" l="1"/>
  <c r="AE116" i="1" s="1"/>
  <c r="AB116" i="1" s="1"/>
  <c r="T116" i="1"/>
  <c r="V116" i="1" s="1"/>
  <c r="AC116" i="1" l="1"/>
  <c r="AF116" i="1"/>
  <c r="Z116" i="1" s="1"/>
  <c r="AA117" i="1" s="1"/>
  <c r="S117" i="1" s="1"/>
  <c r="R117" i="1" l="1"/>
  <c r="U117" i="1"/>
  <c r="T117" i="1" l="1"/>
  <c r="V117" i="1" s="1"/>
  <c r="AD117" i="1"/>
  <c r="AE117" i="1" s="1"/>
  <c r="AB117" i="1" s="1"/>
  <c r="AC117" i="1" l="1"/>
  <c r="AF117" i="1"/>
  <c r="Z117" i="1" s="1"/>
  <c r="AA118" i="1" s="1"/>
  <c r="S118" i="1" s="1"/>
  <c r="R118" i="1" l="1"/>
  <c r="U118" i="1"/>
  <c r="T118" i="1" l="1"/>
  <c r="V118" i="1" s="1"/>
  <c r="AD118" i="1"/>
  <c r="AE118" i="1" s="1"/>
  <c r="AB118" i="1" s="1"/>
  <c r="AC118" i="1" l="1"/>
  <c r="AF118" i="1"/>
  <c r="Z118" i="1" s="1"/>
  <c r="AA119" i="1" s="1"/>
  <c r="S119" i="1" s="1"/>
  <c r="R119" i="1" l="1"/>
  <c r="U119" i="1"/>
  <c r="AD119" i="1" l="1"/>
  <c r="AE119" i="1" s="1"/>
  <c r="AB119" i="1" s="1"/>
  <c r="T119" i="1"/>
  <c r="V119" i="1" s="1"/>
  <c r="AF119" i="1" l="1"/>
  <c r="Z119" i="1" s="1"/>
  <c r="AA120" i="1" s="1"/>
  <c r="S120" i="1" s="1"/>
  <c r="AC119" i="1"/>
  <c r="U120" i="1" l="1"/>
  <c r="R120" i="1"/>
  <c r="AD120" i="1" l="1"/>
  <c r="AE120" i="1" s="1"/>
  <c r="AB120" i="1" s="1"/>
  <c r="T120" i="1"/>
  <c r="V120" i="1" s="1"/>
  <c r="AC120" i="1" l="1"/>
  <c r="AF120" i="1"/>
  <c r="Z120" i="1" s="1"/>
  <c r="AA121" i="1" s="1"/>
  <c r="S121" i="1" s="1"/>
  <c r="R121" i="1" l="1"/>
  <c r="U121" i="1"/>
  <c r="T121" i="1" l="1"/>
  <c r="V121" i="1" s="1"/>
  <c r="AD121" i="1"/>
  <c r="AE121" i="1" s="1"/>
  <c r="AB121" i="1" s="1"/>
  <c r="AC121" i="1" l="1"/>
  <c r="AF121" i="1"/>
  <c r="Z121" i="1" s="1"/>
  <c r="AA122" i="1" s="1"/>
  <c r="S122" i="1" s="1"/>
  <c r="R122" i="1" l="1"/>
  <c r="U122" i="1"/>
  <c r="T122" i="1" l="1"/>
  <c r="V122" i="1" s="1"/>
  <c r="AD122" i="1"/>
  <c r="AE122" i="1" s="1"/>
  <c r="AB122" i="1" s="1"/>
  <c r="AF122" i="1" l="1"/>
  <c r="Z122" i="1" s="1"/>
  <c r="AA123" i="1" s="1"/>
  <c r="S123" i="1" s="1"/>
  <c r="AC122" i="1"/>
  <c r="U123" i="1" l="1"/>
  <c r="R123" i="1"/>
  <c r="AD123" i="1" l="1"/>
  <c r="AE123" i="1" s="1"/>
  <c r="AB123" i="1" s="1"/>
  <c r="T123" i="1"/>
  <c r="V123" i="1" s="1"/>
  <c r="AF123" i="1" l="1"/>
  <c r="Z123" i="1" s="1"/>
  <c r="AA124" i="1" s="1"/>
  <c r="S124" i="1" s="1"/>
  <c r="AC123" i="1"/>
  <c r="U124" i="1" l="1"/>
  <c r="R124" i="1"/>
  <c r="AD124" i="1" l="1"/>
  <c r="AE124" i="1" s="1"/>
  <c r="AB124" i="1" s="1"/>
  <c r="T124" i="1"/>
  <c r="V124" i="1" s="1"/>
  <c r="AC124" i="1" l="1"/>
  <c r="AF124" i="1"/>
  <c r="Z124" i="1" s="1"/>
  <c r="AA125" i="1" s="1"/>
  <c r="S125" i="1" s="1"/>
  <c r="R125" i="1" l="1"/>
  <c r="U125" i="1"/>
  <c r="T125" i="1" l="1"/>
  <c r="V125" i="1" s="1"/>
  <c r="AD125" i="1"/>
  <c r="AE125" i="1" s="1"/>
  <c r="AB125" i="1" s="1"/>
  <c r="AC125" i="1" l="1"/>
  <c r="AF125" i="1"/>
  <c r="Z125" i="1" s="1"/>
  <c r="AA126" i="1" s="1"/>
  <c r="S126" i="1" s="1"/>
  <c r="R126" i="1" l="1"/>
  <c r="U126" i="1"/>
  <c r="AD126" i="1" l="1"/>
  <c r="AE126" i="1" s="1"/>
  <c r="AB126" i="1" s="1"/>
  <c r="T126" i="1"/>
  <c r="V126" i="1" s="1"/>
  <c r="AF126" i="1" l="1"/>
  <c r="Z126" i="1" s="1"/>
  <c r="AA127" i="1" s="1"/>
  <c r="S127" i="1" s="1"/>
  <c r="AC126" i="1"/>
  <c r="U127" i="1" l="1"/>
  <c r="R127" i="1"/>
  <c r="T127" i="1" l="1"/>
  <c r="V127" i="1" s="1"/>
  <c r="AD127" i="1"/>
  <c r="AE127" i="1" s="1"/>
  <c r="AB127" i="1" s="1"/>
  <c r="AF127" i="1" l="1"/>
  <c r="Z127" i="1" s="1"/>
  <c r="AA128" i="1" s="1"/>
  <c r="S128" i="1" s="1"/>
  <c r="AC127" i="1"/>
  <c r="U128" i="1" l="1"/>
  <c r="R128" i="1"/>
  <c r="AD128" i="1" l="1"/>
  <c r="AE128" i="1" s="1"/>
  <c r="AB128" i="1" s="1"/>
  <c r="T128" i="1"/>
  <c r="V128" i="1" s="1"/>
  <c r="AC128" i="1" l="1"/>
  <c r="AF128" i="1"/>
  <c r="Z128" i="1" s="1"/>
  <c r="AA129" i="1" s="1"/>
  <c r="S129" i="1" s="1"/>
  <c r="R129" i="1" l="1"/>
  <c r="U129" i="1"/>
  <c r="T129" i="1" l="1"/>
  <c r="V129" i="1" s="1"/>
  <c r="AD129" i="1"/>
  <c r="AE129" i="1" s="1"/>
  <c r="AB129" i="1" s="1"/>
  <c r="AC129" i="1" l="1"/>
  <c r="AF129" i="1"/>
  <c r="Z129" i="1" s="1"/>
  <c r="AA130" i="1" s="1"/>
  <c r="S130" i="1" s="1"/>
  <c r="R130" i="1" l="1"/>
  <c r="U130" i="1"/>
  <c r="T130" i="1" l="1"/>
  <c r="V130" i="1" s="1"/>
  <c r="AD130" i="1"/>
  <c r="AE130" i="1" s="1"/>
  <c r="AB130" i="1" s="1"/>
  <c r="AF130" i="1" l="1"/>
  <c r="Z130" i="1" s="1"/>
  <c r="AA131" i="1" s="1"/>
  <c r="S131" i="1" s="1"/>
  <c r="AC130" i="1"/>
  <c r="U131" i="1" l="1"/>
  <c r="R131" i="1"/>
  <c r="T131" i="1" l="1"/>
  <c r="V131" i="1" s="1"/>
  <c r="AD131" i="1"/>
  <c r="AE131" i="1" s="1"/>
  <c r="AB131" i="1" s="1"/>
  <c r="AF131" i="1" l="1"/>
  <c r="Z131" i="1" s="1"/>
  <c r="AA132" i="1" s="1"/>
  <c r="S132" i="1" s="1"/>
  <c r="AC131" i="1"/>
  <c r="U132" i="1" l="1"/>
  <c r="R132" i="1"/>
  <c r="AD132" i="1" l="1"/>
  <c r="AE132" i="1" s="1"/>
  <c r="AB132" i="1" s="1"/>
  <c r="T132" i="1"/>
  <c r="V132" i="1" s="1"/>
  <c r="AC132" i="1" l="1"/>
  <c r="AF132" i="1"/>
  <c r="Z132" i="1" s="1"/>
  <c r="AA133" i="1" s="1"/>
  <c r="S133" i="1" s="1"/>
  <c r="R133" i="1" l="1"/>
  <c r="U133" i="1"/>
  <c r="T133" i="1" l="1"/>
  <c r="V133" i="1" s="1"/>
  <c r="AD133" i="1"/>
  <c r="AE133" i="1" s="1"/>
  <c r="AB133" i="1" s="1"/>
  <c r="AF133" i="1" l="1"/>
  <c r="Z133" i="1" s="1"/>
  <c r="AA134" i="1" s="1"/>
  <c r="S134" i="1" s="1"/>
  <c r="AC133" i="1"/>
  <c r="R134" i="1" l="1"/>
  <c r="U134" i="1"/>
  <c r="T134" i="1" l="1"/>
  <c r="V134" i="1" s="1"/>
  <c r="AD134" i="1"/>
  <c r="AE134" i="1" s="1"/>
  <c r="AB134" i="1" s="1"/>
  <c r="AF134" i="1" l="1"/>
  <c r="Z134" i="1" s="1"/>
  <c r="AA135" i="1" s="1"/>
  <c r="S135" i="1" s="1"/>
  <c r="AC134" i="1"/>
  <c r="U135" i="1" l="1"/>
  <c r="R135" i="1"/>
  <c r="T135" i="1" l="1"/>
  <c r="V135" i="1" s="1"/>
  <c r="AD135" i="1"/>
  <c r="AE135" i="1" s="1"/>
  <c r="AB135" i="1" s="1"/>
  <c r="AC135" i="1" l="1"/>
  <c r="AF135" i="1"/>
  <c r="Z135" i="1" s="1"/>
  <c r="AA136" i="1" s="1"/>
  <c r="S136" i="1" s="1"/>
  <c r="R136" i="1" l="1"/>
  <c r="U136" i="1"/>
  <c r="AD136" i="1" l="1"/>
  <c r="AE136" i="1" s="1"/>
  <c r="AB136" i="1" s="1"/>
  <c r="T136" i="1"/>
  <c r="V136" i="1" s="1"/>
  <c r="AF136" i="1" l="1"/>
  <c r="Z136" i="1" s="1"/>
  <c r="AA137" i="1" s="1"/>
  <c r="S137" i="1" s="1"/>
  <c r="AC136" i="1"/>
  <c r="R137" i="1" l="1"/>
  <c r="U137" i="1"/>
  <c r="AD137" i="1" l="1"/>
  <c r="AE137" i="1" s="1"/>
  <c r="AB137" i="1" s="1"/>
  <c r="T137" i="1"/>
  <c r="V137" i="1" s="1"/>
  <c r="AF137" i="1" l="1"/>
  <c r="Z137" i="1" s="1"/>
  <c r="AA138" i="1" s="1"/>
  <c r="S138" i="1" s="1"/>
  <c r="AC137" i="1"/>
  <c r="R138" i="1" l="1"/>
  <c r="U138" i="1"/>
  <c r="AD138" i="1" l="1"/>
  <c r="AE138" i="1" s="1"/>
  <c r="AB138" i="1" s="1"/>
  <c r="T138" i="1"/>
  <c r="V138" i="1" s="1"/>
  <c r="AC138" i="1" l="1"/>
  <c r="AF138" i="1"/>
  <c r="Z138" i="1" s="1"/>
  <c r="AA139" i="1" s="1"/>
  <c r="S139" i="1" s="1"/>
  <c r="R139" i="1" l="1"/>
  <c r="U139" i="1"/>
  <c r="AD139" i="1" l="1"/>
  <c r="AE139" i="1" s="1"/>
  <c r="AB139" i="1" s="1"/>
  <c r="T139" i="1"/>
  <c r="V139" i="1" s="1"/>
  <c r="AF139" i="1" l="1"/>
  <c r="Z139" i="1" s="1"/>
  <c r="AA140" i="1" s="1"/>
  <c r="S140" i="1" s="1"/>
  <c r="AC139" i="1"/>
  <c r="R140" i="1" l="1"/>
  <c r="U140" i="1"/>
  <c r="AD140" i="1" l="1"/>
  <c r="AE140" i="1" s="1"/>
  <c r="AB140" i="1" s="1"/>
  <c r="T140" i="1"/>
  <c r="V140" i="1" s="1"/>
  <c r="AF140" i="1" l="1"/>
  <c r="Z140" i="1" s="1"/>
  <c r="AA141" i="1" s="1"/>
  <c r="S141" i="1" s="1"/>
  <c r="AC140" i="1"/>
  <c r="U141" i="1" l="1"/>
  <c r="R141" i="1"/>
  <c r="T141" i="1" l="1"/>
  <c r="V141" i="1" s="1"/>
  <c r="AD141" i="1"/>
  <c r="AE141" i="1" s="1"/>
  <c r="AB141" i="1" s="1"/>
  <c r="AC141" i="1" l="1"/>
  <c r="AF141" i="1"/>
  <c r="Z141" i="1" s="1"/>
  <c r="AA142" i="1" s="1"/>
  <c r="S142" i="1" s="1"/>
  <c r="R142" i="1" l="1"/>
  <c r="U142" i="1"/>
  <c r="T142" i="1" l="1"/>
  <c r="V142" i="1" s="1"/>
  <c r="AD142" i="1"/>
  <c r="AE142" i="1" s="1"/>
  <c r="AB142" i="1" s="1"/>
  <c r="AF142" i="1" l="1"/>
  <c r="Z142" i="1" s="1"/>
  <c r="AA143" i="1" s="1"/>
  <c r="S143" i="1" s="1"/>
  <c r="AC142" i="1"/>
  <c r="R143" i="1" l="1"/>
  <c r="U143" i="1"/>
  <c r="AD143" i="1" l="1"/>
  <c r="AE143" i="1" s="1"/>
  <c r="AB143" i="1" s="1"/>
  <c r="T143" i="1"/>
  <c r="V143" i="1" s="1"/>
  <c r="AF143" i="1" l="1"/>
  <c r="Z143" i="1" s="1"/>
  <c r="AA144" i="1" s="1"/>
  <c r="S144" i="1" s="1"/>
  <c r="AC143" i="1"/>
  <c r="U144" i="1" l="1"/>
  <c r="R144" i="1"/>
  <c r="AD144" i="1" l="1"/>
  <c r="AE144" i="1" s="1"/>
  <c r="AB144" i="1" s="1"/>
  <c r="T144" i="1"/>
  <c r="V144" i="1" s="1"/>
  <c r="AF144" i="1" l="1"/>
  <c r="Z144" i="1" s="1"/>
  <c r="AA145" i="1" s="1"/>
  <c r="S145" i="1" s="1"/>
  <c r="AC144" i="1"/>
  <c r="U145" i="1" l="1"/>
  <c r="R145" i="1"/>
  <c r="T145" i="1" l="1"/>
  <c r="AD145" i="1"/>
  <c r="AE145" i="1" s="1"/>
  <c r="AB145" i="1" s="1"/>
  <c r="V145" i="1"/>
  <c r="AC145" i="1" l="1"/>
  <c r="AF145" i="1"/>
  <c r="Z145" i="1" s="1"/>
  <c r="AA146" i="1" s="1"/>
  <c r="S146" i="1" s="1"/>
  <c r="R146" i="1" l="1"/>
  <c r="U146" i="1"/>
  <c r="T146" i="1" l="1"/>
  <c r="V146" i="1" s="1"/>
  <c r="AD146" i="1"/>
  <c r="AE146" i="1" s="1"/>
  <c r="AB146" i="1" s="1"/>
  <c r="AF146" i="1" l="1"/>
  <c r="Z146" i="1" s="1"/>
  <c r="AA147" i="1" s="1"/>
  <c r="S147" i="1" s="1"/>
  <c r="AC146" i="1"/>
  <c r="U147" i="1" l="1"/>
  <c r="R147" i="1"/>
  <c r="T147" i="1" l="1"/>
  <c r="AD147" i="1"/>
  <c r="AE147" i="1" s="1"/>
  <c r="AB147" i="1" s="1"/>
  <c r="V147" i="1"/>
  <c r="AF147" i="1" l="1"/>
  <c r="Z147" i="1" s="1"/>
  <c r="AA148" i="1" s="1"/>
  <c r="S148" i="1" s="1"/>
  <c r="AC147" i="1"/>
  <c r="R148" i="1" l="1"/>
  <c r="U148" i="1"/>
  <c r="AD148" i="1" l="1"/>
  <c r="AE148" i="1" s="1"/>
  <c r="AB148" i="1" s="1"/>
  <c r="T148" i="1"/>
  <c r="V148" i="1" s="1"/>
  <c r="AC148" i="1" l="1"/>
  <c r="AF148" i="1"/>
  <c r="Z148" i="1" s="1"/>
  <c r="AA149" i="1" s="1"/>
  <c r="S149" i="1" s="1"/>
  <c r="U149" i="1" l="1"/>
  <c r="R149" i="1"/>
  <c r="T149" i="1" l="1"/>
  <c r="AD149" i="1"/>
  <c r="AE149" i="1" s="1"/>
  <c r="AB149" i="1" s="1"/>
  <c r="V149" i="1"/>
  <c r="AC149" i="1" l="1"/>
  <c r="AF149" i="1"/>
  <c r="Z149" i="1" s="1"/>
  <c r="AA150" i="1" s="1"/>
  <c r="S150" i="1" s="1"/>
  <c r="R150" i="1" l="1"/>
  <c r="U150" i="1"/>
  <c r="T150" i="1" l="1"/>
  <c r="V150" i="1" s="1"/>
  <c r="AD150" i="1"/>
  <c r="AE150" i="1" s="1"/>
  <c r="AB150" i="1" s="1"/>
  <c r="AC150" i="1" l="1"/>
  <c r="AF150" i="1"/>
  <c r="Z150" i="1" s="1"/>
  <c r="AA151" i="1" s="1"/>
  <c r="S151" i="1" s="1"/>
  <c r="U151" i="1" l="1"/>
  <c r="R151" i="1"/>
  <c r="T151" i="1" l="1"/>
  <c r="AD151" i="1"/>
  <c r="AE151" i="1" s="1"/>
  <c r="AB151" i="1" s="1"/>
  <c r="V151" i="1"/>
  <c r="AF151" i="1" l="1"/>
  <c r="Z151" i="1" s="1"/>
  <c r="AA152" i="1" s="1"/>
  <c r="S152" i="1" s="1"/>
  <c r="AC151" i="1"/>
  <c r="R152" i="1" l="1"/>
  <c r="U152" i="1"/>
  <c r="AD152" i="1" l="1"/>
  <c r="AE152" i="1" s="1"/>
  <c r="AB152" i="1" s="1"/>
  <c r="T152" i="1"/>
  <c r="V152" i="1" s="1"/>
  <c r="AF152" i="1" l="1"/>
  <c r="Z152" i="1" s="1"/>
  <c r="AA153" i="1" s="1"/>
  <c r="S153" i="1" s="1"/>
  <c r="AC152" i="1"/>
  <c r="U153" i="1" l="1"/>
  <c r="R153" i="1"/>
  <c r="T153" i="1" l="1"/>
  <c r="AD153" i="1"/>
  <c r="AE153" i="1" s="1"/>
  <c r="AB153" i="1" s="1"/>
  <c r="Z153" i="1"/>
  <c r="AA154" i="1" s="1"/>
  <c r="S154" i="1" s="1"/>
  <c r="V153" i="1"/>
  <c r="R154" i="1" l="1"/>
  <c r="AE154" i="1" s="1"/>
  <c r="AB154" i="1" s="1"/>
  <c r="U154" i="1"/>
  <c r="AC153" i="1"/>
  <c r="AF153" i="1"/>
  <c r="AC154" i="1" l="1"/>
  <c r="AF154" i="1"/>
  <c r="Z154" i="1"/>
  <c r="AA155" i="1" s="1"/>
  <c r="S155" i="1" s="1"/>
  <c r="T154" i="1"/>
  <c r="V154" i="1" s="1"/>
  <c r="AD154" i="1"/>
  <c r="U155" i="1" l="1"/>
  <c r="R155" i="1"/>
  <c r="T155" i="1" l="1"/>
  <c r="AD155" i="1"/>
  <c r="AE155" i="1"/>
  <c r="AB155" i="1" s="1"/>
  <c r="V155" i="1"/>
  <c r="AF155" i="1" l="1"/>
  <c r="Z155" i="1" s="1"/>
  <c r="AA156" i="1" s="1"/>
  <c r="S156" i="1" s="1"/>
  <c r="AC155" i="1"/>
  <c r="U156" i="1" l="1"/>
  <c r="R156" i="1"/>
  <c r="AD156" i="1" l="1"/>
  <c r="T156" i="1"/>
  <c r="V156" i="1" s="1"/>
  <c r="AE156" i="1"/>
  <c r="AB156" i="1" s="1"/>
  <c r="AF156" i="1" l="1"/>
  <c r="Z156" i="1" s="1"/>
  <c r="AA157" i="1" s="1"/>
  <c r="S157" i="1" s="1"/>
  <c r="AC156" i="1"/>
  <c r="U157" i="1" l="1"/>
  <c r="R157" i="1"/>
  <c r="T157" i="1" l="1"/>
  <c r="AD157" i="1"/>
  <c r="AE157" i="1"/>
  <c r="AB157" i="1" s="1"/>
  <c r="V157" i="1"/>
  <c r="AC157" i="1" l="1"/>
  <c r="AF157" i="1"/>
  <c r="Z157" i="1" s="1"/>
  <c r="AA158" i="1" s="1"/>
  <c r="S158" i="1" s="1"/>
  <c r="R158" i="1" l="1"/>
  <c r="AE158" i="1" s="1"/>
  <c r="AB158" i="1" s="1"/>
  <c r="U158" i="1"/>
  <c r="AC158" i="1" l="1"/>
  <c r="AF158" i="1"/>
  <c r="Z158" i="1" s="1"/>
  <c r="AA159" i="1" s="1"/>
  <c r="S159" i="1" s="1"/>
  <c r="T158" i="1"/>
  <c r="V158" i="1" s="1"/>
  <c r="AD158" i="1"/>
  <c r="U159" i="1" l="1"/>
  <c r="R159" i="1"/>
  <c r="T159" i="1" l="1"/>
  <c r="AD159" i="1"/>
  <c r="AE159" i="1"/>
  <c r="AB159" i="1" s="1"/>
  <c r="V159" i="1"/>
  <c r="AF159" i="1" l="1"/>
  <c r="Z159" i="1" s="1"/>
  <c r="AA160" i="1" s="1"/>
  <c r="S160" i="1" s="1"/>
  <c r="AC159" i="1"/>
  <c r="R160" i="1" l="1"/>
  <c r="U160" i="1"/>
  <c r="AD160" i="1" l="1"/>
  <c r="T160" i="1"/>
  <c r="V160" i="1" s="1"/>
  <c r="AE160" i="1"/>
  <c r="AB160" i="1" s="1"/>
  <c r="AF160" i="1" l="1"/>
  <c r="Z160" i="1" s="1"/>
  <c r="AA161" i="1" s="1"/>
  <c r="S161" i="1" s="1"/>
  <c r="AC160" i="1"/>
  <c r="U161" i="1" l="1"/>
  <c r="R161" i="1"/>
  <c r="AE161" i="1" s="1"/>
  <c r="AB161" i="1" s="1"/>
  <c r="AC161" i="1" l="1"/>
  <c r="AF161" i="1"/>
  <c r="Z161" i="1" s="1"/>
  <c r="AA162" i="1" s="1"/>
  <c r="S162" i="1" s="1"/>
  <c r="T161" i="1"/>
  <c r="AD161" i="1"/>
  <c r="V161" i="1"/>
  <c r="R162" i="1" l="1"/>
  <c r="AE162" i="1" s="1"/>
  <c r="AB162" i="1" s="1"/>
  <c r="U162" i="1"/>
  <c r="AC162" i="1" l="1"/>
  <c r="AF162" i="1"/>
  <c r="Z162" i="1"/>
  <c r="AA163" i="1" s="1"/>
  <c r="S163" i="1" s="1"/>
  <c r="T162" i="1"/>
  <c r="V162" i="1" s="1"/>
  <c r="AD162" i="1"/>
  <c r="R163" i="1" l="1"/>
  <c r="U163" i="1"/>
  <c r="V163" i="1" l="1"/>
  <c r="T163" i="1"/>
  <c r="Z163" i="1"/>
  <c r="AA164" i="1" s="1"/>
  <c r="AD163" i="1"/>
  <c r="AE163" i="1" s="1"/>
  <c r="AB163" i="1" s="1"/>
  <c r="S164" i="1"/>
  <c r="R164" i="1" l="1"/>
  <c r="U164" i="1"/>
  <c r="AF163" i="1"/>
  <c r="AC163" i="1"/>
  <c r="T164" i="1" l="1"/>
  <c r="V164" i="1" s="1"/>
  <c r="AD164" i="1"/>
  <c r="AE164" i="1" s="1"/>
  <c r="AB164" i="1" s="1"/>
  <c r="AC164" i="1" l="1"/>
  <c r="AF164" i="1"/>
  <c r="Z164" i="1" s="1"/>
  <c r="AA165" i="1" s="1"/>
  <c r="S165" i="1" s="1"/>
  <c r="R165" i="1" l="1"/>
  <c r="U165" i="1"/>
  <c r="T165" i="1" l="1"/>
  <c r="V165" i="1" s="1"/>
  <c r="AD165" i="1"/>
  <c r="AE165" i="1" s="1"/>
  <c r="AB165" i="1" s="1"/>
  <c r="AF165" i="1" l="1"/>
  <c r="Z165" i="1" s="1"/>
  <c r="AA166" i="1" s="1"/>
  <c r="S166" i="1" s="1"/>
  <c r="AC165" i="1"/>
  <c r="U166" i="1" l="1"/>
  <c r="R166" i="1"/>
  <c r="AD166" i="1" l="1"/>
  <c r="AE166" i="1" s="1"/>
  <c r="AB166" i="1" s="1"/>
  <c r="T166" i="1"/>
  <c r="V166" i="1" s="1"/>
  <c r="AF166" i="1" l="1"/>
  <c r="Z166" i="1" s="1"/>
  <c r="AA167" i="1" s="1"/>
  <c r="S167" i="1" s="1"/>
  <c r="AC166" i="1"/>
  <c r="U167" i="1" l="1"/>
  <c r="R167" i="1"/>
  <c r="T167" i="1" l="1"/>
  <c r="V167" i="1" s="1"/>
  <c r="AD167" i="1"/>
  <c r="AE167" i="1" s="1"/>
  <c r="AB167" i="1" s="1"/>
  <c r="AC167" i="1" l="1"/>
  <c r="AF167" i="1"/>
  <c r="Z167" i="1" s="1"/>
  <c r="AA168" i="1" s="1"/>
  <c r="S168" i="1" s="1"/>
  <c r="R168" i="1" l="1"/>
  <c r="U168" i="1"/>
  <c r="T168" i="1" l="1"/>
  <c r="V168" i="1" s="1"/>
  <c r="AD168" i="1"/>
  <c r="AE168" i="1" s="1"/>
  <c r="AB168" i="1" s="1"/>
  <c r="AF168" i="1" l="1"/>
  <c r="Z168" i="1" s="1"/>
  <c r="AA169" i="1" s="1"/>
  <c r="S169" i="1" s="1"/>
  <c r="AC168" i="1"/>
  <c r="R169" i="1" l="1"/>
  <c r="U169" i="1"/>
  <c r="AD169" i="1" l="1"/>
  <c r="AE169" i="1" s="1"/>
  <c r="AB169" i="1" s="1"/>
  <c r="T169" i="1"/>
  <c r="V169" i="1" s="1"/>
  <c r="AF169" i="1" l="1"/>
  <c r="Z169" i="1" s="1"/>
  <c r="AA170" i="1" s="1"/>
  <c r="S170" i="1" s="1"/>
  <c r="AC169" i="1"/>
  <c r="U170" i="1" l="1"/>
  <c r="R170" i="1"/>
  <c r="AD170" i="1" l="1"/>
  <c r="AE170" i="1" s="1"/>
  <c r="AB170" i="1" s="1"/>
  <c r="T170" i="1"/>
  <c r="V170" i="1"/>
  <c r="AF170" i="1" l="1"/>
  <c r="Z170" i="1" s="1"/>
  <c r="AA171" i="1" s="1"/>
  <c r="S171" i="1" s="1"/>
  <c r="AC170" i="1"/>
  <c r="U171" i="1" l="1"/>
  <c r="R171" i="1"/>
  <c r="T171" i="1" l="1"/>
  <c r="AD171" i="1"/>
  <c r="AE171" i="1" s="1"/>
  <c r="AB171" i="1" s="1"/>
  <c r="V171" i="1"/>
  <c r="AC171" i="1" l="1"/>
  <c r="AF171" i="1"/>
  <c r="Z171" i="1" s="1"/>
  <c r="AA172" i="1" s="1"/>
  <c r="S172" i="1" s="1"/>
  <c r="R172" i="1" l="1"/>
  <c r="U172" i="1"/>
  <c r="T172" i="1" l="1"/>
  <c r="V172" i="1" s="1"/>
  <c r="AD172" i="1"/>
  <c r="AE172" i="1" s="1"/>
  <c r="AB172" i="1" s="1"/>
  <c r="AC172" i="1" l="1"/>
  <c r="AF172" i="1"/>
  <c r="Z172" i="1" s="1"/>
  <c r="AA173" i="1" s="1"/>
  <c r="S173" i="1" s="1"/>
  <c r="R173" i="1" l="1"/>
  <c r="U173" i="1"/>
  <c r="T173" i="1" l="1"/>
  <c r="V173" i="1" s="1"/>
  <c r="AD173" i="1"/>
  <c r="AE173" i="1" s="1"/>
  <c r="AB173" i="1" s="1"/>
  <c r="AF173" i="1" l="1"/>
  <c r="Z173" i="1" s="1"/>
  <c r="AA174" i="1" s="1"/>
  <c r="S174" i="1" s="1"/>
  <c r="AC173" i="1"/>
  <c r="R174" i="1" l="1"/>
  <c r="U174" i="1"/>
  <c r="AD174" i="1" l="1"/>
  <c r="AE174" i="1" s="1"/>
  <c r="AB174" i="1" s="1"/>
  <c r="T174" i="1"/>
  <c r="V174" i="1" s="1"/>
  <c r="AF174" i="1" l="1"/>
  <c r="Z174" i="1" s="1"/>
  <c r="AA175" i="1" s="1"/>
  <c r="S175" i="1" s="1"/>
  <c r="AC174" i="1"/>
  <c r="U175" i="1" l="1"/>
  <c r="R175" i="1"/>
  <c r="T175" i="1" l="1"/>
  <c r="AD175" i="1"/>
  <c r="AE175" i="1" s="1"/>
  <c r="AB175" i="1" s="1"/>
  <c r="V175" i="1"/>
  <c r="AC175" i="1" l="1"/>
  <c r="AF175" i="1"/>
  <c r="Z175" i="1" s="1"/>
  <c r="AA176" i="1" s="1"/>
  <c r="S176" i="1" s="1"/>
  <c r="R176" i="1" l="1"/>
  <c r="U176" i="1"/>
  <c r="Z176" i="1" l="1"/>
  <c r="AA177" i="1" s="1"/>
  <c r="S177" i="1" s="1"/>
  <c r="T176" i="1"/>
  <c r="V176" i="1" s="1"/>
  <c r="AD176" i="1"/>
  <c r="AE176" i="1" s="1"/>
  <c r="AB176" i="1" s="1"/>
  <c r="R177" i="1" l="1"/>
  <c r="U177" i="1"/>
  <c r="AF176" i="1"/>
  <c r="AC176" i="1"/>
  <c r="Z177" i="1" l="1"/>
  <c r="AA178" i="1" s="1"/>
  <c r="S178" i="1" s="1"/>
  <c r="AD177" i="1"/>
  <c r="AE177" i="1" s="1"/>
  <c r="AB177" i="1" s="1"/>
  <c r="T177" i="1"/>
  <c r="V177" i="1" s="1"/>
  <c r="R178" i="1" l="1"/>
  <c r="U178" i="1"/>
  <c r="AF177" i="1"/>
  <c r="AC177" i="1"/>
  <c r="AD178" i="1" l="1"/>
  <c r="AE178" i="1" s="1"/>
  <c r="AB178" i="1" s="1"/>
  <c r="T178" i="1"/>
  <c r="V178" i="1" s="1"/>
  <c r="AF178" i="1" l="1"/>
  <c r="Z178" i="1" s="1"/>
  <c r="AA179" i="1" s="1"/>
  <c r="S179" i="1" s="1"/>
  <c r="AC178" i="1"/>
  <c r="U179" i="1" l="1"/>
  <c r="R179" i="1"/>
  <c r="T179" i="1" l="1"/>
  <c r="AD179" i="1"/>
  <c r="AE179" i="1" s="1"/>
  <c r="AB179" i="1" s="1"/>
  <c r="V179" i="1"/>
  <c r="AC179" i="1" l="1"/>
  <c r="AF179" i="1"/>
  <c r="Z179" i="1" s="1"/>
  <c r="AA180" i="1" s="1"/>
  <c r="S180" i="1" s="1"/>
  <c r="R180" i="1" l="1"/>
  <c r="U180" i="1"/>
  <c r="T180" i="1" l="1"/>
  <c r="V180" i="1" s="1"/>
  <c r="AD180" i="1"/>
  <c r="AE180" i="1" s="1"/>
  <c r="AB180" i="1" s="1"/>
  <c r="AC180" i="1" l="1"/>
  <c r="AF180" i="1"/>
  <c r="Z180" i="1" s="1"/>
  <c r="AA181" i="1" s="1"/>
  <c r="S181" i="1" s="1"/>
  <c r="R181" i="1" l="1"/>
  <c r="U181" i="1"/>
  <c r="AD181" i="1" l="1"/>
  <c r="AE181" i="1" s="1"/>
  <c r="AB181" i="1" s="1"/>
  <c r="T181" i="1"/>
  <c r="V181" i="1" s="1"/>
  <c r="AF181" i="1" l="1"/>
  <c r="Z181" i="1" s="1"/>
  <c r="AA182" i="1" s="1"/>
  <c r="S182" i="1" s="1"/>
  <c r="AC181" i="1"/>
  <c r="R182" i="1" l="1"/>
  <c r="U182" i="1"/>
  <c r="AD182" i="1" l="1"/>
  <c r="AE182" i="1" s="1"/>
  <c r="AB182" i="1" s="1"/>
  <c r="T182" i="1"/>
  <c r="V182" i="1"/>
  <c r="AF182" i="1" l="1"/>
  <c r="Z182" i="1" s="1"/>
  <c r="AA183" i="1" s="1"/>
  <c r="S183" i="1" s="1"/>
  <c r="AC182" i="1"/>
  <c r="U183" i="1" l="1"/>
  <c r="R183" i="1"/>
  <c r="T183" i="1" l="1"/>
  <c r="AD183" i="1"/>
  <c r="AE183" i="1" s="1"/>
  <c r="AB183" i="1" s="1"/>
  <c r="V183" i="1"/>
  <c r="AC183" i="1" l="1"/>
  <c r="AF183" i="1"/>
  <c r="Z183" i="1" s="1"/>
  <c r="AA184" i="1" s="1"/>
  <c r="S184" i="1" s="1"/>
  <c r="R184" i="1" l="1"/>
  <c r="U184" i="1"/>
  <c r="V184" i="1" l="1"/>
  <c r="T184" i="1"/>
  <c r="AD184" i="1"/>
  <c r="AE184" i="1" s="1"/>
  <c r="AB184" i="1" s="1"/>
  <c r="AF184" i="1" l="1"/>
  <c r="Z184" i="1" s="1"/>
  <c r="AA185" i="1" s="1"/>
  <c r="S185" i="1" s="1"/>
  <c r="AC184" i="1"/>
  <c r="R185" i="1" l="1"/>
  <c r="U185" i="1"/>
  <c r="AD185" i="1" l="1"/>
  <c r="AE185" i="1" s="1"/>
  <c r="AB185" i="1" s="1"/>
  <c r="T185" i="1"/>
  <c r="V185" i="1" s="1"/>
  <c r="AF185" i="1" l="1"/>
  <c r="Z185" i="1" s="1"/>
  <c r="AA186" i="1" s="1"/>
  <c r="S186" i="1" s="1"/>
  <c r="AC185" i="1"/>
  <c r="U186" i="1" l="1"/>
  <c r="R186" i="1"/>
  <c r="AD186" i="1" l="1"/>
  <c r="AE186" i="1" s="1"/>
  <c r="AB186" i="1" s="1"/>
  <c r="T186" i="1"/>
  <c r="V186" i="1" s="1"/>
  <c r="AF186" i="1" l="1"/>
  <c r="Z186" i="1" s="1"/>
  <c r="AA187" i="1" s="1"/>
  <c r="S187" i="1" s="1"/>
  <c r="AC186" i="1"/>
  <c r="U187" i="1" l="1"/>
  <c r="R187" i="1"/>
  <c r="T187" i="1" l="1"/>
  <c r="V187" i="1" s="1"/>
  <c r="AD187" i="1"/>
  <c r="AE187" i="1" s="1"/>
  <c r="AB187" i="1" s="1"/>
  <c r="AC187" i="1" l="1"/>
  <c r="AF187" i="1"/>
  <c r="Z187" i="1" s="1"/>
  <c r="AA188" i="1" s="1"/>
  <c r="S188" i="1" s="1"/>
  <c r="R188" i="1" l="1"/>
  <c r="U188" i="1"/>
  <c r="T188" i="1" l="1"/>
  <c r="V188" i="1" s="1"/>
  <c r="AD188" i="1"/>
  <c r="AE188" i="1" s="1"/>
  <c r="AB188" i="1" s="1"/>
  <c r="AF188" i="1" l="1"/>
  <c r="Z188" i="1" s="1"/>
  <c r="AA189" i="1" s="1"/>
  <c r="S189" i="1" s="1"/>
  <c r="AC188" i="1"/>
  <c r="R189" i="1" l="1"/>
  <c r="U189" i="1"/>
  <c r="AD189" i="1" l="1"/>
  <c r="AE189" i="1" s="1"/>
  <c r="AB189" i="1" s="1"/>
  <c r="T189" i="1"/>
  <c r="V189" i="1" s="1"/>
  <c r="AF189" i="1" l="1"/>
  <c r="Z189" i="1" s="1"/>
  <c r="AA190" i="1" s="1"/>
  <c r="S190" i="1" s="1"/>
  <c r="AC189" i="1"/>
  <c r="R190" i="1" l="1"/>
  <c r="U190" i="1"/>
  <c r="Z190" i="1" l="1"/>
  <c r="AA191" i="1" s="1"/>
  <c r="S191" i="1" s="1"/>
  <c r="AD190" i="1"/>
  <c r="T190" i="1"/>
  <c r="V190" i="1" s="1"/>
  <c r="AE190" i="1"/>
  <c r="AB190" i="1" s="1"/>
  <c r="AF190" i="1" l="1"/>
  <c r="AC190" i="1"/>
  <c r="R191" i="1"/>
  <c r="U191" i="1"/>
  <c r="Z191" i="1" l="1"/>
  <c r="AA192" i="1" s="1"/>
  <c r="S192" i="1" s="1"/>
  <c r="T191" i="1"/>
  <c r="V191" i="1" s="1"/>
  <c r="AD191" i="1"/>
  <c r="AE191" i="1" s="1"/>
  <c r="AB191" i="1" s="1"/>
  <c r="U192" i="1" l="1"/>
  <c r="R192" i="1"/>
  <c r="AF191" i="1"/>
  <c r="AC191" i="1"/>
  <c r="AD192" i="1" l="1"/>
  <c r="AE192" i="1" s="1"/>
  <c r="AB192" i="1" s="1"/>
  <c r="Z192" i="1"/>
  <c r="AA193" i="1" s="1"/>
  <c r="S193" i="1" s="1"/>
  <c r="T192" i="1"/>
  <c r="V192" i="1"/>
  <c r="U193" i="1" l="1"/>
  <c r="R193" i="1"/>
  <c r="AF192" i="1"/>
  <c r="AC192" i="1"/>
  <c r="T193" i="1" l="1"/>
  <c r="V193" i="1" s="1"/>
  <c r="AD193" i="1"/>
  <c r="AE193" i="1" s="1"/>
  <c r="AB193" i="1" s="1"/>
  <c r="AC193" i="1" l="1"/>
  <c r="AF193" i="1"/>
  <c r="Z193" i="1" s="1"/>
  <c r="AA194" i="1" s="1"/>
  <c r="S194" i="1" s="1"/>
  <c r="R194" i="1" l="1"/>
  <c r="U194" i="1"/>
  <c r="V194" i="1" l="1"/>
  <c r="T194" i="1"/>
  <c r="AD194" i="1"/>
  <c r="AE194" i="1" s="1"/>
  <c r="AB194" i="1" s="1"/>
  <c r="AF194" i="1" l="1"/>
  <c r="Z194" i="1" s="1"/>
  <c r="AA195" i="1" s="1"/>
  <c r="S195" i="1" s="1"/>
  <c r="AC194" i="1"/>
  <c r="R195" i="1" l="1"/>
  <c r="U195" i="1"/>
  <c r="AD195" i="1" l="1"/>
  <c r="AE195" i="1" s="1"/>
  <c r="AB195" i="1" s="1"/>
  <c r="T195" i="1"/>
  <c r="V195" i="1" s="1"/>
  <c r="AF195" i="1" l="1"/>
  <c r="Z195" i="1" s="1"/>
  <c r="AA196" i="1" s="1"/>
  <c r="S196" i="1" s="1"/>
  <c r="AC195" i="1"/>
  <c r="R196" i="1" l="1"/>
  <c r="U196" i="1"/>
  <c r="AD196" i="1" l="1"/>
  <c r="AE196" i="1" s="1"/>
  <c r="AB196" i="1" s="1"/>
  <c r="T196" i="1"/>
  <c r="V196" i="1" s="1"/>
  <c r="AF196" i="1" l="1"/>
  <c r="Z196" i="1" s="1"/>
  <c r="AA197" i="1" s="1"/>
  <c r="S197" i="1" s="1"/>
  <c r="AC196" i="1"/>
  <c r="U197" i="1" l="1"/>
  <c r="R197" i="1"/>
  <c r="T197" i="1" l="1"/>
  <c r="V197" i="1" s="1"/>
  <c r="AD197" i="1"/>
  <c r="AE197" i="1" s="1"/>
  <c r="AB197" i="1" s="1"/>
  <c r="AC197" i="1" l="1"/>
  <c r="AF197" i="1"/>
  <c r="Z197" i="1" s="1"/>
  <c r="AA198" i="1" s="1"/>
  <c r="S198" i="1" s="1"/>
  <c r="R198" i="1" l="1"/>
  <c r="U198" i="1"/>
  <c r="V198" i="1" l="1"/>
  <c r="T198" i="1"/>
  <c r="AD198" i="1"/>
  <c r="AE198" i="1" s="1"/>
  <c r="AB198" i="1" s="1"/>
  <c r="AC198" i="1" l="1"/>
  <c r="AF198" i="1"/>
  <c r="Z198" i="1" s="1"/>
  <c r="AA199" i="1" s="1"/>
  <c r="S199" i="1" s="1"/>
  <c r="R199" i="1" l="1"/>
  <c r="U199" i="1"/>
  <c r="AD199" i="1" l="1"/>
  <c r="AE199" i="1" s="1"/>
  <c r="AB199" i="1" s="1"/>
  <c r="T199" i="1"/>
  <c r="V199" i="1" s="1"/>
  <c r="AF199" i="1" l="1"/>
  <c r="Z199" i="1" s="1"/>
  <c r="AA200" i="1" s="1"/>
  <c r="S200" i="1" s="1"/>
  <c r="AC199" i="1"/>
  <c r="U200" i="1" l="1"/>
  <c r="R200" i="1"/>
  <c r="AD200" i="1" l="1"/>
  <c r="AE200" i="1" s="1"/>
  <c r="AB200" i="1" s="1"/>
  <c r="T200" i="1"/>
  <c r="V200" i="1"/>
  <c r="AF200" i="1" l="1"/>
  <c r="Z200" i="1" s="1"/>
  <c r="AA201" i="1" s="1"/>
  <c r="S201" i="1" s="1"/>
  <c r="AC200" i="1"/>
  <c r="U201" i="1" l="1"/>
  <c r="R201" i="1"/>
  <c r="T201" i="1" l="1"/>
  <c r="V201" i="1" s="1"/>
  <c r="AD201" i="1"/>
  <c r="AE201" i="1" s="1"/>
  <c r="AB201" i="1" s="1"/>
  <c r="AC201" i="1" l="1"/>
  <c r="AF201" i="1"/>
  <c r="Z201" i="1" s="1"/>
  <c r="AA202" i="1" s="1"/>
  <c r="S202" i="1" s="1"/>
  <c r="R202" i="1" l="1"/>
  <c r="U202" i="1"/>
  <c r="V202" i="1" l="1"/>
  <c r="T202" i="1"/>
  <c r="AD202" i="1"/>
  <c r="AE202" i="1" s="1"/>
  <c r="AB202" i="1" s="1"/>
  <c r="AF202" i="1" l="1"/>
  <c r="Z202" i="1" s="1"/>
  <c r="AA203" i="1" s="1"/>
  <c r="S203" i="1" s="1"/>
  <c r="AC202" i="1"/>
  <c r="R203" i="1" l="1"/>
  <c r="U203" i="1"/>
  <c r="AD203" i="1" l="1"/>
  <c r="AE203" i="1" s="1"/>
  <c r="AB203" i="1" s="1"/>
  <c r="T203" i="1"/>
  <c r="V203" i="1" s="1"/>
  <c r="AF203" i="1" l="1"/>
  <c r="Z203" i="1" s="1"/>
  <c r="AA204" i="1" s="1"/>
  <c r="S204" i="1" s="1"/>
  <c r="AC203" i="1"/>
  <c r="R204" i="1" l="1"/>
  <c r="U204" i="1"/>
  <c r="V204" i="1" l="1"/>
  <c r="AD204" i="1"/>
  <c r="AE204" i="1" s="1"/>
  <c r="AB204" i="1" s="1"/>
  <c r="T204" i="1"/>
  <c r="AF204" i="1" l="1"/>
  <c r="Z204" i="1" s="1"/>
  <c r="AA205" i="1" s="1"/>
  <c r="S205" i="1" s="1"/>
  <c r="AC204" i="1"/>
  <c r="U205" i="1" l="1"/>
  <c r="R205" i="1"/>
  <c r="T205" i="1" l="1"/>
  <c r="V205" i="1" s="1"/>
  <c r="AD205" i="1"/>
  <c r="AE205" i="1" s="1"/>
  <c r="AB205" i="1" s="1"/>
  <c r="AC205" i="1" l="1"/>
  <c r="AF205" i="1"/>
  <c r="Z205" i="1" s="1"/>
  <c r="AA206" i="1" s="1"/>
  <c r="S206" i="1" s="1"/>
  <c r="R206" i="1" l="1"/>
  <c r="U206" i="1"/>
  <c r="T206" i="1" l="1"/>
  <c r="V206" i="1" s="1"/>
  <c r="AD206" i="1"/>
  <c r="AE206" i="1" s="1"/>
  <c r="AB206" i="1" s="1"/>
  <c r="AC206" i="1" l="1"/>
  <c r="AF206" i="1"/>
  <c r="Z206" i="1" s="1"/>
  <c r="AA207" i="1" s="1"/>
  <c r="S207" i="1" s="1"/>
  <c r="R207" i="1" l="1"/>
  <c r="U207" i="1"/>
  <c r="V207" i="1" l="1"/>
  <c r="T207" i="1"/>
  <c r="AD207" i="1"/>
  <c r="AE207" i="1" s="1"/>
  <c r="AB207" i="1" s="1"/>
  <c r="AF207" i="1" l="1"/>
  <c r="Z207" i="1" s="1"/>
  <c r="AA208" i="1" s="1"/>
  <c r="S208" i="1" s="1"/>
  <c r="AC207" i="1"/>
  <c r="R208" i="1" l="1"/>
  <c r="U208" i="1"/>
  <c r="AD208" i="1" l="1"/>
  <c r="T208" i="1"/>
  <c r="V208" i="1" s="1"/>
  <c r="Z208" i="1"/>
  <c r="AA209" i="1" s="1"/>
  <c r="S209" i="1"/>
  <c r="AE208" i="1"/>
  <c r="AB208" i="1" s="1"/>
  <c r="AF208" i="1" l="1"/>
  <c r="AC208" i="1"/>
  <c r="U209" i="1"/>
  <c r="R209" i="1"/>
  <c r="T209" i="1" l="1"/>
  <c r="V209" i="1" s="1"/>
  <c r="AD209" i="1"/>
  <c r="AE209" i="1"/>
  <c r="AB209" i="1" s="1"/>
  <c r="AC209" i="1" l="1"/>
  <c r="AF209" i="1"/>
  <c r="Z209" i="1" s="1"/>
  <c r="AA210" i="1" s="1"/>
  <c r="S210" i="1" s="1"/>
  <c r="R210" i="1" l="1"/>
  <c r="AE210" i="1" s="1"/>
  <c r="AB210" i="1" s="1"/>
  <c r="U210" i="1"/>
  <c r="AF210" i="1" l="1"/>
  <c r="Z210" i="1" s="1"/>
  <c r="AA211" i="1" s="1"/>
  <c r="S211" i="1" s="1"/>
  <c r="AC210" i="1"/>
  <c r="T210" i="1"/>
  <c r="V210" i="1" s="1"/>
  <c r="AD210" i="1"/>
  <c r="R211" i="1" l="1"/>
  <c r="AE211" i="1" s="1"/>
  <c r="AB211" i="1" s="1"/>
  <c r="U211" i="1"/>
  <c r="AF211" i="1" l="1"/>
  <c r="Z211" i="1" s="1"/>
  <c r="AA212" i="1" s="1"/>
  <c r="S212" i="1" s="1"/>
  <c r="AC211" i="1"/>
  <c r="AD211" i="1"/>
  <c r="T211" i="1"/>
  <c r="V211" i="1" s="1"/>
  <c r="U212" i="1" l="1"/>
  <c r="R212" i="1"/>
  <c r="AD212" i="1" l="1"/>
  <c r="T212" i="1"/>
  <c r="V212" i="1" s="1"/>
  <c r="AE212" i="1"/>
  <c r="AB212" i="1" s="1"/>
  <c r="AF212" i="1" l="1"/>
  <c r="Z212" i="1" s="1"/>
  <c r="AA213" i="1" s="1"/>
  <c r="S213" i="1" s="1"/>
  <c r="AC212" i="1"/>
  <c r="R213" i="1" l="1"/>
  <c r="U213" i="1"/>
  <c r="T213" i="1" l="1"/>
  <c r="V213" i="1" s="1"/>
  <c r="AD213" i="1"/>
  <c r="AE213" i="1"/>
  <c r="AB213" i="1" s="1"/>
  <c r="AF213" i="1" l="1"/>
  <c r="Z213" i="1" s="1"/>
  <c r="AA214" i="1" s="1"/>
  <c r="S214" i="1" s="1"/>
  <c r="AC213" i="1"/>
  <c r="R214" i="1" l="1"/>
  <c r="AE214" i="1" s="1"/>
  <c r="AB214" i="1" s="1"/>
  <c r="U214" i="1"/>
  <c r="AF214" i="1" l="1"/>
  <c r="Z214" i="1" s="1"/>
  <c r="AA215" i="1" s="1"/>
  <c r="S215" i="1" s="1"/>
  <c r="AC214" i="1"/>
  <c r="T214" i="1"/>
  <c r="V214" i="1" s="1"/>
  <c r="AD214" i="1"/>
  <c r="R215" i="1" l="1"/>
  <c r="U215" i="1"/>
  <c r="AD215" i="1" l="1"/>
  <c r="T215" i="1"/>
  <c r="V215" i="1" s="1"/>
  <c r="AE215" i="1"/>
  <c r="AB215" i="1" s="1"/>
  <c r="AF215" i="1" l="1"/>
  <c r="Z215" i="1" s="1"/>
  <c r="AA216" i="1" s="1"/>
  <c r="S216" i="1" s="1"/>
  <c r="AC215" i="1"/>
  <c r="U216" i="1" l="1"/>
  <c r="R216" i="1"/>
  <c r="AE216" i="1" s="1"/>
  <c r="AB216" i="1" s="1"/>
  <c r="AC216" i="1" l="1"/>
  <c r="AF216" i="1"/>
  <c r="T216" i="1"/>
  <c r="AD216" i="1"/>
  <c r="Z216" i="1"/>
  <c r="AA217" i="1" s="1"/>
  <c r="S217" i="1" s="1"/>
  <c r="V216" i="1"/>
  <c r="R217" i="1" l="1"/>
  <c r="AE217" i="1" s="1"/>
  <c r="AB217" i="1" s="1"/>
  <c r="U217" i="1"/>
  <c r="AC217" i="1" l="1"/>
  <c r="AF217" i="1"/>
  <c r="Z217" i="1" s="1"/>
  <c r="AA218" i="1" s="1"/>
  <c r="S218" i="1" s="1"/>
  <c r="T217" i="1"/>
  <c r="V217" i="1" s="1"/>
  <c r="AD217" i="1"/>
  <c r="R218" i="1" l="1"/>
  <c r="AE218" i="1" s="1"/>
  <c r="AB218" i="1" s="1"/>
  <c r="U218" i="1"/>
  <c r="AF218" i="1" l="1"/>
  <c r="AC218" i="1"/>
  <c r="Z218" i="1"/>
  <c r="AA219" i="1" s="1"/>
  <c r="T218" i="1"/>
  <c r="V218" i="1" s="1"/>
  <c r="AD218" i="1"/>
  <c r="S219" i="1"/>
  <c r="R219" i="1" l="1"/>
  <c r="U219" i="1"/>
  <c r="AD219" i="1" l="1"/>
  <c r="T219" i="1"/>
  <c r="V219" i="1" s="1"/>
  <c r="AE219" i="1"/>
  <c r="AB219" i="1" s="1"/>
  <c r="AF219" i="1" l="1"/>
  <c r="Z219" i="1" s="1"/>
  <c r="AA220" i="1" s="1"/>
  <c r="S220" i="1" s="1"/>
  <c r="AC219" i="1"/>
  <c r="U220" i="1" l="1"/>
  <c r="R220" i="1"/>
  <c r="T220" i="1" l="1"/>
  <c r="AD220" i="1"/>
  <c r="AE220" i="1"/>
  <c r="AB220" i="1" s="1"/>
  <c r="V220" i="1"/>
  <c r="AC220" i="1" l="1"/>
  <c r="AF220" i="1"/>
  <c r="Z220" i="1" s="1"/>
  <c r="AA221" i="1" s="1"/>
  <c r="S221" i="1" s="1"/>
  <c r="R221" i="1" l="1"/>
  <c r="AE221" i="1" s="1"/>
  <c r="AB221" i="1" s="1"/>
  <c r="U221" i="1"/>
  <c r="AC221" i="1" l="1"/>
  <c r="AF221" i="1"/>
  <c r="Z221" i="1" s="1"/>
  <c r="AA222" i="1" s="1"/>
  <c r="S222" i="1" s="1"/>
  <c r="T221" i="1"/>
  <c r="V221" i="1" s="1"/>
  <c r="AD221" i="1"/>
  <c r="R222" i="1" l="1"/>
  <c r="AE222" i="1" s="1"/>
  <c r="AB222" i="1" s="1"/>
  <c r="U222" i="1"/>
  <c r="AF222" i="1" l="1"/>
  <c r="Z222" i="1" s="1"/>
  <c r="AA223" i="1" s="1"/>
  <c r="S223" i="1" s="1"/>
  <c r="AC222" i="1"/>
  <c r="T222" i="1"/>
  <c r="V222" i="1" s="1"/>
  <c r="AD222" i="1"/>
  <c r="U223" i="1" l="1"/>
  <c r="R223" i="1"/>
  <c r="AD223" i="1" l="1"/>
  <c r="T223" i="1"/>
  <c r="V223" i="1" s="1"/>
  <c r="AE223" i="1"/>
  <c r="AB223" i="1" s="1"/>
  <c r="AF223" i="1" l="1"/>
  <c r="Z223" i="1" s="1"/>
  <c r="AA224" i="1" s="1"/>
  <c r="S224" i="1" s="1"/>
  <c r="AC223" i="1"/>
  <c r="U224" i="1" l="1"/>
  <c r="R224" i="1"/>
  <c r="AE224" i="1" s="1"/>
  <c r="AB224" i="1" s="1"/>
  <c r="AC224" i="1" l="1"/>
  <c r="AF224" i="1"/>
  <c r="T224" i="1"/>
  <c r="V224" i="1" s="1"/>
  <c r="AD224" i="1"/>
  <c r="Z224" i="1"/>
  <c r="AA225" i="1" s="1"/>
  <c r="S225" i="1" s="1"/>
  <c r="R225" i="1" l="1"/>
  <c r="AE225" i="1" s="1"/>
  <c r="AB225" i="1" s="1"/>
  <c r="U225" i="1"/>
  <c r="AF225" i="1" l="1"/>
  <c r="Z225" i="1" s="1"/>
  <c r="AA226" i="1" s="1"/>
  <c r="S226" i="1" s="1"/>
  <c r="AC225" i="1"/>
  <c r="T225" i="1"/>
  <c r="V225" i="1" s="1"/>
  <c r="AD225" i="1"/>
  <c r="R226" i="1" l="1"/>
  <c r="AE226" i="1" s="1"/>
  <c r="AB226" i="1" s="1"/>
  <c r="U226" i="1"/>
  <c r="AF226" i="1" l="1"/>
  <c r="Z226" i="1" s="1"/>
  <c r="AA227" i="1" s="1"/>
  <c r="S227" i="1" s="1"/>
  <c r="AC226" i="1"/>
  <c r="AD226" i="1"/>
  <c r="T226" i="1"/>
  <c r="V226" i="1" s="1"/>
  <c r="R227" i="1" l="1"/>
  <c r="U227" i="1"/>
  <c r="AD227" i="1" l="1"/>
  <c r="T227" i="1"/>
  <c r="V227" i="1" s="1"/>
  <c r="AE227" i="1"/>
  <c r="AB227" i="1" s="1"/>
  <c r="AF227" i="1" l="1"/>
  <c r="Z227" i="1" s="1"/>
  <c r="AA228" i="1" s="1"/>
  <c r="S228" i="1" s="1"/>
  <c r="AC227" i="1"/>
  <c r="U228" i="1" l="1"/>
  <c r="R228" i="1"/>
  <c r="T228" i="1" l="1"/>
  <c r="V228" i="1" s="1"/>
  <c r="AD228" i="1"/>
  <c r="AE228" i="1"/>
  <c r="AB228" i="1" s="1"/>
  <c r="AC228" i="1" l="1"/>
  <c r="AF228" i="1"/>
  <c r="Z228" i="1" s="1"/>
  <c r="AA229" i="1" s="1"/>
  <c r="S229" i="1" s="1"/>
  <c r="R229" i="1" l="1"/>
  <c r="AE229" i="1" s="1"/>
  <c r="AB229" i="1" s="1"/>
  <c r="U229" i="1"/>
  <c r="AC229" i="1" l="1"/>
  <c r="AF229" i="1"/>
  <c r="Z229" i="1"/>
  <c r="AA230" i="1" s="1"/>
  <c r="S230" i="1" s="1"/>
  <c r="T229" i="1"/>
  <c r="V229" i="1" s="1"/>
  <c r="AD229" i="1"/>
  <c r="R230" i="1" l="1"/>
  <c r="U230" i="1"/>
  <c r="Z230" i="1" l="1"/>
  <c r="AA231" i="1" s="1"/>
  <c r="S231" i="1" s="1"/>
  <c r="T230" i="1"/>
  <c r="V230" i="1" s="1"/>
  <c r="AD230" i="1"/>
  <c r="AE230" i="1" s="1"/>
  <c r="AB230" i="1" s="1"/>
  <c r="U231" i="1" l="1"/>
  <c r="R231" i="1"/>
  <c r="AF230" i="1"/>
  <c r="AC230" i="1"/>
  <c r="AD231" i="1" l="1"/>
  <c r="AE231" i="1" s="1"/>
  <c r="AB231" i="1" s="1"/>
  <c r="T231" i="1"/>
  <c r="Z231" i="1"/>
  <c r="AA232" i="1" s="1"/>
  <c r="S232" i="1" s="1"/>
  <c r="V231" i="1"/>
  <c r="U232" i="1" l="1"/>
  <c r="R232" i="1"/>
  <c r="AF231" i="1"/>
  <c r="AC231" i="1"/>
  <c r="T232" i="1" l="1"/>
  <c r="V232" i="1" s="1"/>
  <c r="AD232" i="1"/>
  <c r="AE232" i="1" s="1"/>
  <c r="AB232" i="1" s="1"/>
  <c r="AC232" i="1" l="1"/>
  <c r="AF232" i="1"/>
  <c r="Z232" i="1" s="1"/>
  <c r="AA233" i="1" s="1"/>
  <c r="S233" i="1" s="1"/>
  <c r="R233" i="1" l="1"/>
  <c r="U233" i="1"/>
  <c r="T233" i="1" l="1"/>
  <c r="V233" i="1" s="1"/>
  <c r="AD233" i="1"/>
  <c r="AE233" i="1" s="1"/>
  <c r="AB233" i="1" s="1"/>
  <c r="AF233" i="1" l="1"/>
  <c r="Z233" i="1" s="1"/>
  <c r="AA234" i="1" s="1"/>
  <c r="S234" i="1" s="1"/>
  <c r="AC233" i="1"/>
  <c r="R234" i="1" l="1"/>
  <c r="U234" i="1"/>
  <c r="AD234" i="1" l="1"/>
  <c r="AE234" i="1" s="1"/>
  <c r="AB234" i="1" s="1"/>
  <c r="T234" i="1"/>
  <c r="V234" i="1" s="1"/>
  <c r="AF234" i="1" l="1"/>
  <c r="Z234" i="1" s="1"/>
  <c r="AA235" i="1" s="1"/>
  <c r="S235" i="1" s="1"/>
  <c r="AC234" i="1"/>
  <c r="R235" i="1" l="1"/>
  <c r="U235" i="1"/>
  <c r="AD235" i="1" l="1"/>
  <c r="AE235" i="1" s="1"/>
  <c r="AB235" i="1" s="1"/>
  <c r="T235" i="1"/>
  <c r="V235" i="1" s="1"/>
  <c r="AF235" i="1" l="1"/>
  <c r="Z235" i="1" s="1"/>
  <c r="AA236" i="1" s="1"/>
  <c r="S236" i="1" s="1"/>
  <c r="AC235" i="1"/>
  <c r="U236" i="1" l="1"/>
  <c r="R236" i="1"/>
  <c r="T236" i="1" l="1"/>
  <c r="AD236" i="1"/>
  <c r="AE236" i="1" s="1"/>
  <c r="AB236" i="1" s="1"/>
  <c r="V236" i="1"/>
  <c r="AC236" i="1" l="1"/>
  <c r="AF236" i="1"/>
  <c r="Z236" i="1" s="1"/>
  <c r="AA237" i="1" s="1"/>
  <c r="S237" i="1" s="1"/>
  <c r="R237" i="1" l="1"/>
  <c r="U237" i="1"/>
  <c r="T237" i="1" l="1"/>
  <c r="V237" i="1" s="1"/>
  <c r="AD237" i="1"/>
  <c r="AE237" i="1" s="1"/>
  <c r="AB237" i="1" s="1"/>
  <c r="AF237" i="1" l="1"/>
  <c r="Z237" i="1" s="1"/>
  <c r="AA238" i="1" s="1"/>
  <c r="S238" i="1" s="1"/>
  <c r="AC237" i="1"/>
  <c r="R238" i="1" l="1"/>
  <c r="U238" i="1"/>
  <c r="AD238" i="1" l="1"/>
  <c r="AE238" i="1" s="1"/>
  <c r="AB238" i="1" s="1"/>
  <c r="T238" i="1"/>
  <c r="V238" i="1" s="1"/>
  <c r="AF238" i="1" l="1"/>
  <c r="Z238" i="1" s="1"/>
  <c r="AA239" i="1" s="1"/>
  <c r="S239" i="1" s="1"/>
  <c r="AC238" i="1"/>
  <c r="R239" i="1" l="1"/>
  <c r="U239" i="1"/>
  <c r="AD239" i="1" l="1"/>
  <c r="AE239" i="1" s="1"/>
  <c r="AB239" i="1" s="1"/>
  <c r="T239" i="1"/>
  <c r="V239" i="1" s="1"/>
  <c r="AF239" i="1" l="1"/>
  <c r="Z239" i="1" s="1"/>
  <c r="AA240" i="1" s="1"/>
  <c r="S240" i="1" s="1"/>
  <c r="AC239" i="1"/>
  <c r="U240" i="1" l="1"/>
  <c r="R240" i="1"/>
  <c r="T240" i="1" l="1"/>
  <c r="V240" i="1" s="1"/>
  <c r="AD240" i="1"/>
  <c r="AE240" i="1" s="1"/>
  <c r="AB240" i="1" s="1"/>
  <c r="AC240" i="1" l="1"/>
  <c r="AF240" i="1"/>
  <c r="Z240" i="1" s="1"/>
  <c r="AA241" i="1" s="1"/>
  <c r="S241" i="1" s="1"/>
  <c r="R241" i="1" l="1"/>
  <c r="U241" i="1"/>
  <c r="V241" i="1" l="1"/>
  <c r="T241" i="1"/>
  <c r="AD241" i="1"/>
  <c r="AE241" i="1" s="1"/>
  <c r="AB241" i="1" s="1"/>
  <c r="AC241" i="1" l="1"/>
  <c r="AF241" i="1"/>
  <c r="Z241" i="1" s="1"/>
  <c r="AA242" i="1" s="1"/>
  <c r="S242" i="1" s="1"/>
  <c r="R242" i="1" l="1"/>
  <c r="U242" i="1"/>
  <c r="AD242" i="1" l="1"/>
  <c r="AE242" i="1" s="1"/>
  <c r="AB242" i="1" s="1"/>
  <c r="T242" i="1"/>
  <c r="V242" i="1" s="1"/>
  <c r="AF242" i="1" l="1"/>
  <c r="Z242" i="1" s="1"/>
  <c r="AA243" i="1" s="1"/>
  <c r="S243" i="1" s="1"/>
  <c r="AC242" i="1"/>
  <c r="U243" i="1" l="1"/>
  <c r="R243" i="1"/>
  <c r="AD243" i="1" l="1"/>
  <c r="AE243" i="1" s="1"/>
  <c r="AB243" i="1" s="1"/>
  <c r="T243" i="1"/>
  <c r="V243" i="1" s="1"/>
  <c r="AF243" i="1" l="1"/>
  <c r="Z243" i="1" s="1"/>
  <c r="AA244" i="1" s="1"/>
  <c r="S244" i="1" s="1"/>
  <c r="AC243" i="1"/>
  <c r="U244" i="1" l="1"/>
  <c r="R244" i="1"/>
  <c r="T244" i="1" l="1"/>
  <c r="AD244" i="1"/>
  <c r="AE244" i="1" s="1"/>
  <c r="AB244" i="1" s="1"/>
  <c r="V244" i="1"/>
  <c r="AC244" i="1" l="1"/>
  <c r="AF244" i="1"/>
  <c r="Z244" i="1" s="1"/>
  <c r="AA245" i="1" s="1"/>
  <c r="S245" i="1" s="1"/>
  <c r="R245" i="1" l="1"/>
  <c r="U245" i="1"/>
  <c r="T245" i="1" l="1"/>
  <c r="V245" i="1" s="1"/>
  <c r="AD245" i="1"/>
  <c r="AE245" i="1" s="1"/>
  <c r="AB245" i="1" s="1"/>
  <c r="AC245" i="1" l="1"/>
  <c r="AF245" i="1"/>
  <c r="Z245" i="1" s="1"/>
  <c r="AA246" i="1" s="1"/>
  <c r="S246" i="1" s="1"/>
  <c r="R246" i="1" l="1"/>
  <c r="U246" i="1"/>
  <c r="AD246" i="1" l="1"/>
  <c r="AE246" i="1" s="1"/>
  <c r="AB246" i="1" s="1"/>
  <c r="T246" i="1"/>
  <c r="V246" i="1" s="1"/>
  <c r="AF246" i="1" l="1"/>
  <c r="Z246" i="1" s="1"/>
  <c r="AA247" i="1" s="1"/>
  <c r="S247" i="1" s="1"/>
  <c r="AC246" i="1"/>
  <c r="U247" i="1" l="1"/>
  <c r="R247" i="1"/>
  <c r="AD247" i="1" l="1"/>
  <c r="AE247" i="1" s="1"/>
  <c r="AB247" i="1" s="1"/>
  <c r="T247" i="1"/>
  <c r="V247" i="1"/>
  <c r="AF247" i="1" l="1"/>
  <c r="Z247" i="1" s="1"/>
  <c r="AA248" i="1" s="1"/>
  <c r="S248" i="1" s="1"/>
  <c r="AC247" i="1"/>
  <c r="U248" i="1" l="1"/>
  <c r="R248" i="1"/>
  <c r="T248" i="1" l="1"/>
  <c r="AD248" i="1"/>
  <c r="AE248" i="1" s="1"/>
  <c r="AB248" i="1" s="1"/>
  <c r="V248" i="1"/>
  <c r="AC248" i="1" l="1"/>
  <c r="AF248" i="1"/>
  <c r="Z248" i="1" s="1"/>
  <c r="AA249" i="1" s="1"/>
  <c r="S249" i="1" s="1"/>
  <c r="R249" i="1" l="1"/>
  <c r="U249" i="1"/>
  <c r="T249" i="1" l="1"/>
  <c r="V249" i="1" s="1"/>
  <c r="AD249" i="1"/>
  <c r="AE249" i="1" s="1"/>
  <c r="AB249" i="1" s="1"/>
  <c r="AC249" i="1" l="1"/>
  <c r="AF249" i="1"/>
  <c r="Z249" i="1" s="1"/>
  <c r="AA250" i="1" s="1"/>
  <c r="S250" i="1" s="1"/>
  <c r="R250" i="1" l="1"/>
  <c r="U250" i="1"/>
  <c r="AD250" i="1" l="1"/>
  <c r="AE250" i="1" s="1"/>
  <c r="AB250" i="1" s="1"/>
  <c r="T250" i="1"/>
  <c r="V250" i="1" s="1"/>
  <c r="AF250" i="1" l="1"/>
  <c r="Z250" i="1" s="1"/>
  <c r="AA251" i="1" s="1"/>
  <c r="S251" i="1" s="1"/>
  <c r="AC250" i="1"/>
  <c r="U251" i="1" l="1"/>
  <c r="R251" i="1"/>
  <c r="AD251" i="1" l="1"/>
  <c r="AE251" i="1" s="1"/>
  <c r="AB251" i="1" s="1"/>
  <c r="T251" i="1"/>
  <c r="V251" i="1" s="1"/>
  <c r="AF251" i="1" l="1"/>
  <c r="Z251" i="1" s="1"/>
  <c r="AA252" i="1" s="1"/>
  <c r="S252" i="1" s="1"/>
  <c r="AC251" i="1"/>
  <c r="U252" i="1" l="1"/>
  <c r="R252" i="1"/>
  <c r="T252" i="1" l="1"/>
  <c r="V252" i="1" s="1"/>
  <c r="AD252" i="1"/>
  <c r="AE252" i="1" s="1"/>
  <c r="AB252" i="1" s="1"/>
  <c r="AC252" i="1" l="1"/>
  <c r="AF252" i="1"/>
  <c r="Z252" i="1" s="1"/>
  <c r="AA253" i="1" s="1"/>
  <c r="S253" i="1" s="1"/>
  <c r="R253" i="1" l="1"/>
  <c r="U253" i="1"/>
  <c r="Z253" i="1" l="1"/>
  <c r="AA254" i="1" s="1"/>
  <c r="S254" i="1" s="1"/>
  <c r="T253" i="1"/>
  <c r="V253" i="1" s="1"/>
  <c r="AD253" i="1"/>
  <c r="AE253" i="1" s="1"/>
  <c r="AB253" i="1" s="1"/>
  <c r="R254" i="1" l="1"/>
  <c r="U254" i="1"/>
  <c r="AF253" i="1"/>
  <c r="AC253" i="1"/>
  <c r="Z254" i="1" l="1"/>
  <c r="AA255" i="1" s="1"/>
  <c r="S255" i="1" s="1"/>
  <c r="T254" i="1"/>
  <c r="V254" i="1" s="1"/>
  <c r="AD254" i="1"/>
  <c r="AE254" i="1" s="1"/>
  <c r="AB254" i="1" s="1"/>
  <c r="AF254" i="1" l="1"/>
  <c r="AC254" i="1"/>
  <c r="U255" i="1"/>
  <c r="R255" i="1"/>
  <c r="AD255" i="1" l="1"/>
  <c r="AE255" i="1" s="1"/>
  <c r="AB255" i="1" s="1"/>
  <c r="T255" i="1"/>
  <c r="V255" i="1" s="1"/>
  <c r="AF255" i="1" l="1"/>
  <c r="Z255" i="1" s="1"/>
  <c r="AA256" i="1" s="1"/>
  <c r="S256" i="1" s="1"/>
  <c r="AC255" i="1"/>
  <c r="U256" i="1" l="1"/>
  <c r="R256" i="1"/>
  <c r="T256" i="1" l="1"/>
  <c r="AD256" i="1"/>
  <c r="AE256" i="1" s="1"/>
  <c r="AB256" i="1" s="1"/>
  <c r="V256" i="1"/>
  <c r="AC256" i="1" l="1"/>
  <c r="AF256" i="1"/>
  <c r="Z256" i="1" s="1"/>
  <c r="AA257" i="1" s="1"/>
  <c r="S257" i="1" s="1"/>
  <c r="R257" i="1" l="1"/>
  <c r="U257" i="1"/>
  <c r="V257" i="1" l="1"/>
  <c r="T257" i="1"/>
  <c r="AD257" i="1"/>
  <c r="AE257" i="1" s="1"/>
  <c r="AB257" i="1" s="1"/>
  <c r="AC257" i="1" l="1"/>
  <c r="AF257" i="1"/>
  <c r="Z257" i="1" s="1"/>
  <c r="AA258" i="1" s="1"/>
  <c r="S258" i="1" s="1"/>
  <c r="R258" i="1" l="1"/>
  <c r="U258" i="1"/>
  <c r="T258" i="1" l="1"/>
  <c r="V258" i="1" s="1"/>
  <c r="AD258" i="1"/>
  <c r="AE258" i="1" s="1"/>
  <c r="AB258" i="1" s="1"/>
  <c r="AF258" i="1" l="1"/>
  <c r="Z258" i="1" s="1"/>
  <c r="AA259" i="1" s="1"/>
  <c r="S259" i="1" s="1"/>
  <c r="AC258" i="1"/>
  <c r="R259" i="1" l="1"/>
  <c r="U259" i="1"/>
  <c r="AD259" i="1" l="1"/>
  <c r="AE259" i="1" s="1"/>
  <c r="AB259" i="1" s="1"/>
  <c r="T259" i="1"/>
  <c r="V259" i="1" s="1"/>
  <c r="AF259" i="1" l="1"/>
  <c r="Z259" i="1" s="1"/>
  <c r="AA260" i="1" s="1"/>
  <c r="S260" i="1" s="1"/>
  <c r="AC259" i="1"/>
  <c r="U260" i="1" l="1"/>
  <c r="R260" i="1"/>
  <c r="T260" i="1" l="1"/>
  <c r="AD260" i="1"/>
  <c r="AE260" i="1" s="1"/>
  <c r="AB260" i="1" s="1"/>
  <c r="V260" i="1"/>
  <c r="AC260" i="1" l="1"/>
  <c r="AF260" i="1"/>
  <c r="Z260" i="1" s="1"/>
  <c r="AA261" i="1" s="1"/>
  <c r="S261" i="1" s="1"/>
  <c r="R261" i="1" l="1"/>
  <c r="U261" i="1"/>
  <c r="V261" i="1" l="1"/>
  <c r="T261" i="1"/>
  <c r="AD261" i="1"/>
  <c r="AE261" i="1" s="1"/>
  <c r="AB261" i="1" s="1"/>
  <c r="AC261" i="1" l="1"/>
  <c r="AF261" i="1"/>
  <c r="Z261" i="1" s="1"/>
  <c r="AA262" i="1" s="1"/>
  <c r="S262" i="1" s="1"/>
  <c r="R262" i="1" l="1"/>
  <c r="U262" i="1"/>
  <c r="AD262" i="1" l="1"/>
  <c r="AE262" i="1" s="1"/>
  <c r="AB262" i="1" s="1"/>
  <c r="T262" i="1"/>
  <c r="V262" i="1" s="1"/>
  <c r="AF262" i="1" l="1"/>
  <c r="Z262" i="1" s="1"/>
  <c r="AA263" i="1" s="1"/>
  <c r="S263" i="1" s="1"/>
  <c r="AC262" i="1"/>
  <c r="U263" i="1" l="1"/>
  <c r="R263" i="1"/>
  <c r="AD263" i="1" l="1"/>
  <c r="AE263" i="1" s="1"/>
  <c r="AB263" i="1" s="1"/>
  <c r="T263" i="1"/>
  <c r="V263" i="1"/>
  <c r="AF263" i="1" l="1"/>
  <c r="Z263" i="1" s="1"/>
  <c r="AA264" i="1" s="1"/>
  <c r="S264" i="1" s="1"/>
  <c r="AC263" i="1"/>
  <c r="U264" i="1" l="1"/>
  <c r="R264" i="1"/>
  <c r="T264" i="1" l="1"/>
  <c r="AD264" i="1"/>
  <c r="AE264" i="1" s="1"/>
  <c r="AB264" i="1" s="1"/>
  <c r="V264" i="1"/>
  <c r="AC264" i="1" l="1"/>
  <c r="AF264" i="1"/>
  <c r="Z264" i="1" s="1"/>
  <c r="AA265" i="1" s="1"/>
  <c r="S265" i="1" s="1"/>
  <c r="R265" i="1" l="1"/>
  <c r="U265" i="1"/>
  <c r="T265" i="1" l="1"/>
  <c r="V265" i="1" s="1"/>
  <c r="AD265" i="1"/>
  <c r="AE265" i="1" s="1"/>
  <c r="AB265" i="1" s="1"/>
  <c r="AF265" i="1" l="1"/>
  <c r="Z265" i="1" s="1"/>
  <c r="AA266" i="1" s="1"/>
  <c r="S266" i="1" s="1"/>
  <c r="AC265" i="1"/>
  <c r="R266" i="1" l="1"/>
  <c r="U266" i="1"/>
  <c r="AD266" i="1" l="1"/>
  <c r="AE266" i="1" s="1"/>
  <c r="AB266" i="1" s="1"/>
  <c r="T266" i="1"/>
  <c r="V266" i="1" s="1"/>
  <c r="AF266" i="1" l="1"/>
  <c r="Z266" i="1" s="1"/>
  <c r="AA267" i="1" s="1"/>
  <c r="S267" i="1" s="1"/>
  <c r="AC266" i="1"/>
  <c r="R267" i="1" l="1"/>
  <c r="U267" i="1"/>
  <c r="AD267" i="1" l="1"/>
  <c r="AE267" i="1" s="1"/>
  <c r="AB267" i="1" s="1"/>
  <c r="T267" i="1"/>
  <c r="V267" i="1" s="1"/>
  <c r="AF267" i="1" l="1"/>
  <c r="Z267" i="1" s="1"/>
  <c r="AA268" i="1" s="1"/>
  <c r="S268" i="1" s="1"/>
  <c r="AC267" i="1"/>
  <c r="U268" i="1" l="1"/>
  <c r="R268" i="1"/>
  <c r="T268" i="1" l="1"/>
  <c r="AD268" i="1"/>
  <c r="AE268" i="1" s="1"/>
  <c r="AB268" i="1" s="1"/>
  <c r="V268" i="1"/>
  <c r="AC268" i="1" l="1"/>
  <c r="AF268" i="1"/>
  <c r="Z268" i="1" s="1"/>
  <c r="AA269" i="1" s="1"/>
  <c r="S269" i="1" s="1"/>
  <c r="R269" i="1" l="1"/>
  <c r="U269" i="1"/>
  <c r="V269" i="1" l="1"/>
  <c r="T269" i="1"/>
  <c r="AD269" i="1"/>
  <c r="AE269" i="1" s="1"/>
  <c r="AB269" i="1" s="1"/>
  <c r="AC269" i="1" l="1"/>
  <c r="AF269" i="1"/>
  <c r="Z269" i="1" s="1"/>
  <c r="AA270" i="1" s="1"/>
  <c r="S270" i="1" s="1"/>
  <c r="R270" i="1" l="1"/>
  <c r="U270" i="1"/>
  <c r="V270" i="1" l="1"/>
  <c r="T270" i="1"/>
  <c r="AD270" i="1"/>
  <c r="AE270" i="1" s="1"/>
  <c r="AB270" i="1" s="1"/>
  <c r="AF270" i="1" l="1"/>
  <c r="Z270" i="1" s="1"/>
  <c r="AA271" i="1" s="1"/>
  <c r="S271" i="1" s="1"/>
  <c r="AC270" i="1"/>
  <c r="R271" i="1" l="1"/>
  <c r="U271" i="1"/>
  <c r="AD271" i="1" l="1"/>
  <c r="AE271" i="1" s="1"/>
  <c r="AB271" i="1" s="1"/>
  <c r="T271" i="1"/>
  <c r="V271" i="1" s="1"/>
  <c r="AF271" i="1" l="1"/>
  <c r="Z271" i="1" s="1"/>
  <c r="AA272" i="1" s="1"/>
  <c r="S272" i="1" s="1"/>
  <c r="AC271" i="1"/>
  <c r="U272" i="1" l="1"/>
  <c r="R272" i="1"/>
  <c r="T272" i="1" l="1"/>
  <c r="AD272" i="1"/>
  <c r="AE272" i="1" s="1"/>
  <c r="AB272" i="1" s="1"/>
  <c r="V272" i="1"/>
  <c r="AC272" i="1" l="1"/>
  <c r="AF272" i="1"/>
  <c r="Z272" i="1" s="1"/>
  <c r="AA273" i="1" s="1"/>
  <c r="S273" i="1" s="1"/>
  <c r="R273" i="1" l="1"/>
  <c r="U273" i="1"/>
  <c r="T273" i="1" l="1"/>
  <c r="V273" i="1" s="1"/>
  <c r="AD273" i="1"/>
  <c r="AE273" i="1" s="1"/>
  <c r="AB273" i="1" s="1"/>
  <c r="AC273" i="1" l="1"/>
  <c r="AF273" i="1"/>
  <c r="Z273" i="1" s="1"/>
  <c r="AA274" i="1" s="1"/>
  <c r="S274" i="1" s="1"/>
  <c r="R274" i="1" l="1"/>
  <c r="U274" i="1"/>
  <c r="V274" i="1" l="1"/>
  <c r="T274" i="1"/>
  <c r="AD274" i="1"/>
  <c r="AE274" i="1" s="1"/>
  <c r="AB274" i="1" s="1"/>
  <c r="AF274" i="1" l="1"/>
  <c r="Z274" i="1" s="1"/>
  <c r="AA275" i="1" s="1"/>
  <c r="S275" i="1" s="1"/>
  <c r="AC274" i="1"/>
  <c r="U275" i="1" l="1"/>
  <c r="R275" i="1"/>
  <c r="AD275" i="1" l="1"/>
  <c r="AE275" i="1" s="1"/>
  <c r="AB275" i="1" s="1"/>
  <c r="T275" i="1"/>
  <c r="V275" i="1"/>
  <c r="AF275" i="1" l="1"/>
  <c r="Z275" i="1" s="1"/>
  <c r="AA276" i="1" s="1"/>
  <c r="S276" i="1" s="1"/>
  <c r="AC275" i="1"/>
  <c r="U276" i="1" l="1"/>
  <c r="R276" i="1"/>
  <c r="T276" i="1" l="1"/>
  <c r="AD276" i="1"/>
  <c r="AE276" i="1" s="1"/>
  <c r="AB276" i="1" s="1"/>
  <c r="V276" i="1"/>
  <c r="AC276" i="1" l="1"/>
  <c r="AF276" i="1"/>
  <c r="Z276" i="1" s="1"/>
  <c r="AA277" i="1" s="1"/>
  <c r="S277" i="1" s="1"/>
  <c r="R277" i="1" l="1"/>
  <c r="U277" i="1"/>
  <c r="T277" i="1" l="1"/>
  <c r="V277" i="1" s="1"/>
  <c r="AD277" i="1"/>
  <c r="AE277" i="1" s="1"/>
  <c r="AB277" i="1" s="1"/>
  <c r="AC277" i="1" l="1"/>
  <c r="AF277" i="1"/>
  <c r="Z277" i="1" s="1"/>
  <c r="AA278" i="1" s="1"/>
  <c r="S278" i="1" s="1"/>
  <c r="R278" i="1" l="1"/>
  <c r="U278" i="1"/>
  <c r="AD278" i="1" l="1"/>
  <c r="AE278" i="1" s="1"/>
  <c r="AB278" i="1" s="1"/>
  <c r="T278" i="1"/>
  <c r="V278" i="1" s="1"/>
  <c r="AF278" i="1" l="1"/>
  <c r="Z278" i="1" s="1"/>
  <c r="AA279" i="1" s="1"/>
  <c r="S279" i="1" s="1"/>
  <c r="AC278" i="1"/>
  <c r="U279" i="1" l="1"/>
  <c r="R279" i="1"/>
  <c r="AD279" i="1" l="1"/>
  <c r="AE279" i="1" s="1"/>
  <c r="AB279" i="1" s="1"/>
  <c r="T279" i="1"/>
  <c r="V279" i="1"/>
  <c r="AF279" i="1" l="1"/>
  <c r="Z279" i="1" s="1"/>
  <c r="AA280" i="1" s="1"/>
  <c r="S280" i="1" s="1"/>
  <c r="AC279" i="1"/>
  <c r="U280" i="1" l="1"/>
  <c r="R280" i="1"/>
  <c r="T280" i="1" l="1"/>
  <c r="AD280" i="1"/>
  <c r="AE280" i="1" s="1"/>
  <c r="AB280" i="1" s="1"/>
  <c r="V280" i="1"/>
  <c r="AC280" i="1" l="1"/>
  <c r="AF280" i="1"/>
  <c r="Z280" i="1" s="1"/>
  <c r="AA281" i="1" s="1"/>
  <c r="S281" i="1" s="1"/>
  <c r="R281" i="1" l="1"/>
  <c r="U281" i="1"/>
  <c r="V281" i="1" l="1"/>
  <c r="T281" i="1"/>
  <c r="AD281" i="1"/>
  <c r="AE281" i="1" s="1"/>
  <c r="AB281" i="1" s="1"/>
  <c r="AF281" i="1" l="1"/>
  <c r="Z281" i="1" s="1"/>
  <c r="AA282" i="1" s="1"/>
  <c r="S282" i="1" s="1"/>
  <c r="AC281" i="1"/>
  <c r="R282" i="1" l="1"/>
  <c r="U282" i="1"/>
  <c r="AD282" i="1" l="1"/>
  <c r="AE282" i="1" s="1"/>
  <c r="AB282" i="1" s="1"/>
  <c r="T282" i="1"/>
  <c r="V282" i="1" s="1"/>
  <c r="AF282" i="1" l="1"/>
  <c r="Z282" i="1" s="1"/>
  <c r="AA283" i="1" s="1"/>
  <c r="S283" i="1" s="1"/>
  <c r="AC282" i="1"/>
  <c r="R283" i="1" l="1"/>
  <c r="U283" i="1"/>
  <c r="AD283" i="1" l="1"/>
  <c r="AE283" i="1" s="1"/>
  <c r="AB283" i="1" s="1"/>
  <c r="T283" i="1"/>
  <c r="V283" i="1" s="1"/>
  <c r="AF283" i="1" l="1"/>
  <c r="Z283" i="1" s="1"/>
  <c r="AA284" i="1" s="1"/>
  <c r="S284" i="1" s="1"/>
  <c r="AC283" i="1"/>
  <c r="U284" i="1" l="1"/>
  <c r="R284" i="1"/>
  <c r="T284" i="1" l="1"/>
  <c r="AD284" i="1"/>
  <c r="AE284" i="1" s="1"/>
  <c r="AB284" i="1" s="1"/>
  <c r="V284" i="1"/>
  <c r="AC284" i="1" l="1"/>
  <c r="AF284" i="1"/>
  <c r="Z284" i="1" s="1"/>
  <c r="AA285" i="1" s="1"/>
  <c r="S285" i="1" s="1"/>
  <c r="R285" i="1" l="1"/>
  <c r="U285" i="1"/>
  <c r="T285" i="1" l="1"/>
  <c r="V285" i="1" s="1"/>
  <c r="AD285" i="1"/>
  <c r="AE285" i="1" s="1"/>
  <c r="AB285" i="1" s="1"/>
  <c r="AF285" i="1" l="1"/>
  <c r="Z285" i="1" s="1"/>
  <c r="AA286" i="1" s="1"/>
  <c r="S286" i="1" s="1"/>
  <c r="AC285" i="1"/>
  <c r="R286" i="1" l="1"/>
  <c r="U286" i="1"/>
  <c r="T286" i="1" l="1"/>
  <c r="V286" i="1" s="1"/>
  <c r="AD286" i="1"/>
  <c r="AE286" i="1" s="1"/>
  <c r="AB286" i="1" s="1"/>
  <c r="AF286" i="1" l="1"/>
  <c r="Z286" i="1" s="1"/>
  <c r="AA287" i="1" s="1"/>
  <c r="S287" i="1" s="1"/>
  <c r="AC286" i="1"/>
  <c r="R287" i="1" l="1"/>
  <c r="U287" i="1"/>
  <c r="AD287" i="1" l="1"/>
  <c r="AE287" i="1" s="1"/>
  <c r="AB287" i="1" s="1"/>
  <c r="T287" i="1"/>
  <c r="V287" i="1" s="1"/>
  <c r="AF287" i="1" l="1"/>
  <c r="Z287" i="1" s="1"/>
  <c r="AA288" i="1" s="1"/>
  <c r="S288" i="1" s="1"/>
  <c r="AC287" i="1"/>
  <c r="U288" i="1" l="1"/>
  <c r="R288" i="1"/>
  <c r="T288" i="1" l="1"/>
  <c r="AD288" i="1"/>
  <c r="AE288" i="1" s="1"/>
  <c r="AB288" i="1" s="1"/>
  <c r="V288" i="1"/>
  <c r="AC288" i="1" l="1"/>
  <c r="AF288" i="1"/>
  <c r="Z288" i="1" s="1"/>
  <c r="AA289" i="1" s="1"/>
  <c r="S289" i="1" s="1"/>
  <c r="R289" i="1" l="1"/>
  <c r="U289" i="1"/>
  <c r="V289" i="1" l="1"/>
  <c r="T289" i="1"/>
  <c r="AD289" i="1"/>
  <c r="AE289" i="1" s="1"/>
  <c r="AB289" i="1" s="1"/>
  <c r="AC289" i="1" l="1"/>
  <c r="AF289" i="1"/>
  <c r="Z289" i="1" s="1"/>
  <c r="AA290" i="1" s="1"/>
  <c r="S290" i="1" s="1"/>
  <c r="R290" i="1" l="1"/>
  <c r="U290" i="1"/>
  <c r="V290" i="1" l="1"/>
  <c r="T290" i="1"/>
  <c r="AD290" i="1"/>
  <c r="AE290" i="1" s="1"/>
  <c r="AB290" i="1" s="1"/>
  <c r="AF290" i="1" l="1"/>
  <c r="Z290" i="1" s="1"/>
  <c r="AA291" i="1" s="1"/>
  <c r="S291" i="1" s="1"/>
  <c r="AC290" i="1"/>
  <c r="U291" i="1" l="1"/>
  <c r="R291" i="1"/>
  <c r="T291" i="1" l="1"/>
  <c r="AD291" i="1"/>
  <c r="AE291" i="1" s="1"/>
  <c r="AB291" i="1" s="1"/>
  <c r="V291" i="1"/>
  <c r="AF291" i="1" l="1"/>
  <c r="Z291" i="1" s="1"/>
  <c r="AA292" i="1" s="1"/>
  <c r="S292" i="1" s="1"/>
  <c r="AC291" i="1"/>
  <c r="U292" i="1" l="1"/>
  <c r="R292" i="1"/>
  <c r="AD292" i="1" l="1"/>
  <c r="AE292" i="1" s="1"/>
  <c r="AB292" i="1" s="1"/>
  <c r="T292" i="1"/>
  <c r="V292" i="1"/>
  <c r="AC292" i="1" l="1"/>
  <c r="AF292" i="1"/>
  <c r="Z292" i="1" s="1"/>
  <c r="AA293" i="1" s="1"/>
  <c r="S293" i="1" s="1"/>
  <c r="U293" i="1" l="1"/>
  <c r="R293" i="1"/>
  <c r="T293" i="1" l="1"/>
  <c r="V293" i="1" s="1"/>
  <c r="AD293" i="1"/>
  <c r="AE293" i="1" s="1"/>
  <c r="AB293" i="1" s="1"/>
  <c r="AC293" i="1" l="1"/>
  <c r="AF293" i="1"/>
  <c r="Z293" i="1" s="1"/>
  <c r="AA294" i="1" s="1"/>
  <c r="S294" i="1" s="1"/>
  <c r="R294" i="1" l="1"/>
  <c r="U294" i="1"/>
  <c r="V294" i="1" l="1"/>
  <c r="T294" i="1"/>
  <c r="AD294" i="1"/>
  <c r="AE294" i="1" s="1"/>
  <c r="AB294" i="1" s="1"/>
  <c r="AC294" i="1" l="1"/>
  <c r="AF294" i="1"/>
  <c r="Z294" i="1" s="1"/>
  <c r="AA295" i="1" s="1"/>
  <c r="S295" i="1" s="1"/>
  <c r="U295" i="1" l="1"/>
  <c r="R295" i="1"/>
  <c r="T295" i="1" l="1"/>
  <c r="AD295" i="1"/>
  <c r="AE295" i="1" s="1"/>
  <c r="AB295" i="1" s="1"/>
  <c r="V295" i="1"/>
  <c r="AF295" i="1" l="1"/>
  <c r="Z295" i="1" s="1"/>
  <c r="AA296" i="1" s="1"/>
  <c r="S296" i="1" s="1"/>
  <c r="AC295" i="1"/>
  <c r="U296" i="1" l="1"/>
  <c r="R296" i="1"/>
  <c r="AD296" i="1" l="1"/>
  <c r="AE296" i="1" s="1"/>
  <c r="AB296" i="1" s="1"/>
  <c r="T296" i="1"/>
  <c r="V296" i="1"/>
  <c r="AC296" i="1" l="1"/>
  <c r="AF296" i="1"/>
  <c r="Z296" i="1" s="1"/>
  <c r="AA297" i="1" s="1"/>
  <c r="S297" i="1" s="1"/>
  <c r="U297" i="1" l="1"/>
  <c r="R297" i="1"/>
  <c r="T297" i="1" l="1"/>
  <c r="V297" i="1" s="1"/>
  <c r="AD297" i="1"/>
  <c r="AE297" i="1" s="1"/>
  <c r="AB297" i="1" s="1"/>
  <c r="AC297" i="1" l="1"/>
  <c r="AF297" i="1"/>
  <c r="Z297" i="1" s="1"/>
  <c r="AA298" i="1" s="1"/>
  <c r="S298" i="1" s="1"/>
  <c r="R298" i="1" l="1"/>
  <c r="U298" i="1"/>
  <c r="AD298" i="1" l="1"/>
  <c r="AE298" i="1" s="1"/>
  <c r="AB298" i="1" s="1"/>
  <c r="T298" i="1"/>
  <c r="V298" i="1" s="1"/>
  <c r="AF298" i="1" l="1"/>
  <c r="Z298" i="1" s="1"/>
  <c r="AA299" i="1" s="1"/>
  <c r="S299" i="1" s="1"/>
  <c r="AC298" i="1"/>
  <c r="R299" i="1" l="1"/>
  <c r="U299" i="1"/>
  <c r="AD299" i="1" l="1"/>
  <c r="AE299" i="1" s="1"/>
  <c r="AB299" i="1" s="1"/>
  <c r="T299" i="1"/>
  <c r="V299" i="1" s="1"/>
  <c r="AF299" i="1" l="1"/>
  <c r="Z299" i="1" s="1"/>
  <c r="AA300" i="1" s="1"/>
  <c r="S300" i="1" s="1"/>
  <c r="AC299" i="1"/>
  <c r="U300" i="1" l="1"/>
  <c r="R300" i="1"/>
  <c r="AD300" i="1" l="1"/>
  <c r="AE300" i="1" s="1"/>
  <c r="AB300" i="1" s="1"/>
  <c r="T300" i="1"/>
  <c r="V300" i="1"/>
  <c r="AC300" i="1" l="1"/>
  <c r="AF300" i="1"/>
  <c r="Z300" i="1" s="1"/>
  <c r="AA301" i="1" s="1"/>
  <c r="S301" i="1" s="1"/>
  <c r="U301" i="1" l="1"/>
  <c r="R301" i="1"/>
  <c r="T301" i="1" l="1"/>
  <c r="V301" i="1" s="1"/>
  <c r="AD301" i="1"/>
  <c r="AE301" i="1" s="1"/>
  <c r="AB301" i="1" s="1"/>
  <c r="AC301" i="1" l="1"/>
  <c r="AF301" i="1"/>
  <c r="Z301" i="1" s="1"/>
  <c r="AA302" i="1" s="1"/>
  <c r="S302" i="1" s="1"/>
  <c r="R302" i="1" l="1"/>
  <c r="U302" i="1"/>
  <c r="T302" i="1" l="1"/>
  <c r="V302" i="1" s="1"/>
  <c r="AD302" i="1"/>
  <c r="AE302" i="1" s="1"/>
  <c r="AB302" i="1" s="1"/>
  <c r="AF302" i="1" l="1"/>
  <c r="Z302" i="1" s="1"/>
  <c r="AA303" i="1" s="1"/>
  <c r="S303" i="1" s="1"/>
  <c r="AC302" i="1"/>
  <c r="U303" i="1" l="1"/>
  <c r="R303" i="1"/>
  <c r="AD303" i="1" l="1"/>
  <c r="AE303" i="1" s="1"/>
  <c r="AB303" i="1" s="1"/>
  <c r="T303" i="1"/>
  <c r="V303" i="1" s="1"/>
  <c r="AF303" i="1" l="1"/>
  <c r="Z303" i="1" s="1"/>
  <c r="AA304" i="1" s="1"/>
  <c r="S304" i="1" s="1"/>
  <c r="AC303" i="1"/>
  <c r="U304" i="1" l="1"/>
  <c r="R304" i="1"/>
  <c r="AD304" i="1" l="1"/>
  <c r="AE304" i="1" s="1"/>
  <c r="AB304" i="1" s="1"/>
  <c r="T304" i="1"/>
  <c r="V304" i="1" s="1"/>
  <c r="AC304" i="1" l="1"/>
  <c r="AF304" i="1"/>
  <c r="Z304" i="1" s="1"/>
  <c r="AA305" i="1" s="1"/>
  <c r="S305" i="1" s="1"/>
  <c r="U305" i="1" l="1"/>
  <c r="R305" i="1"/>
  <c r="T305" i="1" l="1"/>
  <c r="AD305" i="1"/>
  <c r="AE305" i="1" s="1"/>
  <c r="AB305" i="1" s="1"/>
  <c r="V305" i="1"/>
  <c r="AC305" i="1" l="1"/>
  <c r="AF305" i="1"/>
  <c r="Z305" i="1" s="1"/>
  <c r="AA306" i="1" s="1"/>
  <c r="S306" i="1" s="1"/>
  <c r="R306" i="1" l="1"/>
  <c r="U306" i="1"/>
  <c r="AD306" i="1" l="1"/>
  <c r="AE306" i="1" s="1"/>
  <c r="AB306" i="1" s="1"/>
  <c r="T306" i="1"/>
  <c r="V306" i="1" s="1"/>
  <c r="AF306" i="1" l="1"/>
  <c r="Z306" i="1" s="1"/>
  <c r="AA307" i="1" s="1"/>
  <c r="S307" i="1" s="1"/>
  <c r="AC306" i="1"/>
  <c r="R307" i="1" l="1"/>
  <c r="U307" i="1"/>
  <c r="AD307" i="1" l="1"/>
  <c r="AE307" i="1" s="1"/>
  <c r="AB307" i="1" s="1"/>
  <c r="T307" i="1"/>
  <c r="V307" i="1" s="1"/>
  <c r="AF307" i="1" l="1"/>
  <c r="Z307" i="1" s="1"/>
  <c r="AA308" i="1" s="1"/>
  <c r="S308" i="1" s="1"/>
  <c r="AC307" i="1"/>
  <c r="U308" i="1" l="1"/>
  <c r="R308" i="1"/>
  <c r="AD308" i="1" l="1"/>
  <c r="AE308" i="1" s="1"/>
  <c r="AB308" i="1" s="1"/>
  <c r="T308" i="1"/>
  <c r="V308" i="1"/>
  <c r="AC308" i="1" l="1"/>
  <c r="AF308" i="1"/>
  <c r="Z308" i="1" s="1"/>
  <c r="AA309" i="1" s="1"/>
  <c r="S309" i="1" s="1"/>
  <c r="U309" i="1" l="1"/>
  <c r="R309" i="1"/>
  <c r="T309" i="1" l="1"/>
  <c r="AD309" i="1"/>
  <c r="AE309" i="1" s="1"/>
  <c r="AB309" i="1" s="1"/>
  <c r="V309" i="1"/>
  <c r="AC309" i="1" l="1"/>
  <c r="AF309" i="1"/>
  <c r="Z309" i="1" s="1"/>
  <c r="AA310" i="1" s="1"/>
  <c r="S310" i="1" s="1"/>
  <c r="R310" i="1" l="1"/>
  <c r="U310" i="1"/>
  <c r="T310" i="1" l="1"/>
  <c r="V310" i="1" s="1"/>
  <c r="AD310" i="1"/>
  <c r="AE310" i="1" s="1"/>
  <c r="AB310" i="1" s="1"/>
  <c r="AF310" i="1" l="1"/>
  <c r="Z310" i="1" s="1"/>
  <c r="AA311" i="1" s="1"/>
  <c r="S311" i="1" s="1"/>
  <c r="AC310" i="1"/>
  <c r="U311" i="1" l="1"/>
  <c r="R311" i="1"/>
  <c r="T311" i="1" l="1"/>
  <c r="AD311" i="1"/>
  <c r="AE311" i="1" s="1"/>
  <c r="AB311" i="1" s="1"/>
  <c r="V311" i="1"/>
  <c r="AF311" i="1" l="1"/>
  <c r="Z311" i="1" s="1"/>
  <c r="AA312" i="1" s="1"/>
  <c r="S312" i="1" s="1"/>
  <c r="AC311" i="1"/>
  <c r="U312" i="1" l="1"/>
  <c r="R312" i="1"/>
  <c r="AD312" i="1" l="1"/>
  <c r="AE312" i="1" s="1"/>
  <c r="AB312" i="1" s="1"/>
  <c r="Z312" i="1"/>
  <c r="AA313" i="1" s="1"/>
  <c r="S313" i="1" s="1"/>
  <c r="T312" i="1"/>
  <c r="V312" i="1"/>
  <c r="U313" i="1" l="1"/>
  <c r="R313" i="1"/>
  <c r="AE313" i="1" s="1"/>
  <c r="AB313" i="1" s="1"/>
  <c r="AC312" i="1"/>
  <c r="AF312" i="1"/>
  <c r="AC313" i="1" l="1"/>
  <c r="AF313" i="1"/>
  <c r="T313" i="1"/>
  <c r="Z313" i="1"/>
  <c r="AA314" i="1" s="1"/>
  <c r="S314" i="1" s="1"/>
  <c r="AD313" i="1"/>
  <c r="V313" i="1"/>
  <c r="R314" i="1" l="1"/>
  <c r="AE314" i="1" s="1"/>
  <c r="AB314" i="1" s="1"/>
  <c r="U314" i="1"/>
  <c r="AC314" i="1" l="1"/>
  <c r="AF314" i="1"/>
  <c r="Z314" i="1" s="1"/>
  <c r="AA315" i="1" s="1"/>
  <c r="S315" i="1" s="1"/>
  <c r="AD314" i="1"/>
  <c r="T314" i="1"/>
  <c r="V314" i="1" s="1"/>
  <c r="U315" i="1" l="1"/>
  <c r="R315" i="1"/>
  <c r="AD315" i="1" l="1"/>
  <c r="T315" i="1"/>
  <c r="V315" i="1"/>
  <c r="AE315" i="1"/>
  <c r="AB315" i="1" s="1"/>
  <c r="AF315" i="1" l="1"/>
  <c r="Z315" i="1" s="1"/>
  <c r="AA316" i="1" s="1"/>
  <c r="S316" i="1" s="1"/>
  <c r="AC315" i="1"/>
  <c r="U316" i="1" l="1"/>
  <c r="R316" i="1"/>
  <c r="AD316" i="1" l="1"/>
  <c r="T316" i="1"/>
  <c r="AE316" i="1"/>
  <c r="AB316" i="1" s="1"/>
  <c r="V316" i="1"/>
  <c r="AC316" i="1" l="1"/>
  <c r="AF316" i="1"/>
  <c r="Z316" i="1" s="1"/>
  <c r="AA317" i="1" s="1"/>
  <c r="S317" i="1" s="1"/>
  <c r="U317" i="1" l="1"/>
  <c r="R317" i="1"/>
  <c r="T317" i="1" l="1"/>
  <c r="AD317" i="1"/>
  <c r="AE317" i="1"/>
  <c r="AB317" i="1" s="1"/>
  <c r="V317" i="1"/>
  <c r="AC317" i="1" l="1"/>
  <c r="AF317" i="1"/>
  <c r="Z317" i="1" s="1"/>
  <c r="AA318" i="1" s="1"/>
  <c r="S318" i="1" s="1"/>
  <c r="R318" i="1" l="1"/>
  <c r="AE318" i="1" s="1"/>
  <c r="AB318" i="1" s="1"/>
  <c r="U318" i="1"/>
  <c r="AC318" i="1" l="1"/>
  <c r="AF318" i="1"/>
  <c r="Z318" i="1" s="1"/>
  <c r="AA319" i="1" s="1"/>
  <c r="S319" i="1" s="1"/>
  <c r="AD318" i="1"/>
  <c r="T318" i="1"/>
  <c r="V318" i="1" s="1"/>
  <c r="U319" i="1" l="1"/>
  <c r="R319" i="1"/>
  <c r="AD319" i="1" l="1"/>
  <c r="T319" i="1"/>
  <c r="V319" i="1"/>
  <c r="AE319" i="1"/>
  <c r="AB319" i="1" s="1"/>
  <c r="AF319" i="1" l="1"/>
  <c r="Z319" i="1" s="1"/>
  <c r="AA320" i="1" s="1"/>
  <c r="S320" i="1" s="1"/>
  <c r="AC319" i="1"/>
  <c r="U320" i="1" l="1"/>
  <c r="R320" i="1"/>
  <c r="AD320" i="1" l="1"/>
  <c r="T320" i="1"/>
  <c r="AE320" i="1"/>
  <c r="AB320" i="1" s="1"/>
  <c r="V320" i="1"/>
  <c r="AC320" i="1" l="1"/>
  <c r="AF320" i="1"/>
  <c r="Z320" i="1" s="1"/>
  <c r="AA321" i="1" s="1"/>
  <c r="S321" i="1" s="1"/>
  <c r="U321" i="1" l="1"/>
  <c r="R321" i="1"/>
  <c r="AE321" i="1" s="1"/>
  <c r="AB321" i="1" s="1"/>
  <c r="AC321" i="1" l="1"/>
  <c r="AF321" i="1"/>
  <c r="T321" i="1"/>
  <c r="Z321" i="1"/>
  <c r="AA322" i="1" s="1"/>
  <c r="S322" i="1" s="1"/>
  <c r="AD321" i="1"/>
  <c r="V321" i="1"/>
  <c r="R322" i="1" l="1"/>
  <c r="AE322" i="1" s="1"/>
  <c r="AB322" i="1" s="1"/>
  <c r="U322" i="1"/>
  <c r="AC322" i="1" l="1"/>
  <c r="AF322" i="1"/>
  <c r="Z322" i="1"/>
  <c r="AA323" i="1" s="1"/>
  <c r="S323" i="1" s="1"/>
  <c r="AD322" i="1"/>
  <c r="T322" i="1"/>
  <c r="V322" i="1" s="1"/>
  <c r="U323" i="1" l="1"/>
  <c r="R323" i="1"/>
  <c r="Z323" i="1" l="1"/>
  <c r="AA324" i="1" s="1"/>
  <c r="S324" i="1" s="1"/>
  <c r="AD323" i="1"/>
  <c r="T323" i="1"/>
  <c r="V323" i="1"/>
  <c r="AE323" i="1"/>
  <c r="AB323" i="1" s="1"/>
  <c r="AF323" i="1" l="1"/>
  <c r="AC323" i="1"/>
  <c r="U324" i="1"/>
  <c r="R324" i="1"/>
  <c r="AD324" i="1" l="1"/>
  <c r="AE324" i="1" s="1"/>
  <c r="AB324" i="1" s="1"/>
  <c r="Z324" i="1"/>
  <c r="AA325" i="1" s="1"/>
  <c r="S325" i="1" s="1"/>
  <c r="T324" i="1"/>
  <c r="V324" i="1"/>
  <c r="U325" i="1" l="1"/>
  <c r="R325" i="1"/>
  <c r="AC324" i="1"/>
  <c r="AF324" i="1"/>
  <c r="T325" i="1" l="1"/>
  <c r="Z325" i="1"/>
  <c r="AA326" i="1" s="1"/>
  <c r="S326" i="1" s="1"/>
  <c r="AD325" i="1"/>
  <c r="AE325" i="1" s="1"/>
  <c r="AB325" i="1" s="1"/>
  <c r="V325" i="1"/>
  <c r="R326" i="1" l="1"/>
  <c r="U326" i="1"/>
  <c r="AC325" i="1"/>
  <c r="AF325" i="1"/>
  <c r="AD326" i="1" l="1"/>
  <c r="AE326" i="1" s="1"/>
  <c r="AB326" i="1" s="1"/>
  <c r="T326" i="1"/>
  <c r="V326" i="1" s="1"/>
  <c r="AF326" i="1" l="1"/>
  <c r="Z326" i="1" s="1"/>
  <c r="AA327" i="1" s="1"/>
  <c r="S327" i="1" s="1"/>
  <c r="AC326" i="1"/>
  <c r="U327" i="1" l="1"/>
  <c r="R327" i="1"/>
  <c r="Z327" i="1" l="1"/>
  <c r="AA328" i="1" s="1"/>
  <c r="S328" i="1" s="1"/>
  <c r="AD327" i="1"/>
  <c r="T327" i="1"/>
  <c r="V327" i="1"/>
  <c r="AE327" i="1"/>
  <c r="AB327" i="1" s="1"/>
  <c r="U328" i="1" l="1"/>
  <c r="R328" i="1"/>
  <c r="AF327" i="1"/>
  <c r="AC327" i="1"/>
  <c r="AD328" i="1" l="1"/>
  <c r="T328" i="1"/>
  <c r="AE328" i="1"/>
  <c r="AB328" i="1" s="1"/>
  <c r="V328" i="1"/>
  <c r="AC328" i="1" l="1"/>
  <c r="AF328" i="1"/>
  <c r="Z328" i="1" s="1"/>
  <c r="AA329" i="1" s="1"/>
  <c r="S329" i="1" s="1"/>
  <c r="U329" i="1" l="1"/>
  <c r="R329" i="1"/>
  <c r="T329" i="1" l="1"/>
  <c r="AD329" i="1"/>
  <c r="AE329" i="1"/>
  <c r="AB329" i="1" s="1"/>
  <c r="V329" i="1"/>
  <c r="AC329" i="1" l="1"/>
  <c r="AF329" i="1"/>
  <c r="Z329" i="1" s="1"/>
  <c r="AA330" i="1" s="1"/>
  <c r="S330" i="1" s="1"/>
  <c r="R330" i="1" l="1"/>
  <c r="AE330" i="1" s="1"/>
  <c r="AB330" i="1" s="1"/>
  <c r="U330" i="1"/>
  <c r="AF330" i="1" l="1"/>
  <c r="AC330" i="1"/>
  <c r="Z330" i="1"/>
  <c r="AA331" i="1" s="1"/>
  <c r="S331" i="1" s="1"/>
  <c r="T330" i="1"/>
  <c r="V330" i="1" s="1"/>
  <c r="AD330" i="1"/>
  <c r="R331" i="1" l="1"/>
  <c r="U331" i="1"/>
  <c r="AD331" i="1" l="1"/>
  <c r="T331" i="1"/>
  <c r="V331" i="1" s="1"/>
  <c r="AE331" i="1"/>
  <c r="AB331" i="1" s="1"/>
  <c r="AF331" i="1" l="1"/>
  <c r="Z331" i="1" s="1"/>
  <c r="AA332" i="1" s="1"/>
  <c r="S332" i="1" s="1"/>
  <c r="AC331" i="1"/>
  <c r="U332" i="1" l="1"/>
  <c r="R332" i="1"/>
  <c r="AE332" i="1" s="1"/>
  <c r="AB332" i="1" s="1"/>
  <c r="AD332" i="1" l="1"/>
  <c r="T332" i="1"/>
  <c r="AC332" i="1"/>
  <c r="AF332" i="1"/>
  <c r="Z332" i="1" s="1"/>
  <c r="AA333" i="1" s="1"/>
  <c r="S333" i="1" s="1"/>
  <c r="V332" i="1"/>
  <c r="U333" i="1" l="1"/>
  <c r="R333" i="1"/>
  <c r="AE333" i="1" s="1"/>
  <c r="AB333" i="1" s="1"/>
  <c r="AC333" i="1" l="1"/>
  <c r="AF333" i="1"/>
  <c r="T333" i="1"/>
  <c r="AD333" i="1"/>
  <c r="Z333" i="1"/>
  <c r="AA334" i="1" s="1"/>
  <c r="S334" i="1" s="1"/>
  <c r="V333" i="1"/>
  <c r="R334" i="1" l="1"/>
  <c r="U334" i="1"/>
  <c r="AE334" i="1"/>
  <c r="AB334" i="1" s="1"/>
  <c r="AC334" i="1" l="1"/>
  <c r="AF334" i="1"/>
  <c r="Z334" i="1" s="1"/>
  <c r="AA335" i="1" s="1"/>
  <c r="S335" i="1" s="1"/>
  <c r="T334" i="1"/>
  <c r="V334" i="1" s="1"/>
  <c r="AD334" i="1"/>
  <c r="U335" i="1" l="1"/>
  <c r="R335" i="1"/>
  <c r="AD335" i="1" l="1"/>
  <c r="T335" i="1"/>
  <c r="V335" i="1"/>
  <c r="AE335" i="1"/>
  <c r="AB335" i="1" s="1"/>
  <c r="AF335" i="1" l="1"/>
  <c r="Z335" i="1" s="1"/>
  <c r="AA336" i="1" s="1"/>
  <c r="S336" i="1" s="1"/>
  <c r="AC335" i="1"/>
  <c r="U336" i="1" l="1"/>
  <c r="R336" i="1"/>
  <c r="AD336" i="1" l="1"/>
  <c r="T336" i="1"/>
  <c r="AE336" i="1"/>
  <c r="AB336" i="1" s="1"/>
  <c r="V336" i="1"/>
  <c r="AC336" i="1" l="1"/>
  <c r="AF336" i="1"/>
  <c r="Z336" i="1" s="1"/>
  <c r="AA337" i="1" s="1"/>
  <c r="S337" i="1" s="1"/>
  <c r="U337" i="1" l="1"/>
  <c r="R337" i="1"/>
  <c r="T337" i="1" l="1"/>
  <c r="AD337" i="1"/>
  <c r="AE337" i="1"/>
  <c r="AB337" i="1" s="1"/>
  <c r="V337" i="1"/>
  <c r="AC337" i="1" l="1"/>
  <c r="AF337" i="1"/>
  <c r="Z337" i="1" s="1"/>
  <c r="AA338" i="1" s="1"/>
  <c r="S338" i="1" s="1"/>
  <c r="R338" i="1" l="1"/>
  <c r="AE338" i="1" s="1"/>
  <c r="AB338" i="1" s="1"/>
  <c r="U338" i="1"/>
  <c r="AC338" i="1" l="1"/>
  <c r="AF338" i="1"/>
  <c r="Z338" i="1" s="1"/>
  <c r="AA339" i="1" s="1"/>
  <c r="S339" i="1" s="1"/>
  <c r="AD338" i="1"/>
  <c r="T338" i="1"/>
  <c r="V338" i="1" s="1"/>
  <c r="U339" i="1" l="1"/>
  <c r="R339" i="1"/>
  <c r="T339" i="1" l="1"/>
  <c r="AD339" i="1"/>
  <c r="V339" i="1"/>
  <c r="AE339" i="1"/>
  <c r="AB339" i="1" s="1"/>
  <c r="AF339" i="1" l="1"/>
  <c r="Z339" i="1" s="1"/>
  <c r="AA340" i="1" s="1"/>
  <c r="S340" i="1" s="1"/>
  <c r="AC339" i="1"/>
  <c r="U340" i="1" l="1"/>
  <c r="R340" i="1"/>
  <c r="AD340" i="1" l="1"/>
  <c r="T340" i="1"/>
  <c r="AE340" i="1"/>
  <c r="AB340" i="1" s="1"/>
  <c r="V340" i="1"/>
  <c r="AC340" i="1" l="1"/>
  <c r="AF340" i="1"/>
  <c r="Z340" i="1" s="1"/>
  <c r="AA341" i="1" s="1"/>
  <c r="S341" i="1" s="1"/>
  <c r="U341" i="1" l="1"/>
  <c r="R341" i="1"/>
  <c r="AE341" i="1" s="1"/>
  <c r="AB341" i="1" s="1"/>
  <c r="AC341" i="1" l="1"/>
  <c r="AF341" i="1"/>
  <c r="T341" i="1"/>
  <c r="AD341" i="1"/>
  <c r="Z341" i="1"/>
  <c r="AA342" i="1" s="1"/>
  <c r="S342" i="1" s="1"/>
  <c r="V341" i="1"/>
  <c r="R342" i="1" l="1"/>
  <c r="AE342" i="1" s="1"/>
  <c r="AB342" i="1" s="1"/>
  <c r="U342" i="1"/>
  <c r="AF342" i="1" l="1"/>
  <c r="Z342" i="1" s="1"/>
  <c r="AA343" i="1" s="1"/>
  <c r="S343" i="1" s="1"/>
  <c r="AC342" i="1"/>
  <c r="AD342" i="1"/>
  <c r="T342" i="1"/>
  <c r="V342" i="1" s="1"/>
  <c r="R343" i="1" l="1"/>
  <c r="U343" i="1"/>
  <c r="T343" i="1" l="1"/>
  <c r="V343" i="1" s="1"/>
  <c r="AD343" i="1"/>
  <c r="AE343" i="1"/>
  <c r="AB343" i="1" s="1"/>
  <c r="AF343" i="1" l="1"/>
  <c r="Z343" i="1" s="1"/>
  <c r="AA344" i="1" s="1"/>
  <c r="S344" i="1" s="1"/>
  <c r="AC343" i="1"/>
  <c r="U344" i="1" l="1"/>
  <c r="R344" i="1"/>
  <c r="AD344" i="1" l="1"/>
  <c r="T344" i="1"/>
  <c r="AE344" i="1"/>
  <c r="AB344" i="1" s="1"/>
  <c r="V344" i="1"/>
  <c r="AC344" i="1" l="1"/>
  <c r="AF344" i="1"/>
  <c r="Z344" i="1" s="1"/>
  <c r="AA345" i="1" s="1"/>
  <c r="S345" i="1" s="1"/>
  <c r="U345" i="1" l="1"/>
  <c r="R345" i="1"/>
  <c r="T345" i="1" l="1"/>
  <c r="AD345" i="1"/>
  <c r="AE345" i="1"/>
  <c r="AB345" i="1" s="1"/>
  <c r="V345" i="1"/>
  <c r="AC345" i="1" l="1"/>
  <c r="AF345" i="1"/>
  <c r="Z345" i="1" s="1"/>
  <c r="AA346" i="1" s="1"/>
  <c r="S346" i="1" s="1"/>
  <c r="R346" i="1" l="1"/>
  <c r="AE346" i="1" s="1"/>
  <c r="AB346" i="1" s="1"/>
  <c r="U346" i="1"/>
  <c r="AF346" i="1" l="1"/>
  <c r="Z346" i="1" s="1"/>
  <c r="AA347" i="1" s="1"/>
  <c r="S347" i="1" s="1"/>
  <c r="AC346" i="1"/>
  <c r="T346" i="1"/>
  <c r="V346" i="1" s="1"/>
  <c r="AD346" i="1"/>
  <c r="R347" i="1" l="1"/>
  <c r="U347" i="1"/>
  <c r="AD347" i="1" l="1"/>
  <c r="T347" i="1"/>
  <c r="V347" i="1" s="1"/>
  <c r="AE347" i="1"/>
  <c r="AB347" i="1" s="1"/>
  <c r="AF347" i="1" l="1"/>
  <c r="Z347" i="1" s="1"/>
  <c r="AA348" i="1" s="1"/>
  <c r="S348" i="1" s="1"/>
  <c r="AC347" i="1"/>
  <c r="U348" i="1" l="1"/>
  <c r="R348" i="1"/>
  <c r="AD348" i="1" l="1"/>
  <c r="T348" i="1"/>
  <c r="AE348" i="1"/>
  <c r="AB348" i="1" s="1"/>
  <c r="V348" i="1"/>
  <c r="AC348" i="1" l="1"/>
  <c r="AF348" i="1"/>
  <c r="Z348" i="1" s="1"/>
  <c r="AA349" i="1" s="1"/>
  <c r="S349" i="1" s="1"/>
  <c r="U349" i="1" l="1"/>
  <c r="R349" i="1"/>
  <c r="T349" i="1" l="1"/>
  <c r="AD349" i="1"/>
  <c r="AE349" i="1"/>
  <c r="AB349" i="1" s="1"/>
  <c r="V349" i="1"/>
  <c r="AC349" i="1" l="1"/>
  <c r="AF349" i="1"/>
  <c r="Z349" i="1" s="1"/>
  <c r="AA350" i="1" s="1"/>
  <c r="S350" i="1" s="1"/>
  <c r="R350" i="1" l="1"/>
  <c r="AE350" i="1" s="1"/>
  <c r="AB350" i="1" s="1"/>
  <c r="U350" i="1"/>
  <c r="AC350" i="1" l="1"/>
  <c r="AF350" i="1"/>
  <c r="Z350" i="1" s="1"/>
  <c r="AA351" i="1" s="1"/>
  <c r="S351" i="1" s="1"/>
  <c r="T350" i="1"/>
  <c r="V350" i="1" s="1"/>
  <c r="AD350" i="1"/>
  <c r="U351" i="1" l="1"/>
  <c r="R351" i="1"/>
  <c r="T351" i="1" l="1"/>
  <c r="AD351" i="1"/>
  <c r="V351" i="1"/>
  <c r="AE351" i="1"/>
  <c r="AB351" i="1" s="1"/>
  <c r="AF351" i="1" l="1"/>
  <c r="Z351" i="1" s="1"/>
  <c r="AA352" i="1" s="1"/>
  <c r="S352" i="1" s="1"/>
  <c r="AC351" i="1"/>
  <c r="U352" i="1" l="1"/>
  <c r="R352" i="1"/>
  <c r="AD352" i="1" l="1"/>
  <c r="T352" i="1"/>
  <c r="AE352" i="1"/>
  <c r="AB352" i="1" s="1"/>
  <c r="V352" i="1"/>
  <c r="AC352" i="1" l="1"/>
  <c r="AF352" i="1"/>
  <c r="Z352" i="1" s="1"/>
  <c r="AA353" i="1" s="1"/>
  <c r="S353" i="1" s="1"/>
  <c r="U353" i="1" l="1"/>
  <c r="R353" i="1"/>
  <c r="T353" i="1" l="1"/>
  <c r="AD353" i="1"/>
  <c r="AE353" i="1"/>
  <c r="AB353" i="1" s="1"/>
  <c r="V353" i="1"/>
  <c r="AC353" i="1" l="1"/>
  <c r="AF353" i="1"/>
  <c r="Z353" i="1" s="1"/>
  <c r="AA354" i="1" s="1"/>
  <c r="S354" i="1" s="1"/>
  <c r="R354" i="1" l="1"/>
  <c r="AE354" i="1" s="1"/>
  <c r="AB354" i="1" s="1"/>
  <c r="U354" i="1"/>
  <c r="AC354" i="1" l="1"/>
  <c r="AF354" i="1"/>
  <c r="Z354" i="1" s="1"/>
  <c r="AA355" i="1" s="1"/>
  <c r="S355" i="1" s="1"/>
  <c r="AD354" i="1"/>
  <c r="T354" i="1"/>
  <c r="V354" i="1" s="1"/>
  <c r="R355" i="1" l="1"/>
  <c r="U355" i="1"/>
  <c r="V355" i="1" l="1"/>
  <c r="AD355" i="1"/>
  <c r="T355" i="1"/>
  <c r="AE355" i="1"/>
  <c r="AB355" i="1" s="1"/>
  <c r="AF355" i="1" l="1"/>
  <c r="Z355" i="1" s="1"/>
  <c r="AA356" i="1" s="1"/>
  <c r="S356" i="1" s="1"/>
  <c r="AC355" i="1"/>
  <c r="U356" i="1" l="1"/>
  <c r="R356" i="1"/>
  <c r="AD356" i="1" l="1"/>
  <c r="T356" i="1"/>
  <c r="AE356" i="1"/>
  <c r="AB356" i="1" s="1"/>
  <c r="V356" i="1"/>
  <c r="AC356" i="1" l="1"/>
  <c r="AF356" i="1"/>
  <c r="Z356" i="1" s="1"/>
  <c r="AA357" i="1" s="1"/>
  <c r="S357" i="1" s="1"/>
  <c r="U357" i="1" l="1"/>
  <c r="R357" i="1"/>
  <c r="T357" i="1" l="1"/>
  <c r="AD357" i="1"/>
  <c r="AE357" i="1"/>
  <c r="AB357" i="1" s="1"/>
  <c r="V357" i="1"/>
  <c r="AC357" i="1" l="1"/>
  <c r="AF357" i="1"/>
  <c r="Z357" i="1" s="1"/>
  <c r="AA358" i="1" s="1"/>
  <c r="S358" i="1" s="1"/>
  <c r="R358" i="1" l="1"/>
  <c r="AE358" i="1" s="1"/>
  <c r="AB358" i="1" s="1"/>
  <c r="U358" i="1"/>
  <c r="AF358" i="1" l="1"/>
  <c r="Z358" i="1" s="1"/>
  <c r="AA359" i="1" s="1"/>
  <c r="S359" i="1" s="1"/>
  <c r="AC358" i="1"/>
  <c r="T358" i="1"/>
  <c r="V358" i="1" s="1"/>
  <c r="AD358" i="1"/>
  <c r="R359" i="1" l="1"/>
  <c r="AE359" i="1" s="1"/>
  <c r="AB359" i="1" s="1"/>
  <c r="U359" i="1"/>
  <c r="AF359" i="1" l="1"/>
  <c r="AC359" i="1"/>
  <c r="Z359" i="1"/>
  <c r="AA360" i="1" s="1"/>
  <c r="S360" i="1" s="1"/>
  <c r="AD359" i="1"/>
  <c r="T359" i="1"/>
  <c r="V359" i="1" s="1"/>
  <c r="U360" i="1" l="1"/>
  <c r="R360" i="1"/>
  <c r="AD360" i="1" l="1"/>
  <c r="T360" i="1"/>
  <c r="V360" i="1"/>
  <c r="AE360" i="1"/>
  <c r="AB360" i="1" s="1"/>
  <c r="AF360" i="1" l="1"/>
  <c r="Z360" i="1" s="1"/>
  <c r="AA361" i="1" s="1"/>
  <c r="S361" i="1" s="1"/>
  <c r="AC360" i="1"/>
  <c r="U361" i="1" l="1"/>
  <c r="R361" i="1"/>
  <c r="AE361" i="1" s="1"/>
  <c r="AB361" i="1" s="1"/>
  <c r="AC361" i="1" l="1"/>
  <c r="AF361" i="1"/>
  <c r="T361" i="1"/>
  <c r="AD361" i="1"/>
  <c r="Z361" i="1"/>
  <c r="AA362" i="1" s="1"/>
  <c r="S362" i="1" s="1"/>
  <c r="V361" i="1"/>
  <c r="R362" i="1" l="1"/>
  <c r="AE362" i="1" s="1"/>
  <c r="AB362" i="1" s="1"/>
  <c r="U362" i="1"/>
  <c r="AF362" i="1" l="1"/>
  <c r="AC362" i="1"/>
  <c r="Z362" i="1"/>
  <c r="AA363" i="1" s="1"/>
  <c r="S363" i="1" s="1"/>
  <c r="T362" i="1"/>
  <c r="V362" i="1" s="1"/>
  <c r="AD362" i="1"/>
  <c r="R363" i="1" l="1"/>
  <c r="AE363" i="1" s="1"/>
  <c r="AB363" i="1" s="1"/>
  <c r="U363" i="1"/>
  <c r="AF363" i="1" l="1"/>
  <c r="AC363" i="1"/>
  <c r="Z363" i="1"/>
  <c r="AA364" i="1" s="1"/>
  <c r="S364" i="1" s="1"/>
  <c r="AD363" i="1"/>
  <c r="T363" i="1"/>
  <c r="V363" i="1" s="1"/>
  <c r="U364" i="1" l="1"/>
  <c r="R364" i="1"/>
  <c r="AD364" i="1" l="1"/>
  <c r="T364" i="1"/>
  <c r="V364" i="1"/>
  <c r="AE364" i="1"/>
  <c r="AB364" i="1" s="1"/>
  <c r="AF364" i="1" l="1"/>
  <c r="Z364" i="1" s="1"/>
  <c r="AA365" i="1" s="1"/>
  <c r="S365" i="1" s="1"/>
  <c r="AC364" i="1"/>
  <c r="U365" i="1" l="1"/>
  <c r="R365" i="1"/>
  <c r="AE365" i="1" s="1"/>
  <c r="AB365" i="1" s="1"/>
  <c r="AC365" i="1" l="1"/>
  <c r="AF365" i="1"/>
  <c r="Z365" i="1" s="1"/>
  <c r="AA366" i="1" s="1"/>
  <c r="S366" i="1" s="1"/>
  <c r="T365" i="1"/>
  <c r="AD365" i="1"/>
  <c r="V365" i="1"/>
  <c r="R366" i="1" l="1"/>
  <c r="AE366" i="1" s="1"/>
  <c r="AB366" i="1" s="1"/>
  <c r="U366" i="1"/>
  <c r="AC366" i="1" l="1"/>
  <c r="AF366" i="1"/>
  <c r="Z366" i="1" s="1"/>
  <c r="AA367" i="1" s="1"/>
  <c r="S367" i="1" s="1"/>
  <c r="T366" i="1"/>
  <c r="V366" i="1" s="1"/>
  <c r="AD366" i="1"/>
  <c r="R367" i="1" l="1"/>
  <c r="AE367" i="1" s="1"/>
  <c r="AB367" i="1" s="1"/>
  <c r="U367" i="1"/>
  <c r="AF367" i="1" l="1"/>
  <c r="Z367" i="1" s="1"/>
  <c r="AA368" i="1" s="1"/>
  <c r="S368" i="1" s="1"/>
  <c r="AC367" i="1"/>
  <c r="AD367" i="1"/>
  <c r="T367" i="1"/>
  <c r="V367" i="1" s="1"/>
  <c r="U368" i="1" l="1"/>
  <c r="R368" i="1"/>
  <c r="AD368" i="1" l="1"/>
  <c r="T368" i="1"/>
  <c r="V368" i="1"/>
  <c r="AE368" i="1"/>
  <c r="AB368" i="1" s="1"/>
  <c r="AF368" i="1" l="1"/>
  <c r="Z368" i="1" s="1"/>
  <c r="AA369" i="1" s="1"/>
  <c r="S369" i="1" s="1"/>
  <c r="AC368" i="1"/>
  <c r="U369" i="1" l="1"/>
  <c r="R369" i="1"/>
  <c r="AE369" i="1" s="1"/>
  <c r="AB369" i="1" s="1"/>
  <c r="AC369" i="1" l="1"/>
  <c r="AF369" i="1"/>
  <c r="T369" i="1"/>
  <c r="AD369" i="1"/>
  <c r="Z369" i="1"/>
  <c r="AA370" i="1" s="1"/>
  <c r="S370" i="1" s="1"/>
  <c r="V369" i="1"/>
  <c r="R370" i="1" l="1"/>
  <c r="AE370" i="1" s="1"/>
  <c r="AB370" i="1" s="1"/>
  <c r="U370" i="1"/>
  <c r="AF370" i="1" l="1"/>
  <c r="Z370" i="1" s="1"/>
  <c r="AA371" i="1" s="1"/>
  <c r="S371" i="1" s="1"/>
  <c r="AC370" i="1"/>
  <c r="T370" i="1"/>
  <c r="V370" i="1" s="1"/>
  <c r="AD370" i="1"/>
  <c r="R371" i="1" l="1"/>
  <c r="AE371" i="1" s="1"/>
  <c r="AB371" i="1" s="1"/>
  <c r="U371" i="1"/>
  <c r="AF371" i="1" l="1"/>
  <c r="AC371" i="1"/>
  <c r="Z371" i="1"/>
  <c r="AA372" i="1" s="1"/>
  <c r="S372" i="1" s="1"/>
  <c r="AD371" i="1"/>
  <c r="T371" i="1"/>
  <c r="V371" i="1" s="1"/>
  <c r="U372" i="1" l="1"/>
  <c r="R372" i="1"/>
  <c r="AD372" i="1" l="1"/>
  <c r="T372" i="1"/>
  <c r="V372" i="1" s="1"/>
  <c r="AE372" i="1"/>
  <c r="AB372" i="1" s="1"/>
  <c r="AF372" i="1" l="1"/>
  <c r="Z372" i="1" s="1"/>
  <c r="AA373" i="1" s="1"/>
  <c r="S373" i="1" s="1"/>
  <c r="AC372" i="1"/>
  <c r="U373" i="1" l="1"/>
  <c r="R373" i="1"/>
  <c r="T373" i="1" l="1"/>
  <c r="AD373" i="1"/>
  <c r="AE373" i="1"/>
  <c r="AB373" i="1" s="1"/>
  <c r="V373" i="1"/>
  <c r="AC373" i="1" l="1"/>
  <c r="AF373" i="1"/>
  <c r="Z373" i="1" s="1"/>
  <c r="AA374" i="1" s="1"/>
  <c r="S374" i="1" s="1"/>
  <c r="R374" i="1" l="1"/>
  <c r="AE374" i="1" s="1"/>
  <c r="AB374" i="1" s="1"/>
  <c r="U374" i="1"/>
  <c r="AF374" i="1" l="1"/>
  <c r="AC374" i="1"/>
  <c r="Z374" i="1"/>
  <c r="AA375" i="1" s="1"/>
  <c r="S375" i="1" s="1"/>
  <c r="T374" i="1"/>
  <c r="V374" i="1" s="1"/>
  <c r="AD374" i="1"/>
  <c r="R375" i="1" l="1"/>
  <c r="AE375" i="1" s="1"/>
  <c r="AB375" i="1" s="1"/>
  <c r="U375" i="1"/>
  <c r="AF375" i="1" l="1"/>
  <c r="AC375" i="1"/>
  <c r="Z375" i="1"/>
  <c r="AA376" i="1" s="1"/>
  <c r="S376" i="1" s="1"/>
  <c r="T375" i="1"/>
  <c r="V375" i="1" s="1"/>
  <c r="AD375" i="1"/>
  <c r="R376" i="1" l="1"/>
  <c r="U376" i="1"/>
  <c r="AD376" i="1" l="1"/>
  <c r="T376" i="1"/>
  <c r="V376" i="1" s="1"/>
  <c r="AE376" i="1"/>
  <c r="AB376" i="1" s="1"/>
  <c r="AF376" i="1" l="1"/>
  <c r="Z376" i="1" s="1"/>
  <c r="AA377" i="1" s="1"/>
  <c r="S377" i="1" s="1"/>
  <c r="AC376" i="1"/>
  <c r="U377" i="1" l="1"/>
  <c r="R377" i="1"/>
  <c r="T377" i="1" l="1"/>
  <c r="AD377" i="1"/>
  <c r="AE377" i="1"/>
  <c r="AB377" i="1" s="1"/>
  <c r="V377" i="1"/>
  <c r="AC377" i="1" l="1"/>
  <c r="AF377" i="1"/>
  <c r="Z377" i="1" s="1"/>
  <c r="AA378" i="1" s="1"/>
  <c r="S378" i="1" s="1"/>
  <c r="R378" i="1" l="1"/>
  <c r="AE378" i="1" s="1"/>
  <c r="AB378" i="1" s="1"/>
  <c r="U378" i="1"/>
  <c r="AC378" i="1" l="1"/>
  <c r="AF378" i="1"/>
  <c r="Z378" i="1" s="1"/>
  <c r="AA379" i="1" s="1"/>
  <c r="S379" i="1" s="1"/>
  <c r="T378" i="1"/>
  <c r="V378" i="1" s="1"/>
  <c r="AD378" i="1"/>
  <c r="R379" i="1" l="1"/>
  <c r="AE379" i="1" s="1"/>
  <c r="AB379" i="1" s="1"/>
  <c r="U379" i="1"/>
  <c r="AF379" i="1" l="1"/>
  <c r="Z379" i="1" s="1"/>
  <c r="AA380" i="1" s="1"/>
  <c r="S380" i="1" s="1"/>
  <c r="AC379" i="1"/>
  <c r="AD379" i="1"/>
  <c r="T379" i="1"/>
  <c r="V379" i="1" s="1"/>
  <c r="U380" i="1" l="1"/>
  <c r="R380" i="1"/>
  <c r="AD380" i="1" l="1"/>
  <c r="T380" i="1"/>
  <c r="V380" i="1"/>
  <c r="AE380" i="1"/>
  <c r="AB380" i="1" s="1"/>
  <c r="AF380" i="1" l="1"/>
  <c r="Z380" i="1" s="1"/>
  <c r="AA381" i="1" s="1"/>
  <c r="S381" i="1" s="1"/>
  <c r="AC380" i="1"/>
  <c r="U381" i="1" l="1"/>
  <c r="R381" i="1"/>
  <c r="T381" i="1" l="1"/>
  <c r="AD381" i="1"/>
  <c r="AE381" i="1"/>
  <c r="AB381" i="1" s="1"/>
  <c r="V381" i="1"/>
  <c r="AC381" i="1" l="1"/>
  <c r="AF381" i="1"/>
  <c r="Z381" i="1" s="1"/>
  <c r="AA382" i="1" s="1"/>
  <c r="S382" i="1" s="1"/>
  <c r="R382" i="1" l="1"/>
  <c r="U382" i="1"/>
  <c r="AE382" i="1"/>
  <c r="AB382" i="1" s="1"/>
  <c r="AF382" i="1" l="1"/>
  <c r="AC382" i="1"/>
  <c r="Z382" i="1"/>
  <c r="AA383" i="1" s="1"/>
  <c r="S383" i="1" s="1"/>
  <c r="T382" i="1"/>
  <c r="V382" i="1" s="1"/>
  <c r="AD382" i="1"/>
  <c r="R383" i="1" l="1"/>
  <c r="AE383" i="1" s="1"/>
  <c r="AB383" i="1" s="1"/>
  <c r="U383" i="1"/>
  <c r="AF383" i="1" l="1"/>
  <c r="Z383" i="1" s="1"/>
  <c r="AA384" i="1" s="1"/>
  <c r="S384" i="1" s="1"/>
  <c r="AC383" i="1"/>
  <c r="AD383" i="1"/>
  <c r="T383" i="1"/>
  <c r="V383" i="1" s="1"/>
  <c r="U384" i="1" l="1"/>
  <c r="R384" i="1"/>
  <c r="AD384" i="1" l="1"/>
  <c r="T384" i="1"/>
  <c r="V384" i="1"/>
  <c r="AE384" i="1"/>
  <c r="AB384" i="1" s="1"/>
  <c r="AF384" i="1" l="1"/>
  <c r="Z384" i="1" s="1"/>
  <c r="AA385" i="1" s="1"/>
  <c r="S385" i="1" s="1"/>
  <c r="AC384" i="1"/>
  <c r="U385" i="1" l="1"/>
  <c r="R385" i="1"/>
  <c r="AE385" i="1" s="1"/>
  <c r="AB385" i="1" s="1"/>
  <c r="AC385" i="1" l="1"/>
  <c r="AF385" i="1"/>
  <c r="T385" i="1"/>
  <c r="AD385" i="1"/>
  <c r="Z385" i="1"/>
  <c r="AA386" i="1" s="1"/>
  <c r="S386" i="1" s="1"/>
  <c r="V385" i="1"/>
  <c r="R386" i="1" l="1"/>
  <c r="AE386" i="1" s="1"/>
  <c r="AB386" i="1" s="1"/>
  <c r="U386" i="1"/>
  <c r="AC386" i="1" l="1"/>
  <c r="AF386" i="1"/>
  <c r="Z386" i="1" s="1"/>
  <c r="AA387" i="1" s="1"/>
  <c r="S387" i="1" s="1"/>
  <c r="V386" i="1"/>
  <c r="T386" i="1"/>
  <c r="AD386" i="1"/>
  <c r="R387" i="1" l="1"/>
  <c r="AE387" i="1" s="1"/>
  <c r="AB387" i="1" s="1"/>
  <c r="U387" i="1"/>
  <c r="AF387" i="1" l="1"/>
  <c r="Z387" i="1" s="1"/>
  <c r="AA388" i="1" s="1"/>
  <c r="S388" i="1" s="1"/>
  <c r="AC387" i="1"/>
  <c r="AD387" i="1"/>
  <c r="T387" i="1"/>
  <c r="V387" i="1" s="1"/>
  <c r="R388" i="1" l="1"/>
  <c r="U388" i="1"/>
  <c r="V388" i="1" l="1"/>
  <c r="AD388" i="1"/>
  <c r="T388" i="1"/>
  <c r="AE388" i="1"/>
  <c r="AB388" i="1" s="1"/>
  <c r="AF388" i="1" l="1"/>
  <c r="Z388" i="1" s="1"/>
  <c r="AA389" i="1" s="1"/>
  <c r="S389" i="1" s="1"/>
  <c r="AC388" i="1"/>
  <c r="U389" i="1" l="1"/>
  <c r="R389" i="1"/>
  <c r="T389" i="1" l="1"/>
  <c r="AD389" i="1"/>
  <c r="AE389" i="1"/>
  <c r="AB389" i="1" s="1"/>
  <c r="V389" i="1"/>
  <c r="AC389" i="1" l="1"/>
  <c r="AF389" i="1"/>
  <c r="Z389" i="1" s="1"/>
  <c r="AA390" i="1" s="1"/>
  <c r="S390" i="1" s="1"/>
  <c r="R390" i="1" l="1"/>
  <c r="AE390" i="1" s="1"/>
  <c r="AB390" i="1" s="1"/>
  <c r="U390" i="1"/>
  <c r="AC390" i="1" l="1"/>
  <c r="AF390" i="1"/>
  <c r="V390" i="1"/>
  <c r="Z390" i="1"/>
  <c r="AA391" i="1" s="1"/>
  <c r="S391" i="1" s="1"/>
  <c r="T390" i="1"/>
  <c r="AD390" i="1"/>
  <c r="R391" i="1" l="1"/>
  <c r="AE391" i="1" s="1"/>
  <c r="AB391" i="1" s="1"/>
  <c r="U391" i="1"/>
  <c r="AF391" i="1" l="1"/>
  <c r="AC391" i="1"/>
  <c r="V391" i="1"/>
  <c r="Z391" i="1"/>
  <c r="AA392" i="1" s="1"/>
  <c r="S392" i="1" s="1"/>
  <c r="AD391" i="1"/>
  <c r="T391" i="1"/>
  <c r="U392" i="1" l="1"/>
  <c r="R392" i="1"/>
  <c r="AD392" i="1" l="1"/>
  <c r="T392" i="1"/>
  <c r="V392" i="1"/>
  <c r="AE392" i="1"/>
  <c r="AB392" i="1" s="1"/>
  <c r="AF392" i="1" l="1"/>
  <c r="Z392" i="1" s="1"/>
  <c r="AA393" i="1" s="1"/>
  <c r="S393" i="1" s="1"/>
  <c r="AC392" i="1"/>
  <c r="U393" i="1" l="1"/>
  <c r="R393" i="1"/>
  <c r="T393" i="1" l="1"/>
  <c r="AD393" i="1"/>
  <c r="AE393" i="1"/>
  <c r="AB393" i="1" s="1"/>
  <c r="V393" i="1"/>
  <c r="AC393" i="1" l="1"/>
  <c r="AF393" i="1"/>
  <c r="Z393" i="1" s="1"/>
  <c r="AA394" i="1" s="1"/>
  <c r="S394" i="1" s="1"/>
  <c r="R394" i="1" l="1"/>
  <c r="AE394" i="1" s="1"/>
  <c r="AB394" i="1" s="1"/>
  <c r="U394" i="1"/>
  <c r="AC394" i="1" l="1"/>
  <c r="AF394" i="1"/>
  <c r="Z394" i="1"/>
  <c r="AA395" i="1" s="1"/>
  <c r="S395" i="1" s="1"/>
  <c r="T394" i="1"/>
  <c r="V394" i="1" s="1"/>
  <c r="AD394" i="1"/>
  <c r="R395" i="1" l="1"/>
  <c r="AE395" i="1" s="1"/>
  <c r="AB395" i="1" s="1"/>
  <c r="U395" i="1"/>
  <c r="AF395" i="1" l="1"/>
  <c r="Z395" i="1" s="1"/>
  <c r="AA396" i="1" s="1"/>
  <c r="S396" i="1" s="1"/>
  <c r="AC395" i="1"/>
  <c r="AD395" i="1"/>
  <c r="T395" i="1"/>
  <c r="V395" i="1" s="1"/>
  <c r="R396" i="1" l="1"/>
  <c r="U396" i="1"/>
  <c r="V396" i="1" l="1"/>
  <c r="AD396" i="1"/>
  <c r="T396" i="1"/>
  <c r="AE396" i="1"/>
  <c r="AB396" i="1" s="1"/>
  <c r="AF396" i="1" l="1"/>
  <c r="Z396" i="1" s="1"/>
  <c r="AA397" i="1" s="1"/>
  <c r="S397" i="1" s="1"/>
  <c r="AC396" i="1"/>
  <c r="U397" i="1" l="1"/>
  <c r="R397" i="1"/>
  <c r="T397" i="1" l="1"/>
  <c r="AD397" i="1"/>
  <c r="AE397" i="1"/>
  <c r="AB397" i="1" s="1"/>
  <c r="V397" i="1"/>
  <c r="AC397" i="1" l="1"/>
  <c r="AF397" i="1"/>
  <c r="Z397" i="1" s="1"/>
  <c r="AA398" i="1" s="1"/>
  <c r="S398" i="1" s="1"/>
  <c r="R398" i="1" l="1"/>
  <c r="AE398" i="1" s="1"/>
  <c r="AB398" i="1" s="1"/>
  <c r="U398" i="1"/>
  <c r="AC398" i="1" l="1"/>
  <c r="AF398" i="1"/>
  <c r="Z398" i="1" s="1"/>
  <c r="AA399" i="1" s="1"/>
  <c r="S399" i="1" s="1"/>
  <c r="T398" i="1"/>
  <c r="V398" i="1" s="1"/>
  <c r="AD398" i="1"/>
  <c r="R399" i="1" l="1"/>
  <c r="AE399" i="1" s="1"/>
  <c r="AB399" i="1" s="1"/>
  <c r="U399" i="1"/>
  <c r="AF399" i="1" l="1"/>
  <c r="Z399" i="1" s="1"/>
  <c r="AA400" i="1" s="1"/>
  <c r="S400" i="1" s="1"/>
  <c r="AC399" i="1"/>
  <c r="AD399" i="1"/>
  <c r="T399" i="1"/>
  <c r="V399" i="1" s="1"/>
  <c r="U400" i="1" l="1"/>
  <c r="R400" i="1"/>
  <c r="AD400" i="1" l="1"/>
  <c r="T400" i="1"/>
  <c r="V400" i="1"/>
  <c r="AE400" i="1"/>
  <c r="AB400" i="1" s="1"/>
  <c r="AF400" i="1" l="1"/>
  <c r="Z400" i="1" s="1"/>
  <c r="AA401" i="1" s="1"/>
  <c r="S401" i="1" s="1"/>
  <c r="AC400" i="1"/>
  <c r="U401" i="1" l="1"/>
  <c r="R401" i="1"/>
  <c r="AE401" i="1" s="1"/>
  <c r="AB401" i="1" s="1"/>
  <c r="AC401" i="1" l="1"/>
  <c r="AF401" i="1"/>
  <c r="T401" i="1"/>
  <c r="AD401" i="1"/>
  <c r="Z401" i="1"/>
  <c r="AA402" i="1" s="1"/>
  <c r="S402" i="1" s="1"/>
  <c r="V401" i="1"/>
  <c r="R402" i="1" l="1"/>
  <c r="AE402" i="1" s="1"/>
  <c r="AB402" i="1" s="1"/>
  <c r="U402" i="1"/>
  <c r="AC402" i="1" l="1"/>
  <c r="AF402" i="1"/>
  <c r="V402" i="1"/>
  <c r="Z402" i="1"/>
  <c r="AA403" i="1" s="1"/>
  <c r="S403" i="1" s="1"/>
  <c r="T402" i="1"/>
  <c r="AD402" i="1"/>
  <c r="R403" i="1" l="1"/>
  <c r="AE403" i="1" s="1"/>
  <c r="AB403" i="1" s="1"/>
  <c r="U403" i="1"/>
  <c r="AF403" i="1" l="1"/>
  <c r="Z403" i="1" s="1"/>
  <c r="AA404" i="1" s="1"/>
  <c r="S404" i="1" s="1"/>
  <c r="AC403" i="1"/>
  <c r="AD403" i="1"/>
  <c r="T403" i="1"/>
  <c r="V403" i="1" s="1"/>
  <c r="R404" i="1" l="1"/>
  <c r="U404" i="1"/>
  <c r="V404" i="1" l="1"/>
  <c r="AD404" i="1"/>
  <c r="T404" i="1"/>
  <c r="AE404" i="1"/>
  <c r="AB404" i="1" s="1"/>
  <c r="AF404" i="1" l="1"/>
  <c r="Z404" i="1" s="1"/>
  <c r="AA405" i="1" s="1"/>
  <c r="S405" i="1" s="1"/>
  <c r="AC404" i="1"/>
  <c r="U405" i="1" l="1"/>
  <c r="R405" i="1"/>
  <c r="AE405" i="1" s="1"/>
  <c r="AB405" i="1" s="1"/>
  <c r="AC405" i="1" l="1"/>
  <c r="AF405" i="1"/>
  <c r="T405" i="1"/>
  <c r="AD405" i="1"/>
  <c r="Z405" i="1"/>
  <c r="AA406" i="1" s="1"/>
  <c r="S406" i="1" s="1"/>
  <c r="V405" i="1"/>
  <c r="R406" i="1" l="1"/>
  <c r="AE406" i="1" s="1"/>
  <c r="AB406" i="1" s="1"/>
  <c r="U406" i="1"/>
  <c r="AC406" i="1" l="1"/>
  <c r="AF406" i="1"/>
  <c r="Z406" i="1" s="1"/>
  <c r="AA407" i="1" s="1"/>
  <c r="S407" i="1" s="1"/>
  <c r="T406" i="1"/>
  <c r="V406" i="1" s="1"/>
  <c r="AD406" i="1"/>
  <c r="R407" i="1" l="1"/>
  <c r="AE407" i="1" s="1"/>
  <c r="AB407" i="1" s="1"/>
  <c r="U407" i="1"/>
  <c r="AF407" i="1" l="1"/>
  <c r="AC407" i="1"/>
  <c r="V407" i="1"/>
  <c r="Z407" i="1"/>
  <c r="AA408" i="1" s="1"/>
  <c r="S408" i="1" s="1"/>
  <c r="AD407" i="1"/>
  <c r="T407" i="1"/>
  <c r="R408" i="1" l="1"/>
  <c r="U408" i="1"/>
  <c r="AD408" i="1" l="1"/>
  <c r="T408" i="1"/>
  <c r="V408" i="1" s="1"/>
  <c r="AE408" i="1"/>
  <c r="AB408" i="1" s="1"/>
  <c r="AF408" i="1" l="1"/>
  <c r="Z408" i="1" s="1"/>
  <c r="AA409" i="1" s="1"/>
  <c r="S409" i="1" s="1"/>
  <c r="AC408" i="1"/>
  <c r="U409" i="1" l="1"/>
  <c r="R409" i="1"/>
  <c r="AE409" i="1" s="1"/>
  <c r="AB409" i="1" s="1"/>
  <c r="AC409" i="1" l="1"/>
  <c r="AF409" i="1"/>
  <c r="T409" i="1"/>
  <c r="AD409" i="1"/>
  <c r="Z409" i="1"/>
  <c r="AA410" i="1" s="1"/>
  <c r="S410" i="1" s="1"/>
  <c r="V409" i="1"/>
  <c r="R410" i="1" l="1"/>
  <c r="AE410" i="1" s="1"/>
  <c r="AB410" i="1" s="1"/>
  <c r="U410" i="1"/>
  <c r="AF410" i="1" l="1"/>
  <c r="Z410" i="1" s="1"/>
  <c r="AA411" i="1" s="1"/>
  <c r="S411" i="1" s="1"/>
  <c r="AC410" i="1"/>
  <c r="T410" i="1"/>
  <c r="V410" i="1" s="1"/>
  <c r="AD410" i="1"/>
  <c r="R411" i="1" l="1"/>
  <c r="AE411" i="1" s="1"/>
  <c r="AB411" i="1" s="1"/>
  <c r="U411" i="1"/>
  <c r="AF411" i="1" l="1"/>
  <c r="AC411" i="1"/>
  <c r="Z411" i="1"/>
  <c r="AA412" i="1" s="1"/>
  <c r="S412" i="1" s="1"/>
  <c r="AD411" i="1"/>
  <c r="T411" i="1"/>
  <c r="V411" i="1" s="1"/>
  <c r="R412" i="1" l="1"/>
  <c r="U412" i="1"/>
  <c r="AD412" i="1" l="1"/>
  <c r="T412" i="1"/>
  <c r="V412" i="1" s="1"/>
  <c r="AE412" i="1"/>
  <c r="AB412" i="1" s="1"/>
  <c r="AF412" i="1" l="1"/>
  <c r="Z412" i="1" s="1"/>
  <c r="AA413" i="1" s="1"/>
  <c r="S413" i="1" s="1"/>
  <c r="AC412" i="1"/>
  <c r="U413" i="1" l="1"/>
  <c r="R413" i="1"/>
  <c r="T413" i="1" l="1"/>
  <c r="AD413" i="1"/>
  <c r="AE413" i="1"/>
  <c r="AB413" i="1" s="1"/>
  <c r="V413" i="1"/>
  <c r="AC413" i="1" l="1"/>
  <c r="AF413" i="1"/>
  <c r="Z413" i="1" s="1"/>
  <c r="AA414" i="1" s="1"/>
  <c r="S414" i="1" s="1"/>
  <c r="R414" i="1" l="1"/>
  <c r="AE414" i="1" s="1"/>
  <c r="AB414" i="1" s="1"/>
  <c r="U414" i="1"/>
  <c r="AF414" i="1" l="1"/>
  <c r="AC414" i="1"/>
  <c r="Z414" i="1"/>
  <c r="AA415" i="1" s="1"/>
  <c r="S415" i="1" s="1"/>
  <c r="T414" i="1"/>
  <c r="V414" i="1" s="1"/>
  <c r="AD414" i="1"/>
  <c r="R415" i="1" l="1"/>
  <c r="AE415" i="1" s="1"/>
  <c r="AB415" i="1" s="1"/>
  <c r="U415" i="1"/>
  <c r="AF415" i="1" l="1"/>
  <c r="AC415" i="1"/>
  <c r="Z415" i="1"/>
  <c r="AA416" i="1" s="1"/>
  <c r="S416" i="1" s="1"/>
  <c r="T415" i="1"/>
  <c r="V415" i="1" s="1"/>
  <c r="AD415" i="1"/>
  <c r="R416" i="1" l="1"/>
  <c r="U416" i="1"/>
  <c r="V416" i="1" l="1"/>
  <c r="AD416" i="1"/>
  <c r="T416" i="1"/>
  <c r="AE416" i="1"/>
  <c r="AB416" i="1" s="1"/>
  <c r="AF416" i="1" l="1"/>
  <c r="Z416" i="1" s="1"/>
  <c r="AA417" i="1" s="1"/>
  <c r="S417" i="1" s="1"/>
  <c r="AC416" i="1"/>
  <c r="U417" i="1" l="1"/>
  <c r="R417" i="1"/>
  <c r="T417" i="1" l="1"/>
  <c r="AD417" i="1"/>
  <c r="AE417" i="1"/>
  <c r="AB417" i="1" s="1"/>
  <c r="V417" i="1"/>
  <c r="AC417" i="1" l="1"/>
  <c r="AF417" i="1"/>
  <c r="Z417" i="1" s="1"/>
  <c r="AA418" i="1" s="1"/>
  <c r="S418" i="1" s="1"/>
  <c r="R418" i="1" l="1"/>
  <c r="AE418" i="1" s="1"/>
  <c r="AB418" i="1" s="1"/>
  <c r="U418" i="1"/>
  <c r="AC418" i="1" l="1"/>
  <c r="AF418" i="1"/>
  <c r="Z418" i="1" s="1"/>
  <c r="AA419" i="1" s="1"/>
  <c r="S419" i="1" s="1"/>
  <c r="V418" i="1"/>
  <c r="T418" i="1"/>
  <c r="AD418" i="1"/>
  <c r="R419" i="1" l="1"/>
  <c r="AE419" i="1" s="1"/>
  <c r="AB419" i="1" s="1"/>
  <c r="U419" i="1"/>
  <c r="AF419" i="1" l="1"/>
  <c r="Z419" i="1" s="1"/>
  <c r="AA420" i="1" s="1"/>
  <c r="S420" i="1" s="1"/>
  <c r="AC419" i="1"/>
  <c r="AD419" i="1"/>
  <c r="T419" i="1"/>
  <c r="V419" i="1" s="1"/>
  <c r="R420" i="1" l="1"/>
  <c r="U420" i="1"/>
  <c r="V420" i="1" l="1"/>
  <c r="AD420" i="1"/>
  <c r="T420" i="1"/>
  <c r="AE420" i="1"/>
  <c r="AB420" i="1" s="1"/>
  <c r="AC420" i="1" l="1"/>
  <c r="AF420" i="1"/>
  <c r="Z420" i="1" s="1"/>
  <c r="AA421" i="1" s="1"/>
  <c r="S421" i="1" s="1"/>
  <c r="U421" i="1" l="1"/>
  <c r="R421" i="1"/>
  <c r="AE421" i="1" s="1"/>
  <c r="AB421" i="1" s="1"/>
  <c r="AC421" i="1" l="1"/>
  <c r="AF421" i="1"/>
  <c r="T421" i="1"/>
  <c r="AD421" i="1"/>
  <c r="Z421" i="1"/>
  <c r="AA422" i="1" s="1"/>
  <c r="S422" i="1" s="1"/>
  <c r="V421" i="1"/>
  <c r="R422" i="1" l="1"/>
  <c r="AE422" i="1" s="1"/>
  <c r="AB422" i="1" s="1"/>
  <c r="U422" i="1"/>
  <c r="AC422" i="1" l="1"/>
  <c r="AF422" i="1"/>
  <c r="Z422" i="1"/>
  <c r="AA423" i="1" s="1"/>
  <c r="S423" i="1" s="1"/>
  <c r="AD422" i="1"/>
  <c r="T422" i="1"/>
  <c r="V422" i="1" s="1"/>
  <c r="R423" i="1" l="1"/>
  <c r="U423" i="1"/>
  <c r="AE423" i="1"/>
  <c r="AB423" i="1" s="1"/>
  <c r="AF423" i="1" l="1"/>
  <c r="AC423" i="1"/>
  <c r="V423" i="1"/>
  <c r="Z423" i="1"/>
  <c r="AA424" i="1" s="1"/>
  <c r="S424" i="1" s="1"/>
  <c r="AD423" i="1"/>
  <c r="T423" i="1"/>
  <c r="U424" i="1" l="1"/>
  <c r="R424" i="1"/>
  <c r="AD424" i="1" l="1"/>
  <c r="T424" i="1"/>
  <c r="V424" i="1"/>
  <c r="AE424" i="1"/>
  <c r="AB424" i="1" s="1"/>
  <c r="AC424" i="1" l="1"/>
  <c r="AF424" i="1"/>
  <c r="Z424" i="1" s="1"/>
  <c r="AA425" i="1" s="1"/>
  <c r="S425" i="1" s="1"/>
  <c r="U425" i="1" l="1"/>
  <c r="R425" i="1"/>
  <c r="AE425" i="1"/>
  <c r="AB425" i="1" s="1"/>
  <c r="AC425" i="1" l="1"/>
  <c r="AF425" i="1"/>
  <c r="T425" i="1"/>
  <c r="AD425" i="1"/>
  <c r="Z425" i="1"/>
  <c r="AA426" i="1" s="1"/>
  <c r="S426" i="1" s="1"/>
  <c r="V425" i="1"/>
  <c r="R426" i="1" l="1"/>
  <c r="AE426" i="1" s="1"/>
  <c r="AB426" i="1" s="1"/>
  <c r="U426" i="1"/>
  <c r="AC426" i="1" l="1"/>
  <c r="AF426" i="1"/>
  <c r="Z426" i="1"/>
  <c r="AA427" i="1" s="1"/>
  <c r="S427" i="1" s="1"/>
  <c r="AD426" i="1"/>
  <c r="T426" i="1"/>
  <c r="V426" i="1" s="1"/>
  <c r="R427" i="1" l="1"/>
  <c r="U427" i="1"/>
  <c r="AE427" i="1"/>
  <c r="AB427" i="1" s="1"/>
  <c r="AF427" i="1" l="1"/>
  <c r="AC427" i="1"/>
  <c r="V427" i="1"/>
  <c r="Z427" i="1"/>
  <c r="AA428" i="1" s="1"/>
  <c r="S428" i="1" s="1"/>
  <c r="AD427" i="1"/>
  <c r="T427" i="1"/>
  <c r="U428" i="1" l="1"/>
  <c r="R428" i="1"/>
  <c r="AD428" i="1" l="1"/>
  <c r="T428" i="1"/>
  <c r="V428" i="1"/>
  <c r="AE428" i="1"/>
  <c r="AB428" i="1" s="1"/>
  <c r="AF428" i="1" l="1"/>
  <c r="Z428" i="1" s="1"/>
  <c r="AA429" i="1" s="1"/>
  <c r="S429" i="1" s="1"/>
  <c r="AC428" i="1"/>
  <c r="U429" i="1" l="1"/>
  <c r="R429" i="1"/>
  <c r="T429" i="1" l="1"/>
  <c r="AD429" i="1"/>
  <c r="AE429" i="1"/>
  <c r="AB429" i="1" s="1"/>
  <c r="V429" i="1"/>
  <c r="AC429" i="1" l="1"/>
  <c r="AF429" i="1"/>
  <c r="Z429" i="1" s="1"/>
  <c r="AA430" i="1" s="1"/>
  <c r="S430" i="1" s="1"/>
  <c r="R430" i="1" l="1"/>
  <c r="AE430" i="1" s="1"/>
  <c r="AB430" i="1" s="1"/>
  <c r="U430" i="1"/>
  <c r="AF430" i="1" l="1"/>
  <c r="Z430" i="1" s="1"/>
  <c r="AA431" i="1" s="1"/>
  <c r="S431" i="1" s="1"/>
  <c r="AC430" i="1"/>
  <c r="AD430" i="1"/>
  <c r="T430" i="1"/>
  <c r="V430" i="1" s="1"/>
  <c r="R431" i="1" l="1"/>
  <c r="AE431" i="1" s="1"/>
  <c r="AB431" i="1" s="1"/>
  <c r="U431" i="1"/>
  <c r="AF431" i="1" l="1"/>
  <c r="Z431" i="1" s="1"/>
  <c r="AA432" i="1" s="1"/>
  <c r="S432" i="1" s="1"/>
  <c r="AC431" i="1"/>
  <c r="V431" i="1"/>
  <c r="AD431" i="1"/>
  <c r="T431" i="1"/>
  <c r="R432" i="1" l="1"/>
  <c r="U432" i="1"/>
  <c r="V432" i="1" l="1"/>
  <c r="AD432" i="1"/>
  <c r="T432" i="1"/>
  <c r="AE432" i="1"/>
  <c r="AB432" i="1" s="1"/>
  <c r="AC432" i="1" l="1"/>
  <c r="AF432" i="1"/>
  <c r="Z432" i="1" s="1"/>
  <c r="AA433" i="1" s="1"/>
  <c r="S433" i="1" s="1"/>
  <c r="U433" i="1" l="1"/>
  <c r="R433" i="1"/>
  <c r="T433" i="1" l="1"/>
  <c r="AD433" i="1"/>
  <c r="AE433" i="1"/>
  <c r="AB433" i="1" s="1"/>
  <c r="V433" i="1"/>
  <c r="AC433" i="1" l="1"/>
  <c r="AF433" i="1"/>
  <c r="Z433" i="1" s="1"/>
  <c r="AA434" i="1" s="1"/>
  <c r="S434" i="1" s="1"/>
  <c r="R434" i="1" l="1"/>
  <c r="AE434" i="1" s="1"/>
  <c r="AB434" i="1" s="1"/>
  <c r="U434" i="1"/>
  <c r="AF434" i="1" l="1"/>
  <c r="AC434" i="1"/>
  <c r="Z434" i="1"/>
  <c r="AA435" i="1" s="1"/>
  <c r="S435" i="1" s="1"/>
  <c r="AD434" i="1"/>
  <c r="T434" i="1"/>
  <c r="V434" i="1" s="1"/>
  <c r="R435" i="1" l="1"/>
  <c r="AE435" i="1"/>
  <c r="AB435" i="1" s="1"/>
  <c r="U435" i="1"/>
  <c r="AF435" i="1" l="1"/>
  <c r="Z435" i="1" s="1"/>
  <c r="AA436" i="1" s="1"/>
  <c r="S436" i="1" s="1"/>
  <c r="AC435" i="1"/>
  <c r="AD435" i="1"/>
  <c r="T435" i="1"/>
  <c r="V435" i="1" s="1"/>
  <c r="R436" i="1" l="1"/>
  <c r="U436" i="1"/>
  <c r="V436" i="1" l="1"/>
  <c r="AD436" i="1"/>
  <c r="T436" i="1"/>
  <c r="AE436" i="1"/>
  <c r="AB436" i="1" s="1"/>
  <c r="AC436" i="1" l="1"/>
  <c r="AF436" i="1"/>
  <c r="Z436" i="1" s="1"/>
  <c r="AA437" i="1" s="1"/>
  <c r="S437" i="1" s="1"/>
  <c r="U437" i="1" l="1"/>
  <c r="R437" i="1"/>
  <c r="T437" i="1" l="1"/>
  <c r="AD437" i="1"/>
  <c r="AE437" i="1"/>
  <c r="AB437" i="1" s="1"/>
  <c r="V437" i="1"/>
  <c r="AC437" i="1" l="1"/>
  <c r="AF437" i="1"/>
  <c r="Z437" i="1" s="1"/>
  <c r="AA438" i="1" s="1"/>
  <c r="S438" i="1" s="1"/>
  <c r="R438" i="1" l="1"/>
  <c r="AE438" i="1" s="1"/>
  <c r="AB438" i="1" s="1"/>
  <c r="U438" i="1"/>
  <c r="AC438" i="1" l="1"/>
  <c r="AF438" i="1"/>
  <c r="Z438" i="1"/>
  <c r="AA439" i="1" s="1"/>
  <c r="S439" i="1" s="1"/>
  <c r="T438" i="1"/>
  <c r="V438" i="1" s="1"/>
  <c r="AD438" i="1"/>
  <c r="R439" i="1" l="1"/>
  <c r="AE439" i="1" s="1"/>
  <c r="AB439" i="1" s="1"/>
  <c r="U439" i="1"/>
  <c r="AF439" i="1" l="1"/>
  <c r="AC439" i="1"/>
  <c r="AD439" i="1"/>
  <c r="Z439" i="1"/>
  <c r="AA440" i="1" s="1"/>
  <c r="S440" i="1" s="1"/>
  <c r="T439" i="1"/>
  <c r="V439" i="1" s="1"/>
  <c r="R440" i="1" l="1"/>
  <c r="U440" i="1"/>
  <c r="AD440" i="1" l="1"/>
  <c r="T440" i="1"/>
  <c r="V440" i="1" s="1"/>
  <c r="AE440" i="1"/>
  <c r="AB440" i="1" s="1"/>
  <c r="AC440" i="1" l="1"/>
  <c r="AF440" i="1"/>
  <c r="Z440" i="1" s="1"/>
  <c r="AA441" i="1" s="1"/>
  <c r="S441" i="1" s="1"/>
  <c r="U441" i="1" l="1"/>
  <c r="R441" i="1"/>
  <c r="T441" i="1" l="1"/>
  <c r="AD441" i="1"/>
  <c r="AE441" i="1"/>
  <c r="AB441" i="1" s="1"/>
  <c r="V441" i="1"/>
  <c r="AC441" i="1" l="1"/>
  <c r="AF441" i="1"/>
  <c r="Z441" i="1" s="1"/>
  <c r="AA442" i="1" s="1"/>
  <c r="S442" i="1" s="1"/>
  <c r="R442" i="1" l="1"/>
  <c r="AE442" i="1" s="1"/>
  <c r="AB442" i="1" s="1"/>
  <c r="U442" i="1"/>
  <c r="AC442" i="1" l="1"/>
  <c r="AF442" i="1"/>
  <c r="Z442" i="1"/>
  <c r="AA443" i="1" s="1"/>
  <c r="S443" i="1" s="1"/>
  <c r="T442" i="1"/>
  <c r="V442" i="1" s="1"/>
  <c r="AD442" i="1"/>
  <c r="U443" i="1" l="1"/>
  <c r="R443" i="1"/>
  <c r="T443" i="1" l="1"/>
  <c r="AD443" i="1"/>
  <c r="AE443" i="1"/>
  <c r="AB443" i="1" s="1"/>
  <c r="V443" i="1"/>
  <c r="AF443" i="1" l="1"/>
  <c r="Z443" i="1" s="1"/>
  <c r="AA444" i="1" s="1"/>
  <c r="S444" i="1" s="1"/>
  <c r="AC443" i="1"/>
  <c r="R444" i="1" l="1"/>
  <c r="U444" i="1"/>
  <c r="AD444" i="1" l="1"/>
  <c r="T444" i="1"/>
  <c r="V444" i="1" s="1"/>
  <c r="AE444" i="1"/>
  <c r="AB444" i="1" s="1"/>
  <c r="AC444" i="1" l="1"/>
  <c r="AF444" i="1"/>
  <c r="Z444" i="1" s="1"/>
  <c r="AA445" i="1" s="1"/>
  <c r="S445" i="1" s="1"/>
  <c r="U445" i="1" l="1"/>
  <c r="R445" i="1"/>
  <c r="T445" i="1" l="1"/>
  <c r="AD445" i="1"/>
  <c r="AE445" i="1"/>
  <c r="AB445" i="1" s="1"/>
  <c r="V445" i="1"/>
  <c r="AC445" i="1" l="1"/>
  <c r="AF445" i="1"/>
  <c r="Z445" i="1" s="1"/>
  <c r="AA446" i="1" s="1"/>
  <c r="S446" i="1" s="1"/>
  <c r="R446" i="1" l="1"/>
  <c r="AE446" i="1" s="1"/>
  <c r="AB446" i="1" s="1"/>
  <c r="U446" i="1"/>
  <c r="AC446" i="1" l="1"/>
  <c r="AF446" i="1"/>
  <c r="Z446" i="1"/>
  <c r="AA447" i="1" s="1"/>
  <c r="S447" i="1" s="1"/>
  <c r="AD446" i="1"/>
  <c r="T446" i="1"/>
  <c r="V446" i="1" s="1"/>
  <c r="R447" i="1" l="1"/>
  <c r="AE447" i="1" s="1"/>
  <c r="AB447" i="1" s="1"/>
  <c r="U447" i="1"/>
  <c r="AC447" i="1" l="1"/>
  <c r="AF447" i="1"/>
  <c r="Z447" i="1" s="1"/>
  <c r="AA448" i="1" s="1"/>
  <c r="S448" i="1" s="1"/>
  <c r="V447" i="1"/>
  <c r="T447" i="1"/>
  <c r="AD447" i="1"/>
  <c r="R448" i="1" l="1"/>
  <c r="AE448" i="1" s="1"/>
  <c r="AB448" i="1" s="1"/>
  <c r="U448" i="1"/>
  <c r="AF448" i="1" l="1"/>
  <c r="Z448" i="1" s="1"/>
  <c r="AA449" i="1" s="1"/>
  <c r="S449" i="1" s="1"/>
  <c r="AC448" i="1"/>
  <c r="V448" i="1"/>
  <c r="AD448" i="1"/>
  <c r="T448" i="1"/>
  <c r="R449" i="1" l="1"/>
  <c r="AE449" i="1" s="1"/>
  <c r="AB449" i="1" s="1"/>
  <c r="U449" i="1"/>
  <c r="AF449" i="1" l="1"/>
  <c r="Z449" i="1" s="1"/>
  <c r="AA450" i="1" s="1"/>
  <c r="S450" i="1" s="1"/>
  <c r="AC449" i="1"/>
  <c r="T449" i="1"/>
  <c r="V449" i="1" s="1"/>
  <c r="AD449" i="1"/>
  <c r="R450" i="1" l="1"/>
  <c r="U450" i="1"/>
  <c r="V450" i="1" l="1"/>
  <c r="AD450" i="1"/>
  <c r="T450" i="1"/>
  <c r="AE450" i="1"/>
  <c r="AB450" i="1" s="1"/>
  <c r="AC450" i="1" l="1"/>
  <c r="AF450" i="1"/>
  <c r="Z450" i="1" s="1"/>
  <c r="AA451" i="1" s="1"/>
  <c r="S451" i="1" s="1"/>
  <c r="U451" i="1" l="1"/>
  <c r="R451" i="1"/>
  <c r="T451" i="1" l="1"/>
  <c r="V451" i="1" s="1"/>
  <c r="AD451" i="1"/>
  <c r="AE451" i="1"/>
  <c r="AB451" i="1" s="1"/>
  <c r="AC451" i="1" l="1"/>
  <c r="AF451" i="1"/>
  <c r="Z451" i="1" s="1"/>
  <c r="AA452" i="1" s="1"/>
  <c r="S452" i="1" s="1"/>
  <c r="R452" i="1" l="1"/>
  <c r="AE452" i="1" s="1"/>
  <c r="AB452" i="1" s="1"/>
  <c r="U452" i="1"/>
  <c r="AF452" i="1" l="1"/>
  <c r="AC452" i="1"/>
  <c r="Z452" i="1"/>
  <c r="AA453" i="1" s="1"/>
  <c r="S453" i="1" s="1"/>
  <c r="T452" i="1"/>
  <c r="V452" i="1" s="1"/>
  <c r="AD452" i="1"/>
  <c r="R453" i="1" l="1"/>
  <c r="U453" i="1"/>
  <c r="V453" i="1" l="1"/>
  <c r="T453" i="1"/>
  <c r="AD453" i="1"/>
  <c r="AE453" i="1"/>
  <c r="AB453" i="1" s="1"/>
  <c r="AF453" i="1" l="1"/>
  <c r="Z453" i="1" s="1"/>
  <c r="AA454" i="1" s="1"/>
  <c r="S454" i="1" s="1"/>
  <c r="AC453" i="1"/>
  <c r="R454" i="1" l="1"/>
  <c r="U454" i="1"/>
  <c r="V454" i="1" l="1"/>
  <c r="AD454" i="1"/>
  <c r="T454" i="1"/>
  <c r="AE454" i="1"/>
  <c r="AB454" i="1" s="1"/>
  <c r="AC454" i="1" l="1"/>
  <c r="AF454" i="1"/>
  <c r="Z454" i="1" s="1"/>
  <c r="AA455" i="1" s="1"/>
  <c r="S455" i="1" s="1"/>
  <c r="U455" i="1" l="1"/>
  <c r="R455" i="1"/>
  <c r="AE455" i="1" s="1"/>
  <c r="AB455" i="1" s="1"/>
  <c r="AC455" i="1" l="1"/>
  <c r="AF455" i="1"/>
  <c r="Z455" i="1" s="1"/>
  <c r="AA456" i="1" s="1"/>
  <c r="S456" i="1" s="1"/>
  <c r="T455" i="1"/>
  <c r="AD455" i="1"/>
  <c r="V455" i="1"/>
  <c r="R456" i="1" l="1"/>
  <c r="AE456" i="1" s="1"/>
  <c r="AB456" i="1" s="1"/>
  <c r="U456" i="1"/>
  <c r="AC456" i="1" l="1"/>
  <c r="AF456" i="1"/>
  <c r="Z456" i="1"/>
  <c r="AA457" i="1" s="1"/>
  <c r="S457" i="1" s="1"/>
  <c r="T456" i="1"/>
  <c r="V456" i="1" s="1"/>
  <c r="AD456" i="1"/>
  <c r="U457" i="1" l="1"/>
  <c r="R457" i="1"/>
  <c r="AD457" i="1" l="1"/>
  <c r="T457" i="1"/>
  <c r="AE457" i="1"/>
  <c r="AB457" i="1" s="1"/>
  <c r="V457" i="1"/>
  <c r="AF457" i="1" l="1"/>
  <c r="Z457" i="1" s="1"/>
  <c r="AA458" i="1" s="1"/>
  <c r="S458" i="1" s="1"/>
  <c r="AC457" i="1"/>
  <c r="R458" i="1" l="1"/>
  <c r="U458" i="1"/>
  <c r="AD458" i="1" l="1"/>
  <c r="T458" i="1"/>
  <c r="V458" i="1" s="1"/>
  <c r="AE458" i="1"/>
  <c r="AB458" i="1" s="1"/>
  <c r="AC458" i="1" l="1"/>
  <c r="AF458" i="1"/>
  <c r="Z458" i="1" s="1"/>
  <c r="AA459" i="1" s="1"/>
  <c r="S459" i="1" s="1"/>
  <c r="U459" i="1" l="1"/>
  <c r="R459" i="1"/>
  <c r="T459" i="1" l="1"/>
  <c r="AD459" i="1"/>
  <c r="AE459" i="1"/>
  <c r="AB459" i="1" s="1"/>
  <c r="V459" i="1"/>
  <c r="AC459" i="1" l="1"/>
  <c r="AF459" i="1"/>
  <c r="Z459" i="1" s="1"/>
  <c r="AA460" i="1" s="1"/>
  <c r="S460" i="1" s="1"/>
  <c r="R460" i="1" l="1"/>
  <c r="AE460" i="1" s="1"/>
  <c r="AB460" i="1" s="1"/>
  <c r="U460" i="1"/>
  <c r="AC460" i="1" l="1"/>
  <c r="AF460" i="1"/>
  <c r="Z460" i="1"/>
  <c r="AA461" i="1" s="1"/>
  <c r="S461" i="1" s="1"/>
  <c r="T460" i="1"/>
  <c r="V460" i="1" s="1"/>
  <c r="AD460" i="1"/>
  <c r="U461" i="1" l="1"/>
  <c r="R461" i="1"/>
  <c r="T461" i="1" l="1"/>
  <c r="AD461" i="1"/>
  <c r="AE461" i="1"/>
  <c r="AB461" i="1" s="1"/>
  <c r="V461" i="1"/>
  <c r="AF461" i="1" l="1"/>
  <c r="Z461" i="1" s="1"/>
  <c r="AA462" i="1" s="1"/>
  <c r="S462" i="1" s="1"/>
  <c r="AC461" i="1"/>
  <c r="R462" i="1" l="1"/>
  <c r="U462" i="1"/>
  <c r="V462" i="1" l="1"/>
  <c r="AD462" i="1"/>
  <c r="T462" i="1"/>
  <c r="AE462" i="1"/>
  <c r="AB462" i="1" s="1"/>
  <c r="AC462" i="1" l="1"/>
  <c r="AF462" i="1"/>
  <c r="Z462" i="1" s="1"/>
  <c r="AA463" i="1" s="1"/>
  <c r="S463" i="1" s="1"/>
  <c r="U463" i="1" l="1"/>
  <c r="R463" i="1"/>
  <c r="T463" i="1" l="1"/>
  <c r="AD463" i="1"/>
  <c r="AE463" i="1"/>
  <c r="AB463" i="1" s="1"/>
  <c r="V463" i="1"/>
  <c r="AC463" i="1" l="1"/>
  <c r="AF463" i="1"/>
  <c r="Z463" i="1" s="1"/>
  <c r="AA464" i="1" s="1"/>
  <c r="S464" i="1" s="1"/>
  <c r="R464" i="1" l="1"/>
  <c r="AE464" i="1" s="1"/>
  <c r="AB464" i="1" s="1"/>
  <c r="U464" i="1"/>
  <c r="AC464" i="1" l="1"/>
  <c r="AF464" i="1"/>
  <c r="Z464" i="1"/>
  <c r="AA465" i="1" s="1"/>
  <c r="S465" i="1" s="1"/>
  <c r="T464" i="1"/>
  <c r="V464" i="1" s="1"/>
  <c r="AD464" i="1"/>
  <c r="U465" i="1" l="1"/>
  <c r="R465" i="1"/>
  <c r="T465" i="1" l="1"/>
  <c r="AD465" i="1"/>
  <c r="AE465" i="1"/>
  <c r="AB465" i="1" s="1"/>
  <c r="V465" i="1"/>
  <c r="AF465" i="1" l="1"/>
  <c r="Z465" i="1" s="1"/>
  <c r="AA466" i="1" s="1"/>
  <c r="S466" i="1" s="1"/>
  <c r="AC465" i="1"/>
  <c r="R466" i="1" l="1"/>
  <c r="U466" i="1"/>
  <c r="V466" i="1" l="1"/>
  <c r="AD466" i="1"/>
  <c r="T466" i="1"/>
  <c r="AE466" i="1"/>
  <c r="AB466" i="1" s="1"/>
  <c r="AC466" i="1" l="1"/>
  <c r="AF466" i="1"/>
  <c r="Z466" i="1" s="1"/>
  <c r="AA467" i="1" s="1"/>
  <c r="S467" i="1" s="1"/>
  <c r="U467" i="1" l="1"/>
  <c r="R467" i="1"/>
  <c r="AE467" i="1" s="1"/>
  <c r="AB467" i="1" s="1"/>
  <c r="AC467" i="1" l="1"/>
  <c r="AF467" i="1"/>
  <c r="T467" i="1"/>
  <c r="AD467" i="1"/>
  <c r="Z467" i="1"/>
  <c r="AA468" i="1" s="1"/>
  <c r="S468" i="1" s="1"/>
  <c r="V467" i="1"/>
  <c r="R468" i="1" l="1"/>
  <c r="AE468" i="1" s="1"/>
  <c r="AB468" i="1" s="1"/>
  <c r="U468" i="1"/>
  <c r="AC468" i="1" l="1"/>
  <c r="AF468" i="1"/>
  <c r="Z468" i="1"/>
  <c r="AA469" i="1" s="1"/>
  <c r="S469" i="1" s="1"/>
  <c r="T468" i="1"/>
  <c r="V468" i="1" s="1"/>
  <c r="AD468" i="1"/>
  <c r="R469" i="1" l="1"/>
  <c r="U469" i="1"/>
  <c r="AE469" i="1"/>
  <c r="AB469" i="1" s="1"/>
  <c r="AF469" i="1" l="1"/>
  <c r="AC469" i="1"/>
  <c r="V469" i="1"/>
  <c r="T469" i="1"/>
  <c r="AD469" i="1"/>
  <c r="Z469" i="1"/>
  <c r="AA470" i="1" s="1"/>
  <c r="S470" i="1" s="1"/>
  <c r="U470" i="1" l="1"/>
  <c r="R470" i="1"/>
  <c r="AD470" i="1" l="1"/>
  <c r="T470" i="1"/>
  <c r="V470" i="1"/>
  <c r="AE470" i="1"/>
  <c r="AB470" i="1" s="1"/>
  <c r="AF470" i="1" l="1"/>
  <c r="Z470" i="1" s="1"/>
  <c r="AA471" i="1" s="1"/>
  <c r="S471" i="1" s="1"/>
  <c r="AC470" i="1"/>
  <c r="U471" i="1" l="1"/>
  <c r="R471" i="1"/>
  <c r="AE471" i="1" s="1"/>
  <c r="AB471" i="1" s="1"/>
  <c r="AC471" i="1" l="1"/>
  <c r="AF471" i="1"/>
  <c r="T471" i="1"/>
  <c r="AD471" i="1"/>
  <c r="Z471" i="1"/>
  <c r="AA472" i="1" s="1"/>
  <c r="S472" i="1" s="1"/>
  <c r="V471" i="1"/>
  <c r="R472" i="1" l="1"/>
  <c r="AE472" i="1" s="1"/>
  <c r="AB472" i="1" s="1"/>
  <c r="U472" i="1"/>
  <c r="AC472" i="1" l="1"/>
  <c r="AF472" i="1"/>
  <c r="Z472" i="1" s="1"/>
  <c r="AA473" i="1" s="1"/>
  <c r="S473" i="1" s="1"/>
  <c r="T472" i="1"/>
  <c r="V472" i="1" s="1"/>
  <c r="AD472" i="1"/>
  <c r="R473" i="1" l="1"/>
  <c r="U473" i="1"/>
  <c r="AE473" i="1"/>
  <c r="AB473" i="1" s="1"/>
  <c r="AF473" i="1" l="1"/>
  <c r="AC473" i="1"/>
  <c r="V473" i="1"/>
  <c r="T473" i="1"/>
  <c r="AD473" i="1"/>
  <c r="Z473" i="1"/>
  <c r="AA474" i="1" s="1"/>
  <c r="S474" i="1" s="1"/>
  <c r="U474" i="1" l="1"/>
  <c r="R474" i="1"/>
  <c r="AD474" i="1" l="1"/>
  <c r="T474" i="1"/>
  <c r="V474" i="1"/>
  <c r="AE474" i="1"/>
  <c r="AB474" i="1" s="1"/>
  <c r="AF474" i="1" l="1"/>
  <c r="Z474" i="1" s="1"/>
  <c r="AA475" i="1" s="1"/>
  <c r="S475" i="1" s="1"/>
  <c r="AC474" i="1"/>
  <c r="U475" i="1" l="1"/>
  <c r="R475" i="1"/>
  <c r="AE475" i="1"/>
  <c r="AB475" i="1" s="1"/>
  <c r="AC475" i="1" l="1"/>
  <c r="AF475" i="1"/>
  <c r="T475" i="1"/>
  <c r="Z475" i="1"/>
  <c r="AA476" i="1" s="1"/>
  <c r="S476" i="1" s="1"/>
  <c r="AD475" i="1"/>
  <c r="V475" i="1"/>
  <c r="R476" i="1" l="1"/>
  <c r="AE476" i="1" s="1"/>
  <c r="AB476" i="1" s="1"/>
  <c r="U476" i="1"/>
  <c r="AF476" i="1" l="1"/>
  <c r="AC476" i="1"/>
  <c r="V476" i="1"/>
  <c r="Z476" i="1"/>
  <c r="AA477" i="1" s="1"/>
  <c r="S477" i="1" s="1"/>
  <c r="AD476" i="1"/>
  <c r="T476" i="1"/>
  <c r="R477" i="1" l="1"/>
  <c r="AE477" i="1" s="1"/>
  <c r="AB477" i="1" s="1"/>
  <c r="U477" i="1"/>
  <c r="AF477" i="1" l="1"/>
  <c r="AC477" i="1"/>
  <c r="Z477" i="1"/>
  <c r="AA478" i="1" s="1"/>
  <c r="S478" i="1" s="1"/>
  <c r="AD477" i="1"/>
  <c r="T477" i="1"/>
  <c r="V477" i="1" s="1"/>
  <c r="U478" i="1" l="1"/>
  <c r="R478" i="1"/>
  <c r="AD478" i="1" l="1"/>
  <c r="T478" i="1"/>
  <c r="V478" i="1"/>
  <c r="AE478" i="1"/>
  <c r="AB478" i="1" s="1"/>
  <c r="AC478" i="1" l="1"/>
  <c r="AF478" i="1"/>
  <c r="Z478" i="1" s="1"/>
  <c r="AA479" i="1" s="1"/>
  <c r="S479" i="1" s="1"/>
  <c r="U479" i="1" l="1"/>
  <c r="R479" i="1"/>
  <c r="AE479" i="1" s="1"/>
  <c r="AB479" i="1" s="1"/>
  <c r="AC479" i="1" l="1"/>
  <c r="AF479" i="1"/>
  <c r="T479" i="1"/>
  <c r="Z479" i="1"/>
  <c r="AA480" i="1" s="1"/>
  <c r="S480" i="1" s="1"/>
  <c r="AD479" i="1"/>
  <c r="V479" i="1"/>
  <c r="R480" i="1" l="1"/>
  <c r="U480" i="1"/>
  <c r="Z480" i="1" l="1"/>
  <c r="AA481" i="1" s="1"/>
  <c r="AD480" i="1"/>
  <c r="AE480" i="1" s="1"/>
  <c r="AB480" i="1" s="1"/>
  <c r="T480" i="1"/>
  <c r="V480" i="1" s="1"/>
  <c r="S481" i="1"/>
  <c r="R481" i="1" l="1"/>
  <c r="U481" i="1"/>
  <c r="AF480" i="1"/>
  <c r="AC480" i="1"/>
  <c r="Z481" i="1" l="1"/>
  <c r="AA482" i="1" s="1"/>
  <c r="S482" i="1" s="1"/>
  <c r="T481" i="1"/>
  <c r="V481" i="1" s="1"/>
  <c r="AD481" i="1"/>
  <c r="AE481" i="1" s="1"/>
  <c r="AB481" i="1" s="1"/>
  <c r="R482" i="1" l="1"/>
  <c r="U482" i="1"/>
  <c r="AF481" i="1"/>
  <c r="AC481" i="1"/>
  <c r="V482" i="1" l="1"/>
  <c r="AD482" i="1"/>
  <c r="AE482" i="1" s="1"/>
  <c r="AB482" i="1" s="1"/>
  <c r="T482" i="1"/>
  <c r="AC482" i="1" l="1"/>
  <c r="AF482" i="1"/>
  <c r="Z482" i="1" s="1"/>
  <c r="AA483" i="1" s="1"/>
  <c r="S483" i="1" s="1"/>
  <c r="U483" i="1" l="1"/>
  <c r="R483" i="1"/>
  <c r="T483" i="1" l="1"/>
  <c r="AD483" i="1"/>
  <c r="AE483" i="1" s="1"/>
  <c r="AB483" i="1" s="1"/>
  <c r="V483" i="1"/>
  <c r="AC483" i="1" l="1"/>
  <c r="AF483" i="1"/>
  <c r="Z483" i="1" s="1"/>
  <c r="AA484" i="1" s="1"/>
  <c r="S484" i="1" s="1"/>
  <c r="R484" i="1" l="1"/>
  <c r="U484" i="1"/>
  <c r="V484" i="1" l="1"/>
  <c r="T484" i="1"/>
  <c r="AD484" i="1"/>
  <c r="AE484" i="1" s="1"/>
  <c r="AB484" i="1" s="1"/>
  <c r="AF484" i="1" l="1"/>
  <c r="Z484" i="1" s="1"/>
  <c r="AA485" i="1" s="1"/>
  <c r="S485" i="1" s="1"/>
  <c r="AC484" i="1"/>
  <c r="R485" i="1" l="1"/>
  <c r="U485" i="1"/>
  <c r="T485" i="1" l="1"/>
  <c r="V485" i="1" s="1"/>
  <c r="AD485" i="1"/>
  <c r="AE485" i="1" s="1"/>
  <c r="AB485" i="1" s="1"/>
  <c r="AF485" i="1" l="1"/>
  <c r="Z485" i="1" s="1"/>
  <c r="AA486" i="1" s="1"/>
  <c r="S486" i="1" s="1"/>
  <c r="AC485" i="1"/>
  <c r="R486" i="1" l="1"/>
  <c r="U486" i="1"/>
  <c r="V486" i="1" l="1"/>
  <c r="AD486" i="1"/>
  <c r="AE486" i="1" s="1"/>
  <c r="AB486" i="1" s="1"/>
  <c r="T486" i="1"/>
  <c r="AC486" i="1" l="1"/>
  <c r="AF486" i="1"/>
  <c r="Z486" i="1" s="1"/>
  <c r="AA487" i="1" s="1"/>
  <c r="S487" i="1" s="1"/>
  <c r="U487" i="1" l="1"/>
  <c r="R487" i="1"/>
  <c r="T487" i="1" l="1"/>
  <c r="AD487" i="1"/>
  <c r="AE487" i="1" s="1"/>
  <c r="AB487" i="1" s="1"/>
  <c r="V487" i="1"/>
  <c r="AC487" i="1" l="1"/>
  <c r="AF487" i="1"/>
  <c r="Z487" i="1" s="1"/>
  <c r="AA488" i="1" s="1"/>
  <c r="S488" i="1" s="1"/>
  <c r="R488" i="1" l="1"/>
  <c r="U488" i="1"/>
  <c r="V488" i="1" l="1"/>
  <c r="T488" i="1"/>
  <c r="AD488" i="1"/>
  <c r="AE488" i="1" s="1"/>
  <c r="AB488" i="1" s="1"/>
  <c r="AF488" i="1" l="1"/>
  <c r="Z488" i="1" s="1"/>
  <c r="AA489" i="1" s="1"/>
  <c r="S489" i="1" s="1"/>
  <c r="AC488" i="1"/>
  <c r="U489" i="1" l="1"/>
  <c r="R489" i="1"/>
  <c r="Z489" i="1" l="1"/>
  <c r="AA490" i="1" s="1"/>
  <c r="S490" i="1" s="1"/>
  <c r="T489" i="1"/>
  <c r="AD489" i="1"/>
  <c r="AE489" i="1" s="1"/>
  <c r="AB489" i="1" s="1"/>
  <c r="V489" i="1"/>
  <c r="R490" i="1" l="1"/>
  <c r="U490" i="1"/>
  <c r="AF489" i="1"/>
  <c r="AC489" i="1"/>
  <c r="V490" i="1" l="1"/>
  <c r="AD490" i="1"/>
  <c r="T490" i="1"/>
  <c r="Z490" i="1"/>
  <c r="AA491" i="1" s="1"/>
  <c r="S491" i="1" s="1"/>
  <c r="AE490" i="1"/>
  <c r="AB490" i="1" s="1"/>
  <c r="U491" i="1" l="1"/>
  <c r="R491" i="1"/>
  <c r="AE491" i="1"/>
  <c r="AB491" i="1" s="1"/>
  <c r="AC490" i="1"/>
  <c r="AF490" i="1"/>
  <c r="AC491" i="1" l="1"/>
  <c r="AF491" i="1"/>
  <c r="T491" i="1"/>
  <c r="Z491" i="1"/>
  <c r="AA492" i="1" s="1"/>
  <c r="S492" i="1" s="1"/>
  <c r="AD491" i="1"/>
  <c r="V491" i="1"/>
  <c r="R492" i="1" l="1"/>
  <c r="U492" i="1"/>
  <c r="AE492" i="1"/>
  <c r="AB492" i="1" s="1"/>
  <c r="AC492" i="1" l="1"/>
  <c r="AF492" i="1"/>
  <c r="V492" i="1"/>
  <c r="Z492" i="1"/>
  <c r="AA493" i="1" s="1"/>
  <c r="S493" i="1" s="1"/>
  <c r="T492" i="1"/>
  <c r="AD492" i="1"/>
  <c r="U493" i="1" l="1"/>
  <c r="R493" i="1"/>
  <c r="AD493" i="1" l="1"/>
  <c r="T493" i="1"/>
  <c r="AE493" i="1"/>
  <c r="AB493" i="1" s="1"/>
  <c r="V493" i="1"/>
  <c r="AF493" i="1" l="1"/>
  <c r="Z493" i="1" s="1"/>
  <c r="AA494" i="1" s="1"/>
  <c r="S494" i="1" s="1"/>
  <c r="AC493" i="1"/>
  <c r="R494" i="1" l="1"/>
  <c r="U494" i="1"/>
  <c r="V494" i="1" l="1"/>
  <c r="AD494" i="1"/>
  <c r="T494" i="1"/>
  <c r="AE494" i="1"/>
  <c r="AB494" i="1" s="1"/>
  <c r="AC494" i="1" l="1"/>
  <c r="AF494" i="1"/>
  <c r="Z494" i="1" s="1"/>
  <c r="AA495" i="1" s="1"/>
  <c r="S495" i="1" s="1"/>
  <c r="U495" i="1" l="1"/>
  <c r="R495" i="1"/>
  <c r="AE495" i="1" s="1"/>
  <c r="AB495" i="1" s="1"/>
  <c r="AC495" i="1" l="1"/>
  <c r="AF495" i="1"/>
  <c r="T495" i="1"/>
  <c r="Z495" i="1"/>
  <c r="AA496" i="1" s="1"/>
  <c r="S496" i="1" s="1"/>
  <c r="AD495" i="1"/>
  <c r="V495" i="1"/>
  <c r="R496" i="1" l="1"/>
  <c r="AE496" i="1" s="1"/>
  <c r="AB496" i="1" s="1"/>
  <c r="U496" i="1"/>
  <c r="V496" i="1" l="1"/>
  <c r="AC496" i="1"/>
  <c r="AF496" i="1"/>
  <c r="Z496" i="1"/>
  <c r="AA497" i="1" s="1"/>
  <c r="S497" i="1" s="1"/>
  <c r="T496" i="1"/>
  <c r="AD496" i="1"/>
  <c r="U497" i="1" l="1"/>
  <c r="R497" i="1"/>
  <c r="T497" i="1" l="1"/>
  <c r="AD497" i="1"/>
  <c r="AE497" i="1"/>
  <c r="AB497" i="1" s="1"/>
  <c r="V497" i="1"/>
  <c r="AF497" i="1" l="1"/>
  <c r="Z497" i="1" s="1"/>
  <c r="AA498" i="1" s="1"/>
  <c r="S498" i="1" s="1"/>
  <c r="AC497" i="1"/>
  <c r="U498" i="1" l="1"/>
  <c r="R498" i="1"/>
  <c r="AD498" i="1" l="1"/>
  <c r="T498" i="1"/>
  <c r="V498" i="1"/>
  <c r="AE498" i="1"/>
  <c r="AB498" i="1" s="1"/>
  <c r="AF498" i="1" l="1"/>
  <c r="Z498" i="1" s="1"/>
  <c r="AA499" i="1" s="1"/>
  <c r="S499" i="1" s="1"/>
  <c r="AC498" i="1"/>
  <c r="U499" i="1" l="1"/>
  <c r="R499" i="1"/>
  <c r="T499" i="1" l="1"/>
  <c r="AD499" i="1"/>
  <c r="AE499" i="1"/>
  <c r="AB499" i="1" s="1"/>
  <c r="V499" i="1"/>
  <c r="AC499" i="1" l="1"/>
  <c r="AF499" i="1"/>
  <c r="Z499" i="1" s="1"/>
  <c r="AA500" i="1" s="1"/>
  <c r="S500" i="1" s="1"/>
  <c r="R500" i="1" l="1"/>
  <c r="AE500" i="1" s="1"/>
  <c r="AB500" i="1" s="1"/>
  <c r="U500" i="1"/>
  <c r="AC500" i="1" l="1"/>
  <c r="AF500" i="1"/>
  <c r="V500" i="1"/>
  <c r="Z500" i="1"/>
  <c r="AA501" i="1" s="1"/>
  <c r="S501" i="1" s="1"/>
  <c r="T500" i="1"/>
  <c r="AD500" i="1"/>
  <c r="U501" i="1" l="1"/>
  <c r="R501" i="1"/>
  <c r="T501" i="1" l="1"/>
  <c r="AD501" i="1"/>
  <c r="AE501" i="1"/>
  <c r="AB501" i="1" s="1"/>
  <c r="V501" i="1"/>
  <c r="AF501" i="1" l="1"/>
  <c r="Z501" i="1" s="1"/>
  <c r="AA502" i="1" s="1"/>
  <c r="S502" i="1" s="1"/>
  <c r="AC501" i="1"/>
  <c r="R502" i="1" l="1"/>
  <c r="U502" i="1"/>
  <c r="V502" i="1" l="1"/>
  <c r="AD502" i="1"/>
  <c r="T502" i="1"/>
  <c r="AE502" i="1"/>
  <c r="AB502" i="1" s="1"/>
  <c r="AC502" i="1" l="1"/>
  <c r="AF502" i="1"/>
  <c r="Z502" i="1" s="1"/>
  <c r="AA503" i="1" s="1"/>
  <c r="S503" i="1" s="1"/>
  <c r="U503" i="1" l="1"/>
  <c r="R503" i="1"/>
  <c r="AE503" i="1" s="1"/>
  <c r="AB503" i="1" s="1"/>
  <c r="AC503" i="1" l="1"/>
  <c r="AF503" i="1"/>
  <c r="T503" i="1"/>
  <c r="AD503" i="1"/>
  <c r="Z503" i="1"/>
  <c r="AA504" i="1" s="1"/>
  <c r="S504" i="1" s="1"/>
  <c r="V503" i="1"/>
  <c r="R504" i="1" l="1"/>
  <c r="AE504" i="1" s="1"/>
  <c r="AB504" i="1" s="1"/>
  <c r="U504" i="1"/>
  <c r="AC504" i="1" l="1"/>
  <c r="AF504" i="1"/>
  <c r="Z504" i="1"/>
  <c r="AA505" i="1" s="1"/>
  <c r="S505" i="1" s="1"/>
  <c r="T504" i="1"/>
  <c r="V504" i="1" s="1"/>
  <c r="AD504" i="1"/>
  <c r="R505" i="1" l="1"/>
  <c r="U505" i="1"/>
  <c r="AE505" i="1"/>
  <c r="AB505" i="1" s="1"/>
  <c r="AF505" i="1" l="1"/>
  <c r="AC505" i="1"/>
  <c r="V505" i="1"/>
  <c r="T505" i="1"/>
  <c r="AD505" i="1"/>
  <c r="Z505" i="1"/>
  <c r="AA506" i="1" s="1"/>
  <c r="S506" i="1" s="1"/>
  <c r="U506" i="1" l="1"/>
  <c r="R506" i="1"/>
  <c r="AD506" i="1" l="1"/>
  <c r="T506" i="1"/>
  <c r="V506" i="1"/>
  <c r="AE506" i="1"/>
  <c r="AB506" i="1" s="1"/>
  <c r="AC506" i="1" l="1"/>
  <c r="AF506" i="1"/>
  <c r="Z506" i="1" s="1"/>
  <c r="AA507" i="1" s="1"/>
  <c r="S507" i="1" s="1"/>
  <c r="U507" i="1" l="1"/>
  <c r="R507" i="1"/>
  <c r="AE507" i="1" s="1"/>
  <c r="AB507" i="1" s="1"/>
  <c r="AC507" i="1" l="1"/>
  <c r="AF507" i="1"/>
  <c r="T507" i="1"/>
  <c r="AD507" i="1"/>
  <c r="Z507" i="1"/>
  <c r="AA508" i="1" s="1"/>
  <c r="S508" i="1" s="1"/>
  <c r="V507" i="1"/>
  <c r="R508" i="1" l="1"/>
  <c r="AE508" i="1" s="1"/>
  <c r="AB508" i="1" s="1"/>
  <c r="U508" i="1"/>
  <c r="AC508" i="1" l="1"/>
  <c r="AF508" i="1"/>
  <c r="V508" i="1"/>
  <c r="Z508" i="1"/>
  <c r="AA509" i="1" s="1"/>
  <c r="S509" i="1" s="1"/>
  <c r="AD508" i="1"/>
  <c r="T508" i="1"/>
  <c r="R509" i="1" l="1"/>
  <c r="AE509" i="1" s="1"/>
  <c r="AB509" i="1" s="1"/>
  <c r="U509" i="1"/>
  <c r="AF509" i="1" l="1"/>
  <c r="AC509" i="1"/>
  <c r="V509" i="1"/>
  <c r="Z509" i="1"/>
  <c r="AA510" i="1" s="1"/>
  <c r="S510" i="1" s="1"/>
  <c r="AD509" i="1"/>
  <c r="T509" i="1"/>
  <c r="U510" i="1" l="1"/>
  <c r="R510" i="1"/>
  <c r="AD510" i="1" l="1"/>
  <c r="AE510" i="1" s="1"/>
  <c r="AB510" i="1" s="1"/>
  <c r="T510" i="1"/>
  <c r="Z510" i="1"/>
  <c r="AA511" i="1" s="1"/>
  <c r="S511" i="1" s="1"/>
  <c r="V510" i="1"/>
  <c r="U511" i="1" l="1"/>
  <c r="R511" i="1"/>
  <c r="AF510" i="1"/>
  <c r="AC510" i="1"/>
  <c r="T511" i="1" l="1"/>
  <c r="AD511" i="1"/>
  <c r="AE511" i="1" s="1"/>
  <c r="AB511" i="1" s="1"/>
  <c r="V511" i="1"/>
  <c r="AC511" i="1" l="1"/>
  <c r="AF511" i="1"/>
  <c r="Z511" i="1" s="1"/>
  <c r="AA512" i="1" s="1"/>
  <c r="S512" i="1" s="1"/>
  <c r="R512" i="1" l="1"/>
  <c r="U512" i="1"/>
  <c r="V512" i="1" l="1"/>
  <c r="AD512" i="1"/>
  <c r="AE512" i="1" s="1"/>
  <c r="AB512" i="1" s="1"/>
  <c r="T512" i="1"/>
  <c r="AF512" i="1" l="1"/>
  <c r="Z512" i="1" s="1"/>
  <c r="AA513" i="1" s="1"/>
  <c r="S513" i="1" s="1"/>
  <c r="AC512" i="1"/>
  <c r="R513" i="1" l="1"/>
  <c r="U513" i="1"/>
  <c r="V513" i="1" l="1"/>
  <c r="AD513" i="1"/>
  <c r="AE513" i="1" s="1"/>
  <c r="AB513" i="1" s="1"/>
  <c r="T513" i="1"/>
  <c r="AF513" i="1" l="1"/>
  <c r="Z513" i="1" s="1"/>
  <c r="AA514" i="1" s="1"/>
  <c r="S514" i="1" s="1"/>
  <c r="AC513" i="1"/>
  <c r="U514" i="1" l="1"/>
  <c r="R514" i="1"/>
  <c r="AD514" i="1" l="1"/>
  <c r="AE514" i="1" s="1"/>
  <c r="AB514" i="1" s="1"/>
  <c r="T514" i="1"/>
  <c r="V514" i="1"/>
  <c r="AC514" i="1" l="1"/>
  <c r="AF514" i="1"/>
  <c r="Z514" i="1" s="1"/>
  <c r="AA515" i="1" s="1"/>
  <c r="S515" i="1" s="1"/>
  <c r="U515" i="1" l="1"/>
  <c r="R515" i="1"/>
  <c r="T515" i="1" l="1"/>
  <c r="AD515" i="1"/>
  <c r="AE515" i="1" s="1"/>
  <c r="AB515" i="1" s="1"/>
  <c r="V515" i="1"/>
  <c r="AC515" i="1" l="1"/>
  <c r="AF515" i="1"/>
  <c r="Z515" i="1" s="1"/>
  <c r="AA516" i="1" s="1"/>
  <c r="S516" i="1" s="1"/>
  <c r="R516" i="1" l="1"/>
  <c r="U516" i="1"/>
  <c r="AE516" i="1"/>
  <c r="AB516" i="1" s="1"/>
  <c r="AF516" i="1" l="1"/>
  <c r="AC516" i="1"/>
  <c r="V516" i="1"/>
  <c r="Z516" i="1"/>
  <c r="AA517" i="1" s="1"/>
  <c r="S517" i="1" s="1"/>
  <c r="AD516" i="1"/>
  <c r="T516" i="1"/>
  <c r="R517" i="1" l="1"/>
  <c r="AE517" i="1" s="1"/>
  <c r="AB517" i="1" s="1"/>
  <c r="U517" i="1"/>
  <c r="AF517" i="1" l="1"/>
  <c r="AC517" i="1"/>
  <c r="Z517" i="1"/>
  <c r="AA518" i="1" s="1"/>
  <c r="S518" i="1" s="1"/>
  <c r="AD517" i="1"/>
  <c r="T517" i="1"/>
  <c r="V517" i="1" s="1"/>
  <c r="R518" i="1" l="1"/>
  <c r="U518" i="1"/>
  <c r="AD518" i="1" l="1"/>
  <c r="T518" i="1"/>
  <c r="V518" i="1" s="1"/>
  <c r="O62" i="1"/>
  <c r="AE518" i="1"/>
  <c r="AB518" i="1" s="1"/>
  <c r="U63" i="1" l="1"/>
  <c r="Q62" i="1"/>
  <c r="AC518" i="1"/>
  <c r="AF518" i="1"/>
  <c r="Z518" i="1" s="1"/>
  <c r="AA519" i="1" s="1"/>
  <c r="S519" i="1" s="1"/>
  <c r="U519" i="1" l="1"/>
  <c r="R519" i="1"/>
  <c r="T519" i="1" l="1"/>
  <c r="AD519" i="1"/>
  <c r="AE519" i="1"/>
  <c r="V519" i="1"/>
  <c r="AB519" i="1" l="1"/>
  <c r="Y64" i="1"/>
  <c r="AC519" i="1"/>
  <c r="AF519" i="1"/>
  <c r="Z64" i="1" s="1"/>
  <c r="W70" i="1" l="1"/>
  <c r="W71" i="1"/>
  <c r="X71" i="1" s="1"/>
  <c r="W72" i="1"/>
  <c r="X72" i="1" s="1"/>
  <c r="W73" i="1"/>
  <c r="X73" i="1" s="1"/>
  <c r="W74" i="1"/>
  <c r="X74" i="1" s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Z519" i="1"/>
  <c r="X317" i="1" l="1"/>
  <c r="X507" i="1"/>
  <c r="X475" i="1"/>
  <c r="X435" i="1"/>
  <c r="X403" i="1"/>
  <c r="X371" i="1"/>
  <c r="X347" i="1"/>
  <c r="X315" i="1"/>
  <c r="X275" i="1"/>
  <c r="X243" i="1"/>
  <c r="X211" i="1"/>
  <c r="X195" i="1"/>
  <c r="X163" i="1"/>
  <c r="X139" i="1"/>
  <c r="X83" i="1"/>
  <c r="X506" i="1"/>
  <c r="X490" i="1"/>
  <c r="X458" i="1"/>
  <c r="X442" i="1"/>
  <c r="X410" i="1"/>
  <c r="X394" i="1"/>
  <c r="X354" i="1"/>
  <c r="X517" i="1"/>
  <c r="X509" i="1"/>
  <c r="X501" i="1"/>
  <c r="X493" i="1"/>
  <c r="X485" i="1"/>
  <c r="X477" i="1"/>
  <c r="X469" i="1"/>
  <c r="X461" i="1"/>
  <c r="X453" i="1"/>
  <c r="X445" i="1"/>
  <c r="X437" i="1"/>
  <c r="X429" i="1"/>
  <c r="X421" i="1"/>
  <c r="X413" i="1"/>
  <c r="X405" i="1"/>
  <c r="X397" i="1"/>
  <c r="X389" i="1"/>
  <c r="X381" i="1"/>
  <c r="X373" i="1"/>
  <c r="X365" i="1"/>
  <c r="X357" i="1"/>
  <c r="X349" i="1"/>
  <c r="X341" i="1"/>
  <c r="X333" i="1"/>
  <c r="X325" i="1"/>
  <c r="X309" i="1"/>
  <c r="X75" i="1"/>
  <c r="X441" i="1"/>
  <c r="X483" i="1"/>
  <c r="X427" i="1"/>
  <c r="X379" i="1"/>
  <c r="X323" i="1"/>
  <c r="X267" i="1"/>
  <c r="X227" i="1"/>
  <c r="X179" i="1"/>
  <c r="X131" i="1"/>
  <c r="X107" i="1"/>
  <c r="X474" i="1"/>
  <c r="X426" i="1"/>
  <c r="X378" i="1"/>
  <c r="X330" i="1"/>
  <c r="X290" i="1"/>
  <c r="X258" i="1"/>
  <c r="X226" i="1"/>
  <c r="X186" i="1"/>
  <c r="X154" i="1"/>
  <c r="X122" i="1"/>
  <c r="X98" i="1"/>
  <c r="X497" i="1"/>
  <c r="X433" i="1"/>
  <c r="X499" i="1"/>
  <c r="X467" i="1"/>
  <c r="X443" i="1"/>
  <c r="X411" i="1"/>
  <c r="X387" i="1"/>
  <c r="X355" i="1"/>
  <c r="X331" i="1"/>
  <c r="X307" i="1"/>
  <c r="X291" i="1"/>
  <c r="X259" i="1"/>
  <c r="X235" i="1"/>
  <c r="X203" i="1"/>
  <c r="X171" i="1"/>
  <c r="X147" i="1"/>
  <c r="X115" i="1"/>
  <c r="X99" i="1"/>
  <c r="X498" i="1"/>
  <c r="X466" i="1"/>
  <c r="X434" i="1"/>
  <c r="X386" i="1"/>
  <c r="X362" i="1"/>
  <c r="X338" i="1"/>
  <c r="X314" i="1"/>
  <c r="X306" i="1"/>
  <c r="X282" i="1"/>
  <c r="X266" i="1"/>
  <c r="X242" i="1"/>
  <c r="X218" i="1"/>
  <c r="X202" i="1"/>
  <c r="X178" i="1"/>
  <c r="X162" i="1"/>
  <c r="X138" i="1"/>
  <c r="X114" i="1"/>
  <c r="X82" i="1"/>
  <c r="X505" i="1"/>
  <c r="X481" i="1"/>
  <c r="X457" i="1"/>
  <c r="X417" i="1"/>
  <c r="X515" i="1"/>
  <c r="X491" i="1"/>
  <c r="X459" i="1"/>
  <c r="X451" i="1"/>
  <c r="X419" i="1"/>
  <c r="X395" i="1"/>
  <c r="X363" i="1"/>
  <c r="X339" i="1"/>
  <c r="X299" i="1"/>
  <c r="X283" i="1"/>
  <c r="X251" i="1"/>
  <c r="X219" i="1"/>
  <c r="X187" i="1"/>
  <c r="X155" i="1"/>
  <c r="X123" i="1"/>
  <c r="X91" i="1"/>
  <c r="X514" i="1"/>
  <c r="X482" i="1"/>
  <c r="X450" i="1"/>
  <c r="X418" i="1"/>
  <c r="X402" i="1"/>
  <c r="X370" i="1"/>
  <c r="X346" i="1"/>
  <c r="X322" i="1"/>
  <c r="X298" i="1"/>
  <c r="X274" i="1"/>
  <c r="X250" i="1"/>
  <c r="X234" i="1"/>
  <c r="X210" i="1"/>
  <c r="X194" i="1"/>
  <c r="X170" i="1"/>
  <c r="X146" i="1"/>
  <c r="X130" i="1"/>
  <c r="X106" i="1"/>
  <c r="X90" i="1"/>
  <c r="X513" i="1"/>
  <c r="X489" i="1"/>
  <c r="X473" i="1"/>
  <c r="X465" i="1"/>
  <c r="X449" i="1"/>
  <c r="X425" i="1"/>
  <c r="X301" i="1"/>
  <c r="X293" i="1"/>
  <c r="X285" i="1"/>
  <c r="X277" i="1"/>
  <c r="X269" i="1"/>
  <c r="X261" i="1"/>
  <c r="X253" i="1"/>
  <c r="X245" i="1"/>
  <c r="X237" i="1"/>
  <c r="X229" i="1"/>
  <c r="X221" i="1"/>
  <c r="X213" i="1"/>
  <c r="X205" i="1"/>
  <c r="X197" i="1"/>
  <c r="X189" i="1"/>
  <c r="X181" i="1"/>
  <c r="X173" i="1"/>
  <c r="X165" i="1"/>
  <c r="X157" i="1"/>
  <c r="X149" i="1"/>
  <c r="X141" i="1"/>
  <c r="X133" i="1"/>
  <c r="X125" i="1"/>
  <c r="X117" i="1"/>
  <c r="X109" i="1"/>
  <c r="X101" i="1"/>
  <c r="X93" i="1"/>
  <c r="X85" i="1"/>
  <c r="X77" i="1"/>
  <c r="X516" i="1"/>
  <c r="X508" i="1"/>
  <c r="X500" i="1"/>
  <c r="X492" i="1"/>
  <c r="X484" i="1"/>
  <c r="X476" i="1"/>
  <c r="X468" i="1"/>
  <c r="X460" i="1"/>
  <c r="X452" i="1"/>
  <c r="X444" i="1"/>
  <c r="X436" i="1"/>
  <c r="X428" i="1"/>
  <c r="X420" i="1"/>
  <c r="X412" i="1"/>
  <c r="X404" i="1"/>
  <c r="X396" i="1"/>
  <c r="X388" i="1"/>
  <c r="X380" i="1"/>
  <c r="X372" i="1"/>
  <c r="X364" i="1"/>
  <c r="X356" i="1"/>
  <c r="X348" i="1"/>
  <c r="X340" i="1"/>
  <c r="X332" i="1"/>
  <c r="X324" i="1"/>
  <c r="X316" i="1"/>
  <c r="X308" i="1"/>
  <c r="X300" i="1"/>
  <c r="X292" i="1"/>
  <c r="X284" i="1"/>
  <c r="X276" i="1"/>
  <c r="X268" i="1"/>
  <c r="X260" i="1"/>
  <c r="X252" i="1"/>
  <c r="X244" i="1"/>
  <c r="X236" i="1"/>
  <c r="X228" i="1"/>
  <c r="X220" i="1"/>
  <c r="X212" i="1"/>
  <c r="X204" i="1"/>
  <c r="X196" i="1"/>
  <c r="X188" i="1"/>
  <c r="X180" i="1"/>
  <c r="X172" i="1"/>
  <c r="X164" i="1"/>
  <c r="X156" i="1"/>
  <c r="X148" i="1"/>
  <c r="X140" i="1"/>
  <c r="X132" i="1"/>
  <c r="X124" i="1"/>
  <c r="X116" i="1"/>
  <c r="X108" i="1"/>
  <c r="X100" i="1"/>
  <c r="X92" i="1"/>
  <c r="X84" i="1"/>
  <c r="X76" i="1"/>
  <c r="X393" i="1"/>
  <c r="X369" i="1"/>
  <c r="X345" i="1"/>
  <c r="X305" i="1"/>
  <c r="X273" i="1"/>
  <c r="X241" i="1"/>
  <c r="X201" i="1"/>
  <c r="X169" i="1"/>
  <c r="X137" i="1"/>
  <c r="X89" i="1"/>
  <c r="X504" i="1"/>
  <c r="X472" i="1"/>
  <c r="X448" i="1"/>
  <c r="X440" i="1"/>
  <c r="X432" i="1"/>
  <c r="X424" i="1"/>
  <c r="X416" i="1"/>
  <c r="X408" i="1"/>
  <c r="X400" i="1"/>
  <c r="X392" i="1"/>
  <c r="X384" i="1"/>
  <c r="X376" i="1"/>
  <c r="X368" i="1"/>
  <c r="X360" i="1"/>
  <c r="X352" i="1"/>
  <c r="X344" i="1"/>
  <c r="X336" i="1"/>
  <c r="X328" i="1"/>
  <c r="X320" i="1"/>
  <c r="X312" i="1"/>
  <c r="X304" i="1"/>
  <c r="X296" i="1"/>
  <c r="X288" i="1"/>
  <c r="X280" i="1"/>
  <c r="X272" i="1"/>
  <c r="X264" i="1"/>
  <c r="X256" i="1"/>
  <c r="X248" i="1"/>
  <c r="X240" i="1"/>
  <c r="X232" i="1"/>
  <c r="X224" i="1"/>
  <c r="X216" i="1"/>
  <c r="X208" i="1"/>
  <c r="X200" i="1"/>
  <c r="X192" i="1"/>
  <c r="X184" i="1"/>
  <c r="X176" i="1"/>
  <c r="X168" i="1"/>
  <c r="X160" i="1"/>
  <c r="X152" i="1"/>
  <c r="X144" i="1"/>
  <c r="X136" i="1"/>
  <c r="X128" i="1"/>
  <c r="X120" i="1"/>
  <c r="X112" i="1"/>
  <c r="X104" i="1"/>
  <c r="X96" i="1"/>
  <c r="X88" i="1"/>
  <c r="X80" i="1"/>
  <c r="X401" i="1"/>
  <c r="X377" i="1"/>
  <c r="X353" i="1"/>
  <c r="X329" i="1"/>
  <c r="X313" i="1"/>
  <c r="X297" i="1"/>
  <c r="X281" i="1"/>
  <c r="X257" i="1"/>
  <c r="X233" i="1"/>
  <c r="X217" i="1"/>
  <c r="X193" i="1"/>
  <c r="X177" i="1"/>
  <c r="X153" i="1"/>
  <c r="X121" i="1"/>
  <c r="X105" i="1"/>
  <c r="X512" i="1"/>
  <c r="X488" i="1"/>
  <c r="X456" i="1"/>
  <c r="X519" i="1"/>
  <c r="X511" i="1"/>
  <c r="X503" i="1"/>
  <c r="X495" i="1"/>
  <c r="X487" i="1"/>
  <c r="X479" i="1"/>
  <c r="X471" i="1"/>
  <c r="X463" i="1"/>
  <c r="X455" i="1"/>
  <c r="X447" i="1"/>
  <c r="X439" i="1"/>
  <c r="X431" i="1"/>
  <c r="X423" i="1"/>
  <c r="X415" i="1"/>
  <c r="X407" i="1"/>
  <c r="X399" i="1"/>
  <c r="X391" i="1"/>
  <c r="X383" i="1"/>
  <c r="X375" i="1"/>
  <c r="X367" i="1"/>
  <c r="X359" i="1"/>
  <c r="X351" i="1"/>
  <c r="X343" i="1"/>
  <c r="X335" i="1"/>
  <c r="X327" i="1"/>
  <c r="X319" i="1"/>
  <c r="X311" i="1"/>
  <c r="X303" i="1"/>
  <c r="X295" i="1"/>
  <c r="X287" i="1"/>
  <c r="X279" i="1"/>
  <c r="X271" i="1"/>
  <c r="X263" i="1"/>
  <c r="X255" i="1"/>
  <c r="X247" i="1"/>
  <c r="X239" i="1"/>
  <c r="X231" i="1"/>
  <c r="X223" i="1"/>
  <c r="X215" i="1"/>
  <c r="X207" i="1"/>
  <c r="X199" i="1"/>
  <c r="X191" i="1"/>
  <c r="X183" i="1"/>
  <c r="X175" i="1"/>
  <c r="X167" i="1"/>
  <c r="X159" i="1"/>
  <c r="X151" i="1"/>
  <c r="X143" i="1"/>
  <c r="X135" i="1"/>
  <c r="X127" i="1"/>
  <c r="X119" i="1"/>
  <c r="X111" i="1"/>
  <c r="X103" i="1"/>
  <c r="X95" i="1"/>
  <c r="X87" i="1"/>
  <c r="X79" i="1"/>
  <c r="X409" i="1"/>
  <c r="X385" i="1"/>
  <c r="X361" i="1"/>
  <c r="X337" i="1"/>
  <c r="X321" i="1"/>
  <c r="X289" i="1"/>
  <c r="X265" i="1"/>
  <c r="X249" i="1"/>
  <c r="X225" i="1"/>
  <c r="X209" i="1"/>
  <c r="X185" i="1"/>
  <c r="X161" i="1"/>
  <c r="X145" i="1"/>
  <c r="X129" i="1"/>
  <c r="X113" i="1"/>
  <c r="X97" i="1"/>
  <c r="X81" i="1"/>
  <c r="X496" i="1"/>
  <c r="X480" i="1"/>
  <c r="X464" i="1"/>
  <c r="X518" i="1"/>
  <c r="X510" i="1"/>
  <c r="X502" i="1"/>
  <c r="X494" i="1"/>
  <c r="X486" i="1"/>
  <c r="X478" i="1"/>
  <c r="X470" i="1"/>
  <c r="X462" i="1"/>
  <c r="X454" i="1"/>
  <c r="X446" i="1"/>
  <c r="X438" i="1"/>
  <c r="X430" i="1"/>
  <c r="X422" i="1"/>
  <c r="X414" i="1"/>
  <c r="X406" i="1"/>
  <c r="X398" i="1"/>
  <c r="X390" i="1"/>
  <c r="X382" i="1"/>
  <c r="X374" i="1"/>
  <c r="X366" i="1"/>
  <c r="X358" i="1"/>
  <c r="X350" i="1"/>
  <c r="X342" i="1"/>
  <c r="X334" i="1"/>
  <c r="X326" i="1"/>
  <c r="X318" i="1"/>
  <c r="X310" i="1"/>
  <c r="X302" i="1"/>
  <c r="X294" i="1"/>
  <c r="X286" i="1"/>
  <c r="X278" i="1"/>
  <c r="X270" i="1"/>
  <c r="X262" i="1"/>
  <c r="X254" i="1"/>
  <c r="X246" i="1"/>
  <c r="X238" i="1"/>
  <c r="X230" i="1"/>
  <c r="X222" i="1"/>
  <c r="X214" i="1"/>
  <c r="X206" i="1"/>
  <c r="X198" i="1"/>
  <c r="X190" i="1"/>
  <c r="X182" i="1"/>
  <c r="X174" i="1"/>
  <c r="X166" i="1"/>
  <c r="X158" i="1"/>
  <c r="X150" i="1"/>
  <c r="X142" i="1"/>
  <c r="X134" i="1"/>
  <c r="X126" i="1"/>
  <c r="X118" i="1"/>
  <c r="X110" i="1"/>
  <c r="X102" i="1"/>
  <c r="X94" i="1"/>
  <c r="X86" i="1"/>
  <c r="X78" i="1"/>
</calcChain>
</file>

<file path=xl/sharedStrings.xml><?xml version="1.0" encoding="utf-8"?>
<sst xmlns="http://schemas.openxmlformats.org/spreadsheetml/2006/main" count="196" uniqueCount="10">
  <si>
    <t>#N/A N/A</t>
  </si>
  <si>
    <t>Step</t>
  </si>
  <si>
    <t>Max</t>
  </si>
  <si>
    <t>Min</t>
  </si>
  <si>
    <t>F</t>
  </si>
  <si>
    <t>p1</t>
  </si>
  <si>
    <t>p2</t>
  </si>
  <si>
    <t>p3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</si>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</sst>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7.5"/>
      <name val="Verdana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5" fillId="0" borderId="0">
      <alignment horizontal="right"/>
    </xf>
    <xf numFmtId="0" fontId="6" fillId="0" borderId="0"/>
    <xf numFmtId="0" fontId="7" fillId="0" borderId="0"/>
    <xf numFmtId="0" fontId="1" fillId="0" borderId="0"/>
  </cellStyleXfs>
  <cellXfs count="39">
    <xf numFmtId="0" fontId="0" fillId="0" borderId="0" xfId="0"/>
    <xf numFmtId="0" fontId="0" fillId="2" borderId="0" xfId="0" applyFill="1" applyBorder="1"/>
    <xf numFmtId="10" fontId="0" fillId="0" borderId="1" xfId="1" applyNumberFormat="1" applyFont="1" applyBorder="1"/>
    <xf numFmtId="0" fontId="0" fillId="0" borderId="1" xfId="0" applyBorder="1"/>
    <xf numFmtId="0" fontId="2" fillId="0" borderId="1" xfId="0" applyFont="1" applyBorder="1"/>
    <xf numFmtId="2" fontId="0" fillId="0" borderId="1" xfId="0" applyNumberFormat="1" applyBorder="1"/>
    <xf numFmtId="2" fontId="0" fillId="0" borderId="1" xfId="1" applyNumberFormat="1" applyFont="1" applyBorder="1"/>
    <xf numFmtId="10" fontId="0" fillId="0" borderId="1" xfId="0" applyNumberFormat="1" applyBorder="1"/>
    <xf numFmtId="10" fontId="2" fillId="0" borderId="1" xfId="1" applyNumberFormat="1" applyFont="1" applyBorder="1"/>
    <xf numFmtId="0" fontId="0" fillId="0" borderId="0" xfId="0" applyBorder="1"/>
    <xf numFmtId="0" fontId="2" fillId="3" borderId="0" xfId="0" applyFont="1" applyFill="1" applyBorder="1"/>
    <xf numFmtId="14" fontId="0" fillId="0" borderId="0" xfId="0" applyNumberFormat="1"/>
    <xf numFmtId="2" fontId="2" fillId="0" borderId="1" xfId="1" applyNumberFormat="1" applyFont="1" applyBorder="1"/>
    <xf numFmtId="2" fontId="2" fillId="5" borderId="1" xfId="1" applyNumberFormat="1" applyFont="1" applyFill="1" applyBorder="1"/>
    <xf numFmtId="9" fontId="0" fillId="0" borderId="1" xfId="0" applyNumberFormat="1" applyBorder="1"/>
    <xf numFmtId="0" fontId="0" fillId="0" borderId="0" xfId="0" applyFill="1" applyBorder="1"/>
    <xf numFmtId="0" fontId="0" fillId="0" borderId="2" xfId="0" applyBorder="1"/>
    <xf numFmtId="0" fontId="2" fillId="3" borderId="2" xfId="0" applyFont="1" applyFill="1" applyBorder="1"/>
    <xf numFmtId="0" fontId="0" fillId="2" borderId="2" xfId="0" applyFill="1" applyBorder="1"/>
    <xf numFmtId="0" fontId="3" fillId="6" borderId="0" xfId="0" applyFont="1" applyFill="1" applyBorder="1"/>
    <xf numFmtId="0" fontId="0" fillId="0" borderId="3" xfId="0" applyBorder="1"/>
    <xf numFmtId="0" fontId="0" fillId="0" borderId="4" xfId="0" applyBorder="1"/>
    <xf numFmtId="0" fontId="2" fillId="0" borderId="2" xfId="0" applyFont="1" applyBorder="1"/>
    <xf numFmtId="2" fontId="0" fillId="0" borderId="5" xfId="1" applyNumberFormat="1" applyFont="1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11" xfId="0" applyFont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10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0" fontId="2" fillId="7" borderId="1" xfId="0" applyFont="1" applyFill="1" applyBorder="1"/>
    <xf numFmtId="0" fontId="2" fillId="7" borderId="12" xfId="0" applyFont="1" applyFill="1" applyBorder="1"/>
    <xf numFmtId="0" fontId="2" fillId="8" borderId="0" xfId="0" applyFont="1" applyFill="1" applyBorder="1"/>
    <xf numFmtId="0" fontId="2" fillId="4" borderId="0" xfId="0" applyFont="1" applyFill="1" applyBorder="1"/>
  </cellXfs>
  <cellStyles count="7">
    <cellStyle name="Normal" xfId="0" builtinId="0"/>
    <cellStyle name="Normal 2" xfId="2"/>
    <cellStyle name="Normal 2 2" xfId="3"/>
    <cellStyle name="Normal 3" xfId="4"/>
    <cellStyle name="Normal 4" xfId="5"/>
    <cellStyle name="Normal 5" xfId="6"/>
    <cellStyle name="Percent" xfId="1" builtinId="5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utkin\compile\routine\clients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koshkin\AppData\Local\Microsoft\Windows\Temporary%20Internet%20Files\Content.Outlook\A8WVH5VO\PB\clients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"/>
      <sheetName val="mn"/>
      <sheetName val="lookup (2)"/>
      <sheetName val="lookup"/>
      <sheetName val="Sheet1"/>
      <sheetName val="position"/>
      <sheetName val="no limits"/>
      <sheetName val="seq"/>
      <sheetName val="EquityMap"/>
      <sheetName val="lom"/>
      <sheetName val="manager"/>
      <sheetName val="ccy"/>
      <sheetName val="CCR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short</v>
          </cell>
        </row>
      </sheetData>
      <sheetData sheetId="7">
        <row r="1">
          <cell r="B1" t="str">
            <v>ISIN</v>
          </cell>
        </row>
        <row r="2">
          <cell r="B2" t="str">
            <v>KR7005930003</v>
          </cell>
        </row>
        <row r="3">
          <cell r="B3" t="str">
            <v>KR7030200000</v>
          </cell>
        </row>
        <row r="4">
          <cell r="B4" t="str">
            <v>HK0000068244</v>
          </cell>
        </row>
        <row r="5">
          <cell r="B5" t="str">
            <v>CNE100000171</v>
          </cell>
        </row>
        <row r="6">
          <cell r="B6" t="str">
            <v>CNE1000002R0</v>
          </cell>
        </row>
        <row r="7">
          <cell r="B7" t="str">
            <v>KYG884931042</v>
          </cell>
        </row>
        <row r="8">
          <cell r="B8" t="str">
            <v>KYG982771092</v>
          </cell>
        </row>
        <row r="9">
          <cell r="B9" t="str">
            <v>CNE1000003G1</v>
          </cell>
        </row>
        <row r="10">
          <cell r="B10" t="str">
            <v>KYG695991011</v>
          </cell>
        </row>
        <row r="11">
          <cell r="B11" t="str">
            <v>KYG040111059</v>
          </cell>
        </row>
        <row r="12">
          <cell r="B12" t="str">
            <v>CY0094P51858</v>
          </cell>
        </row>
        <row r="13">
          <cell r="B13" t="str">
            <v>RU000A0JV7K7</v>
          </cell>
        </row>
        <row r="14">
          <cell r="B14" t="str">
            <v>RU000A0DY3C6</v>
          </cell>
        </row>
        <row r="15">
          <cell r="B15" t="str">
            <v>RU000A0DYPR0</v>
          </cell>
        </row>
        <row r="16">
          <cell r="B16" t="str">
            <v>RU000A0GMSX0</v>
          </cell>
        </row>
        <row r="17">
          <cell r="B17" t="str">
            <v>RU000A0GM3Q7</v>
          </cell>
        </row>
        <row r="18">
          <cell r="B18" t="str">
            <v>RU000A0JP1U7</v>
          </cell>
        </row>
        <row r="19">
          <cell r="B19" t="str">
            <v>RU000A0JPLY0</v>
          </cell>
        </row>
        <row r="20">
          <cell r="B20" t="str">
            <v>RU000A0JPVH4</v>
          </cell>
        </row>
        <row r="21">
          <cell r="B21" t="str">
            <v>RU000A0JQ359</v>
          </cell>
        </row>
        <row r="22">
          <cell r="B22" t="str">
            <v>RU000A0JQ714</v>
          </cell>
        </row>
        <row r="23">
          <cell r="B23" t="str">
            <v>RU000A0JQ7J6</v>
          </cell>
        </row>
        <row r="24">
          <cell r="B24" t="str">
            <v>RU000A0JQ987</v>
          </cell>
        </row>
        <row r="25">
          <cell r="B25" t="str">
            <v>RU000A0JQAE3</v>
          </cell>
        </row>
        <row r="26">
          <cell r="B26" t="str">
            <v>RU000A0JQCM2</v>
          </cell>
        </row>
        <row r="27">
          <cell r="B27" t="str">
            <v>RU000A0JQD55</v>
          </cell>
        </row>
        <row r="28">
          <cell r="B28" t="str">
            <v>RU000A0JQLL5</v>
          </cell>
        </row>
        <row r="29">
          <cell r="B29" t="str">
            <v>RU000A0JQQE9</v>
          </cell>
        </row>
        <row r="30">
          <cell r="B30" t="str">
            <v>RU000A0JQQW1</v>
          </cell>
        </row>
        <row r="31">
          <cell r="B31" t="str">
            <v>RU000A0JQX28</v>
          </cell>
        </row>
        <row r="32">
          <cell r="B32" t="str">
            <v>RU000A0JQYN4</v>
          </cell>
        </row>
        <row r="33">
          <cell r="B33" t="str">
            <v>RU000A0JR779</v>
          </cell>
        </row>
        <row r="34">
          <cell r="B34" t="str">
            <v>RU000A0JR7G1</v>
          </cell>
        </row>
        <row r="35">
          <cell r="B35" t="str">
            <v>RU000A0JR829</v>
          </cell>
        </row>
        <row r="36">
          <cell r="B36" t="str">
            <v>RU000A0JRHZ1</v>
          </cell>
        </row>
        <row r="37">
          <cell r="B37" t="str">
            <v>RU000A0JS751</v>
          </cell>
        </row>
        <row r="38">
          <cell r="B38" t="str">
            <v>RU000A0JTKZ1</v>
          </cell>
        </row>
        <row r="39">
          <cell r="B39" t="str">
            <v>RU000A0JTWW3</v>
          </cell>
        </row>
        <row r="40">
          <cell r="B40" t="str">
            <v>CNE1000001T8</v>
          </cell>
        </row>
        <row r="41">
          <cell r="B41" t="str">
            <v>RU0001707366</v>
          </cell>
        </row>
        <row r="42">
          <cell r="B42" t="str">
            <v>RU0001707374</v>
          </cell>
        </row>
        <row r="43">
          <cell r="B43" t="str">
            <v>RU0001707572</v>
          </cell>
        </row>
        <row r="44">
          <cell r="B44" t="str">
            <v>RU000A0JP0V7</v>
          </cell>
        </row>
        <row r="45">
          <cell r="B45" t="str">
            <v>RU000A0JPLJ1</v>
          </cell>
        </row>
        <row r="46">
          <cell r="B46" t="str">
            <v>RU000A0JPWY7</v>
          </cell>
        </row>
        <row r="47">
          <cell r="B47" t="str">
            <v>RU000A0JQCL4</v>
          </cell>
        </row>
        <row r="48">
          <cell r="B48" t="str">
            <v>RU000A0JQZ18</v>
          </cell>
        </row>
        <row r="49">
          <cell r="B49" t="str">
            <v>RU000A0JRCJ6</v>
          </cell>
        </row>
        <row r="50">
          <cell r="B50" t="str">
            <v>RU000A0JREQ7</v>
          </cell>
        </row>
        <row r="51">
          <cell r="B51" t="str">
            <v>RU000A0JRJU8</v>
          </cell>
        </row>
        <row r="52">
          <cell r="B52" t="str">
            <v>RU000A0JS3W6</v>
          </cell>
        </row>
        <row r="53">
          <cell r="B53" t="str">
            <v>RU000A0JS4M5</v>
          </cell>
        </row>
        <row r="54">
          <cell r="B54" t="str">
            <v>RU000A0JSMA2</v>
          </cell>
        </row>
        <row r="55">
          <cell r="B55" t="str">
            <v>RU000A0JTG59</v>
          </cell>
        </row>
        <row r="56">
          <cell r="B56" t="str">
            <v>RU000A0JTJL3</v>
          </cell>
        </row>
        <row r="57">
          <cell r="B57" t="str">
            <v>RU000A0JTK38</v>
          </cell>
        </row>
        <row r="58">
          <cell r="B58" t="str">
            <v>RU000A0JTYA5</v>
          </cell>
        </row>
        <row r="59">
          <cell r="B59" t="str">
            <v>RU000A0JU4L3</v>
          </cell>
        </row>
        <row r="60">
          <cell r="B60" t="str">
            <v>RU000A0JU9V1</v>
          </cell>
        </row>
        <row r="61">
          <cell r="B61" t="str">
            <v>CNE1000002L3</v>
          </cell>
        </row>
        <row r="62">
          <cell r="B62" t="str">
            <v>RU0001520348</v>
          </cell>
        </row>
        <row r="63">
          <cell r="B63" t="str">
            <v>RU0009167548</v>
          </cell>
        </row>
        <row r="64">
          <cell r="B64" t="str">
            <v>RU000A0DC5K0</v>
          </cell>
        </row>
        <row r="65">
          <cell r="B65" t="str">
            <v>RU0001520363</v>
          </cell>
        </row>
        <row r="66">
          <cell r="B66" t="str">
            <v>RU0001520371</v>
          </cell>
        </row>
        <row r="67">
          <cell r="B67" t="str">
            <v>RU0001520389</v>
          </cell>
        </row>
        <row r="68">
          <cell r="B68" t="str">
            <v>HK2801040828</v>
          </cell>
        </row>
        <row r="69">
          <cell r="B69" t="str">
            <v>HK2823028546</v>
          </cell>
        </row>
        <row r="70">
          <cell r="B70" t="str">
            <v>TW0003222006</v>
          </cell>
        </row>
        <row r="71">
          <cell r="B71" t="str">
            <v>KYG5636C1078</v>
          </cell>
        </row>
        <row r="72">
          <cell r="B72" t="str">
            <v>CNE1000002Q2</v>
          </cell>
        </row>
        <row r="73">
          <cell r="B73" t="str">
            <v>CNE1000002M1</v>
          </cell>
        </row>
        <row r="74">
          <cell r="B74" t="str">
            <v>RU0008582754</v>
          </cell>
        </row>
        <row r="75">
          <cell r="B75" t="str">
            <v>RU0009570055</v>
          </cell>
        </row>
        <row r="76">
          <cell r="B76" t="str">
            <v>RU0002867581</v>
          </cell>
        </row>
        <row r="77">
          <cell r="B77" t="str">
            <v>RU0002867615</v>
          </cell>
        </row>
        <row r="78">
          <cell r="B78" t="str">
            <v>RU0002867631</v>
          </cell>
        </row>
        <row r="79">
          <cell r="B79" t="str">
            <v>RU0002867839</v>
          </cell>
        </row>
        <row r="80">
          <cell r="B80" t="str">
            <v>RU0002867854</v>
          </cell>
        </row>
        <row r="81">
          <cell r="B81" t="str">
            <v>RU0002868001</v>
          </cell>
        </row>
        <row r="82">
          <cell r="B82" t="str">
            <v>RU0002868076</v>
          </cell>
        </row>
        <row r="83">
          <cell r="B83" t="str">
            <v>RU000A0DY8K8</v>
          </cell>
        </row>
        <row r="84">
          <cell r="B84" t="str">
            <v>RU000A0D0G29</v>
          </cell>
        </row>
        <row r="85">
          <cell r="B85" t="str">
            <v>RU000A0JNHJ4</v>
          </cell>
        </row>
        <row r="86">
          <cell r="B86" t="str">
            <v>RU000A0GN9A7</v>
          </cell>
        </row>
        <row r="87">
          <cell r="B87" t="str">
            <v>RU000A0JP2S9</v>
          </cell>
        </row>
        <row r="88">
          <cell r="B88" t="str">
            <v>RU000A0JPLH5</v>
          </cell>
        </row>
        <row r="89">
          <cell r="B89" t="str">
            <v>RU000A0JRTL6</v>
          </cell>
        </row>
        <row r="90">
          <cell r="B90" t="str">
            <v>BMG8162K1137</v>
          </cell>
        </row>
        <row r="91">
          <cell r="B91" t="str">
            <v>RU000A0DGJ32</v>
          </cell>
        </row>
        <row r="92">
          <cell r="B92" t="str">
            <v>JE00B5BCW814</v>
          </cell>
        </row>
        <row r="93">
          <cell r="B93" t="str">
            <v>US5007991012</v>
          </cell>
        </row>
        <row r="94">
          <cell r="B94" t="str">
            <v>US7496551067</v>
          </cell>
        </row>
        <row r="95">
          <cell r="B95" t="str">
            <v>JP3414750004</v>
          </cell>
        </row>
        <row r="96">
          <cell r="B96" t="str">
            <v>KYG875721485</v>
          </cell>
        </row>
        <row r="97">
          <cell r="B97" t="str">
            <v>JP3633400001</v>
          </cell>
        </row>
        <row r="98">
          <cell r="B98" t="str">
            <v>CNE1000002V2</v>
          </cell>
        </row>
        <row r="99">
          <cell r="B99" t="str">
            <v>CNE1000004Y2</v>
          </cell>
        </row>
        <row r="100">
          <cell r="B100" t="str">
            <v>CNE1000003W8</v>
          </cell>
        </row>
        <row r="101">
          <cell r="B101" t="str">
            <v>VGG5463A1093</v>
          </cell>
        </row>
        <row r="102">
          <cell r="B102" t="str">
            <v>HK0883013259</v>
          </cell>
        </row>
        <row r="103">
          <cell r="B103" t="str">
            <v>CNE1000002H1</v>
          </cell>
        </row>
        <row r="104">
          <cell r="B104" t="str">
            <v>HK0941009539</v>
          </cell>
        </row>
        <row r="105">
          <cell r="B105" t="str">
            <v>JP3165650007</v>
          </cell>
        </row>
        <row r="106">
          <cell r="B106" t="str">
            <v>US00855P2092</v>
          </cell>
        </row>
        <row r="107">
          <cell r="B107" t="str">
            <v>GB00B1XZS820</v>
          </cell>
        </row>
        <row r="108">
          <cell r="B108" t="str">
            <v>US02376R1023</v>
          </cell>
        </row>
        <row r="109">
          <cell r="B109" t="str">
            <v>US0378331005</v>
          </cell>
        </row>
        <row r="110">
          <cell r="B110" t="str">
            <v>US4642881829</v>
          </cell>
        </row>
        <row r="111">
          <cell r="B111" t="str">
            <v>GB00B61D2N63</v>
          </cell>
        </row>
        <row r="112">
          <cell r="B112" t="str">
            <v>XS1076087375</v>
          </cell>
        </row>
        <row r="113">
          <cell r="B113" t="str">
            <v>BE0003793107</v>
          </cell>
        </row>
        <row r="114">
          <cell r="B114" t="str">
            <v>RU000A0JTSV3</v>
          </cell>
        </row>
        <row r="115">
          <cell r="B115" t="str">
            <v>RU000A0JRNJ3</v>
          </cell>
        </row>
        <row r="116">
          <cell r="B116" t="str">
            <v>RU000A0JRXT1</v>
          </cell>
        </row>
        <row r="117">
          <cell r="B117" t="str">
            <v>RU000A0JS5N0</v>
          </cell>
        </row>
        <row r="118">
          <cell r="B118" t="str">
            <v>RU000A0JTXR1</v>
          </cell>
        </row>
        <row r="119">
          <cell r="B119" t="str">
            <v>RU000A0JUCP7</v>
          </cell>
        </row>
        <row r="120">
          <cell r="B120" t="str">
            <v>US0028241000</v>
          </cell>
        </row>
        <row r="121">
          <cell r="B121" t="str">
            <v>RU000A0ER2T0</v>
          </cell>
        </row>
        <row r="122">
          <cell r="B122" t="str">
            <v>CA0679011084</v>
          </cell>
        </row>
        <row r="123">
          <cell r="B123" t="str">
            <v>AU0000XCLWM5</v>
          </cell>
        </row>
        <row r="124">
          <cell r="B124" t="str">
            <v>US0222761092</v>
          </cell>
        </row>
        <row r="125">
          <cell r="B125" t="str">
            <v>US00434L1098</v>
          </cell>
        </row>
        <row r="126">
          <cell r="B126" t="str">
            <v>IE00B4BNMY34</v>
          </cell>
        </row>
        <row r="127">
          <cell r="B127" t="str">
            <v>IE00BD1NQJ95</v>
          </cell>
        </row>
        <row r="128">
          <cell r="B128" t="str">
            <v>US4642882579</v>
          </cell>
        </row>
        <row r="129">
          <cell r="B129" t="str">
            <v>US0394831020</v>
          </cell>
        </row>
        <row r="130">
          <cell r="B130" t="str">
            <v>GB0000031285</v>
          </cell>
        </row>
        <row r="131">
          <cell r="B131" t="str">
            <v>DE000A1EWWW0</v>
          </cell>
        </row>
        <row r="132">
          <cell r="B132" t="str">
            <v>XS0848940523</v>
          </cell>
        </row>
        <row r="133">
          <cell r="B133" t="str">
            <v>TRAAEFES91A9</v>
          </cell>
        </row>
        <row r="134">
          <cell r="B134" t="str">
            <v>RU000A0JQGW2</v>
          </cell>
        </row>
        <row r="135">
          <cell r="B135" t="str">
            <v>US0255371017</v>
          </cell>
        </row>
        <row r="136">
          <cell r="B136" t="str">
            <v>RU000A0JRE53</v>
          </cell>
        </row>
        <row r="137">
          <cell r="B137" t="str">
            <v>US0077711085</v>
          </cell>
        </row>
        <row r="138">
          <cell r="B138" t="str">
            <v>US00817Y1082</v>
          </cell>
        </row>
        <row r="139">
          <cell r="B139" t="str">
            <v>RU000A0JS2Q0</v>
          </cell>
        </row>
        <row r="140">
          <cell r="B140" t="str">
            <v>US00106J2006</v>
          </cell>
        </row>
        <row r="141">
          <cell r="B141" t="str">
            <v>CY0094P40364</v>
          </cell>
        </row>
        <row r="142">
          <cell r="B142" t="str">
            <v>RU000A0DQZE3</v>
          </cell>
        </row>
        <row r="143">
          <cell r="B143" t="str">
            <v>RU000A0JPNX8</v>
          </cell>
        </row>
        <row r="144">
          <cell r="B144" t="str">
            <v>RU000A0JQ9U9</v>
          </cell>
        </row>
        <row r="145">
          <cell r="B145" t="str">
            <v>RU000A0JQL30</v>
          </cell>
        </row>
        <row r="146">
          <cell r="B146" t="str">
            <v>RU000A0JRBU5</v>
          </cell>
        </row>
        <row r="147">
          <cell r="B147" t="str">
            <v>XS0783242877</v>
          </cell>
        </row>
        <row r="148">
          <cell r="B148" t="str">
            <v>US82977TAA16</v>
          </cell>
        </row>
        <row r="149">
          <cell r="B149" t="str">
            <v>RU0009062285</v>
          </cell>
        </row>
        <row r="150">
          <cell r="B150" t="str">
            <v>RU000A0JQU88</v>
          </cell>
        </row>
        <row r="151">
          <cell r="B151" t="str">
            <v>RU000A0JQU96</v>
          </cell>
        </row>
        <row r="152">
          <cell r="B152" t="str">
            <v>RU000A0JTTC1</v>
          </cell>
        </row>
        <row r="153">
          <cell r="B153" t="str">
            <v>CY0101380612</v>
          </cell>
        </row>
        <row r="154">
          <cell r="B154" t="str">
            <v>GB00B0672758</v>
          </cell>
        </row>
        <row r="155">
          <cell r="B155" t="str">
            <v>RU000A0JNG89</v>
          </cell>
        </row>
        <row r="156">
          <cell r="B156" t="str">
            <v>AT0000A0U3T4</v>
          </cell>
        </row>
        <row r="157">
          <cell r="B157" t="str">
            <v>AT0000386115</v>
          </cell>
        </row>
        <row r="158">
          <cell r="B158" t="str">
            <v>RU000A0JSL87</v>
          </cell>
        </row>
        <row r="159">
          <cell r="B159" t="str">
            <v>RU000A0JTEM2</v>
          </cell>
        </row>
        <row r="160">
          <cell r="B160" t="str">
            <v>US02503X1054</v>
          </cell>
        </row>
        <row r="161">
          <cell r="B161" t="str">
            <v>US0184901025</v>
          </cell>
        </row>
        <row r="162">
          <cell r="B162" t="str">
            <v>US74347W3530</v>
          </cell>
        </row>
        <row r="163">
          <cell r="B163" t="str">
            <v>US74347W8414</v>
          </cell>
        </row>
        <row r="164">
          <cell r="B164" t="str">
            <v>US7496552057</v>
          </cell>
        </row>
        <row r="165">
          <cell r="B165" t="str">
            <v>CY0101062111</v>
          </cell>
        </row>
        <row r="166">
          <cell r="B166" t="str">
            <v>CA32076V1031</v>
          </cell>
        </row>
        <row r="167">
          <cell r="B167" t="str">
            <v>CA0089161081</v>
          </cell>
        </row>
        <row r="168">
          <cell r="B168" t="str">
            <v>US02660R1077</v>
          </cell>
        </row>
        <row r="169">
          <cell r="B169" t="str">
            <v>RU000A0JQP02</v>
          </cell>
        </row>
        <row r="170">
          <cell r="B170" t="str">
            <v>GB00B15KYH63</v>
          </cell>
        </row>
        <row r="171">
          <cell r="B171" t="str">
            <v>US0268747849</v>
          </cell>
        </row>
        <row r="172">
          <cell r="B172" t="str">
            <v>RU000A0JRND6</v>
          </cell>
        </row>
        <row r="173">
          <cell r="B173" t="str">
            <v>RU000A0JU9Q1</v>
          </cell>
        </row>
        <row r="174">
          <cell r="B174" t="str">
            <v>RU000A0JQY35</v>
          </cell>
        </row>
        <row r="175">
          <cell r="B175" t="str">
            <v>RU000A0JUJ20</v>
          </cell>
        </row>
        <row r="176">
          <cell r="B176" t="str">
            <v>RU000A0JUMQ4</v>
          </cell>
        </row>
        <row r="177">
          <cell r="B177" t="str">
            <v>RU000A0GKM53</v>
          </cell>
        </row>
        <row r="178">
          <cell r="B178" t="str">
            <v>RU000A0GKNF2</v>
          </cell>
        </row>
        <row r="179">
          <cell r="B179" t="str">
            <v>RU000A0JNPJ7</v>
          </cell>
        </row>
        <row r="180">
          <cell r="B180" t="str">
            <v>RU000A0JNPK5</v>
          </cell>
        </row>
        <row r="181">
          <cell r="B181" t="str">
            <v>RU000A0JP1V5</v>
          </cell>
        </row>
        <row r="182">
          <cell r="B182" t="str">
            <v>RU000A0JPJE6</v>
          </cell>
        </row>
        <row r="183">
          <cell r="B183" t="str">
            <v>RU000A0JQY27</v>
          </cell>
        </row>
        <row r="184">
          <cell r="B184" t="str">
            <v>RU000A0JPLU8</v>
          </cell>
        </row>
        <row r="185">
          <cell r="B185" t="str">
            <v>RU000A0JRMW8</v>
          </cell>
        </row>
        <row r="186">
          <cell r="B186" t="str">
            <v>RU000A0JUC19</v>
          </cell>
        </row>
        <row r="187">
          <cell r="B187" t="str">
            <v>RU000A0JQAF0</v>
          </cell>
        </row>
        <row r="188">
          <cell r="B188" t="str">
            <v>RU000A0JSGW8</v>
          </cell>
        </row>
        <row r="189">
          <cell r="B189" t="str">
            <v>RU000A0JQAG8</v>
          </cell>
        </row>
        <row r="190">
          <cell r="B190" t="str">
            <v>RU000A0JU3G5</v>
          </cell>
        </row>
        <row r="191">
          <cell r="B191" t="str">
            <v>RU000A0JQAL8</v>
          </cell>
        </row>
        <row r="192">
          <cell r="B192" t="str">
            <v>RU000A0JQAM6</v>
          </cell>
        </row>
        <row r="193">
          <cell r="B193" t="str">
            <v>RU000A0JQXG0</v>
          </cell>
        </row>
        <row r="194">
          <cell r="B194" t="str">
            <v>RU000A0JR5F7</v>
          </cell>
        </row>
        <row r="195">
          <cell r="B195" t="str">
            <v>RU000A0JRDY3</v>
          </cell>
        </row>
        <row r="196">
          <cell r="B196" t="str">
            <v>XS0886632685</v>
          </cell>
        </row>
        <row r="197">
          <cell r="B197" t="str">
            <v>US001299AA48</v>
          </cell>
        </row>
        <row r="198">
          <cell r="B198" t="str">
            <v>RU000A0JRF37</v>
          </cell>
        </row>
        <row r="199">
          <cell r="B199" t="str">
            <v>RU000A0JR6S8</v>
          </cell>
        </row>
        <row r="200">
          <cell r="B200" t="str">
            <v>RU000A0JS488</v>
          </cell>
        </row>
        <row r="201">
          <cell r="B201" t="str">
            <v>RU000A0JTDX1</v>
          </cell>
        </row>
        <row r="202">
          <cell r="B202" t="str">
            <v>RU000A0JTW83</v>
          </cell>
        </row>
        <row r="203">
          <cell r="B203" t="str">
            <v>RU000A0JTYR9</v>
          </cell>
        </row>
        <row r="204">
          <cell r="B204" t="str">
            <v>RU000A0JUM82</v>
          </cell>
        </row>
        <row r="205">
          <cell r="B205" t="str">
            <v>RU000A0JUKB0</v>
          </cell>
        </row>
        <row r="206">
          <cell r="B206" t="str">
            <v>RU000A0JUKX4</v>
          </cell>
        </row>
        <row r="207">
          <cell r="B207" t="str">
            <v>RU000A0JPN21</v>
          </cell>
        </row>
        <row r="208">
          <cell r="B208" t="str">
            <v>RU000A0JPN39</v>
          </cell>
        </row>
        <row r="209">
          <cell r="B209" t="str">
            <v>RU000A0JU5T3</v>
          </cell>
        </row>
        <row r="210">
          <cell r="B210" t="str">
            <v>US67082R1005</v>
          </cell>
        </row>
        <row r="211">
          <cell r="B211" t="str">
            <v>XS0470427476</v>
          </cell>
        </row>
        <row r="212">
          <cell r="B212" t="str">
            <v>XS0855334289</v>
          </cell>
        </row>
        <row r="213">
          <cell r="B213" t="str">
            <v>TRAAKBNK91N6</v>
          </cell>
        </row>
        <row r="214">
          <cell r="B214" t="str">
            <v>TREAKFH00010</v>
          </cell>
        </row>
        <row r="215">
          <cell r="B215" t="str">
            <v>RU0007796926</v>
          </cell>
        </row>
        <row r="216">
          <cell r="B216" t="str">
            <v>RU0006572187</v>
          </cell>
        </row>
        <row r="217">
          <cell r="B217" t="str">
            <v>RU0009028674</v>
          </cell>
        </row>
        <row r="218">
          <cell r="B218" t="str">
            <v>RU000A0JQCK6</v>
          </cell>
        </row>
        <row r="219">
          <cell r="B219" t="str">
            <v>RU000A0JQK80</v>
          </cell>
        </row>
        <row r="220">
          <cell r="B220" t="str">
            <v>RU000A0JRHF3</v>
          </cell>
        </row>
        <row r="221">
          <cell r="B221" t="str">
            <v>RU000A0JRHG1</v>
          </cell>
        </row>
        <row r="222">
          <cell r="B222" t="str">
            <v>RU000A0JT5E8</v>
          </cell>
        </row>
        <row r="223">
          <cell r="B223" t="str">
            <v>US00501T2096</v>
          </cell>
        </row>
        <row r="224">
          <cell r="B224" t="str">
            <v>RU000A0JQHS8</v>
          </cell>
        </row>
        <row r="225">
          <cell r="B225" t="str">
            <v>US48666H1068</v>
          </cell>
        </row>
        <row r="226">
          <cell r="B226" t="str">
            <v>US0139043055</v>
          </cell>
        </row>
        <row r="227">
          <cell r="B227" t="str">
            <v>XS0268818118</v>
          </cell>
        </row>
        <row r="228">
          <cell r="B228" t="str">
            <v>XS0495755562</v>
          </cell>
        </row>
        <row r="229">
          <cell r="B229" t="str">
            <v>XS0495755729</v>
          </cell>
        </row>
        <row r="230">
          <cell r="B230" t="str">
            <v>US013817AU59</v>
          </cell>
        </row>
        <row r="231">
          <cell r="B231" t="str">
            <v>US0138171014</v>
          </cell>
        </row>
        <row r="232">
          <cell r="B232" t="str">
            <v>USP0156PAB50</v>
          </cell>
        </row>
        <row r="233">
          <cell r="B233" t="str">
            <v>RU000A0JR7S6</v>
          </cell>
        </row>
        <row r="234">
          <cell r="B234" t="str">
            <v>RU000A0JRZB4</v>
          </cell>
        </row>
        <row r="235">
          <cell r="B235" t="str">
            <v>RU000A0JT213</v>
          </cell>
        </row>
        <row r="236">
          <cell r="B236" t="str">
            <v>RU000A0JU849</v>
          </cell>
        </row>
        <row r="237">
          <cell r="B237" t="str">
            <v>RU000A0JSW35</v>
          </cell>
        </row>
        <row r="238">
          <cell r="B238" t="str">
            <v>RU000A0JTP41</v>
          </cell>
        </row>
        <row r="239">
          <cell r="B239" t="str">
            <v>RU000A0JU2T0</v>
          </cell>
        </row>
        <row r="240">
          <cell r="B240" t="str">
            <v>RU000A0JUNM1</v>
          </cell>
        </row>
        <row r="241">
          <cell r="B241" t="str">
            <v>RU000A0JUQA9</v>
          </cell>
        </row>
        <row r="242">
          <cell r="B242" t="str">
            <v>RU000A0JUU90</v>
          </cell>
        </row>
        <row r="243">
          <cell r="B243" t="str">
            <v>RU000A0JUUA1</v>
          </cell>
        </row>
        <row r="244">
          <cell r="B244" t="str">
            <v>RU000A0JV0U1</v>
          </cell>
        </row>
        <row r="245">
          <cell r="B245" t="str">
            <v>XS0371926600</v>
          </cell>
        </row>
        <row r="246">
          <cell r="B246" t="str">
            <v>US01539EAA55</v>
          </cell>
        </row>
        <row r="247">
          <cell r="B247" t="str">
            <v>XS0237792428</v>
          </cell>
        </row>
        <row r="248">
          <cell r="B248" t="str">
            <v>XS0494933806</v>
          </cell>
        </row>
        <row r="249">
          <cell r="B249" t="str">
            <v>XS0922142574</v>
          </cell>
        </row>
        <row r="250">
          <cell r="B250" t="str">
            <v>US01538RAD17</v>
          </cell>
        </row>
        <row r="251">
          <cell r="B251" t="str">
            <v>XS0288690539</v>
          </cell>
        </row>
        <row r="252">
          <cell r="B252" t="str">
            <v>XS0544362972</v>
          </cell>
        </row>
        <row r="253">
          <cell r="B253" t="str">
            <v>US01538RAA77</v>
          </cell>
        </row>
        <row r="254">
          <cell r="B254" t="str">
            <v>XS0832412505</v>
          </cell>
        </row>
        <row r="255">
          <cell r="B255" t="str">
            <v>US01538RAC34</v>
          </cell>
        </row>
        <row r="256">
          <cell r="B256" t="str">
            <v>XS0620695204</v>
          </cell>
        </row>
        <row r="257">
          <cell r="B257" t="str">
            <v>US01538RAB50</v>
          </cell>
        </row>
        <row r="258">
          <cell r="B258" t="str">
            <v>XS0441089926</v>
          </cell>
        </row>
        <row r="259">
          <cell r="B259" t="str">
            <v>RU000A0JTDU7</v>
          </cell>
        </row>
        <row r="260">
          <cell r="B260" t="str">
            <v>US0185315092</v>
          </cell>
        </row>
        <row r="261">
          <cell r="B261" t="str">
            <v>LU0079474960</v>
          </cell>
        </row>
        <row r="262">
          <cell r="B262" t="str">
            <v>US0185311034</v>
          </cell>
        </row>
        <row r="263">
          <cell r="B263" t="str">
            <v>RU000A0JQYU9</v>
          </cell>
        </row>
        <row r="264">
          <cell r="B264" t="str">
            <v>RU000A0JRJV6</v>
          </cell>
        </row>
        <row r="265">
          <cell r="B265" t="str">
            <v>RU000A0JRK22</v>
          </cell>
        </row>
        <row r="266">
          <cell r="B266" t="str">
            <v>RU000A0JR7T4</v>
          </cell>
        </row>
        <row r="267">
          <cell r="B267" t="str">
            <v>RU000A0B63P0</v>
          </cell>
        </row>
        <row r="268">
          <cell r="B268" t="str">
            <v>RU0006625498</v>
          </cell>
        </row>
        <row r="269">
          <cell r="B269" t="str">
            <v>XS0434516349</v>
          </cell>
        </row>
        <row r="270">
          <cell r="B270" t="str">
            <v>XS0493579238</v>
          </cell>
        </row>
        <row r="271">
          <cell r="B271" t="str">
            <v>US018760AA67</v>
          </cell>
        </row>
        <row r="272">
          <cell r="B272" t="str">
            <v>XS0925043100</v>
          </cell>
        </row>
        <row r="273">
          <cell r="B273" t="str">
            <v>US018760AB41</v>
          </cell>
        </row>
        <row r="274">
          <cell r="B274" t="str">
            <v>RU000A0JNJ60</v>
          </cell>
        </row>
        <row r="275">
          <cell r="B275" t="str">
            <v>RU000A0JSYC3</v>
          </cell>
        </row>
        <row r="276">
          <cell r="B276" t="str">
            <v>US02109TAA07</v>
          </cell>
        </row>
        <row r="277">
          <cell r="B277" t="str">
            <v>RU000A0JQVK6</v>
          </cell>
        </row>
        <row r="278">
          <cell r="B278" t="str">
            <v>RU000A0JQX02</v>
          </cell>
        </row>
        <row r="279">
          <cell r="B279" t="str">
            <v>RU000A0JQXE5</v>
          </cell>
        </row>
        <row r="280">
          <cell r="B280" t="str">
            <v>RU000A0JQX10</v>
          </cell>
        </row>
        <row r="281">
          <cell r="B281" t="str">
            <v>XS0761526168</v>
          </cell>
        </row>
        <row r="282">
          <cell r="B282" t="str">
            <v>XS0761525947</v>
          </cell>
        </row>
        <row r="283">
          <cell r="B283" t="str">
            <v>XS0761525947</v>
          </cell>
        </row>
        <row r="284">
          <cell r="B284" t="str">
            <v>XS0205828477</v>
          </cell>
        </row>
        <row r="285">
          <cell r="B285" t="str">
            <v>XS0555493203</v>
          </cell>
        </row>
        <row r="286">
          <cell r="B286" t="str">
            <v>US02109TAC62</v>
          </cell>
        </row>
        <row r="287">
          <cell r="B287" t="str">
            <v>RU000A0JTA48</v>
          </cell>
        </row>
        <row r="288">
          <cell r="B288" t="str">
            <v>RU000A0JTA55</v>
          </cell>
        </row>
        <row r="289">
          <cell r="B289" t="str">
            <v>RU0007252813</v>
          </cell>
        </row>
        <row r="290">
          <cell r="B290" t="str">
            <v>FR0000130007</v>
          </cell>
        </row>
        <row r="291">
          <cell r="B291" t="str">
            <v>GB00B15KXN58</v>
          </cell>
        </row>
        <row r="292">
          <cell r="B292" t="str">
            <v>US0079031078</v>
          </cell>
        </row>
        <row r="293">
          <cell r="B293" t="str">
            <v>RU000A0JPYT3</v>
          </cell>
        </row>
        <row r="294">
          <cell r="B294" t="str">
            <v>RU000A0B88G6</v>
          </cell>
        </row>
        <row r="295">
          <cell r="B295" t="str">
            <v>US0311621009</v>
          </cell>
        </row>
        <row r="296">
          <cell r="B296" t="str">
            <v>BMG0114P1005</v>
          </cell>
        </row>
        <row r="297">
          <cell r="B297" t="str">
            <v>US46625H3654</v>
          </cell>
        </row>
        <row r="298">
          <cell r="B298" t="str">
            <v>RU000A0JU948</v>
          </cell>
        </row>
        <row r="299">
          <cell r="B299" t="str">
            <v>US0231112063</v>
          </cell>
        </row>
        <row r="300">
          <cell r="B300" t="str">
            <v>NL0000046712</v>
          </cell>
        </row>
        <row r="301">
          <cell r="B301" t="str">
            <v>US03027X1000</v>
          </cell>
        </row>
        <row r="302">
          <cell r="B302" t="str">
            <v>US0231351067</v>
          </cell>
        </row>
        <row r="303">
          <cell r="B303" t="str">
            <v>RU0006571817</v>
          </cell>
        </row>
        <row r="304">
          <cell r="B304" t="str">
            <v>RU000A0ER3A8</v>
          </cell>
        </row>
        <row r="305">
          <cell r="B305" t="str">
            <v>RU000A0JU963</v>
          </cell>
        </row>
        <row r="306">
          <cell r="B306" t="str">
            <v>US02076X1028</v>
          </cell>
        </row>
        <row r="307">
          <cell r="B307" t="str">
            <v>GB0000456144</v>
          </cell>
        </row>
        <row r="308">
          <cell r="B308" t="str">
            <v>US0193441005</v>
          </cell>
        </row>
        <row r="309">
          <cell r="B309" t="str">
            <v>SE0000739286</v>
          </cell>
        </row>
        <row r="310">
          <cell r="B310" t="str">
            <v>SE0004949691</v>
          </cell>
        </row>
        <row r="311">
          <cell r="B311" t="str">
            <v>US0373763087</v>
          </cell>
        </row>
        <row r="312">
          <cell r="B312" t="str">
            <v>RU0006572153</v>
          </cell>
        </row>
        <row r="313">
          <cell r="B313" t="str">
            <v>RU0009281760</v>
          </cell>
        </row>
        <row r="314">
          <cell r="B314" t="str">
            <v>US0374111054</v>
          </cell>
        </row>
        <row r="315">
          <cell r="B315" t="str">
            <v>US0325111070</v>
          </cell>
        </row>
        <row r="316">
          <cell r="B316" t="str">
            <v>US02913V1035</v>
          </cell>
        </row>
        <row r="317">
          <cell r="B317" t="str">
            <v>US0493921037</v>
          </cell>
        </row>
        <row r="318">
          <cell r="B318" t="str">
            <v>RU000A0JTW00</v>
          </cell>
        </row>
        <row r="319">
          <cell r="B319" t="str">
            <v>RU000A0JTZH7</v>
          </cell>
        </row>
        <row r="320">
          <cell r="B320" t="str">
            <v>RU0008137021</v>
          </cell>
        </row>
        <row r="321">
          <cell r="B321" t="str">
            <v>RU0008081765</v>
          </cell>
        </row>
        <row r="322">
          <cell r="B322" t="str">
            <v>US00489C1036</v>
          </cell>
        </row>
        <row r="323">
          <cell r="B323" t="str">
            <v>US04010L1035</v>
          </cell>
        </row>
        <row r="324">
          <cell r="B324" t="str">
            <v>RU000A0JUJW8</v>
          </cell>
        </row>
        <row r="325">
          <cell r="B325" t="str">
            <v>TRAARCLK91H5</v>
          </cell>
        </row>
        <row r="326">
          <cell r="B326" t="str">
            <v>US02917T1043</v>
          </cell>
        </row>
        <row r="327">
          <cell r="B327" t="str">
            <v>XS0501195480</v>
          </cell>
        </row>
        <row r="328">
          <cell r="B328" t="str">
            <v>RU0006572179</v>
          </cell>
        </row>
        <row r="329">
          <cell r="B329" t="str">
            <v>DE000A0BVB39</v>
          </cell>
        </row>
        <row r="330">
          <cell r="B330" t="str">
            <v>US040374AA85</v>
          </cell>
        </row>
        <row r="331">
          <cell r="B331" t="str">
            <v>RU000A0JP4J4</v>
          </cell>
        </row>
        <row r="332">
          <cell r="B332" t="str">
            <v>XS0974642273</v>
          </cell>
        </row>
        <row r="333">
          <cell r="B333" t="str">
            <v>US042207AA84</v>
          </cell>
        </row>
        <row r="334">
          <cell r="B334" t="str">
            <v>US0420681068</v>
          </cell>
        </row>
        <row r="335">
          <cell r="B335" t="str">
            <v>GB0000595859</v>
          </cell>
        </row>
        <row r="336">
          <cell r="B336" t="str">
            <v>RU000A0JQ2C2</v>
          </cell>
        </row>
        <row r="337">
          <cell r="B337" t="str">
            <v>RU000A0JQ2D0</v>
          </cell>
        </row>
        <row r="338">
          <cell r="B338" t="str">
            <v>RU000A0ET5G8</v>
          </cell>
        </row>
        <row r="339">
          <cell r="B339" t="str">
            <v>RU000A0ET5H6</v>
          </cell>
        </row>
        <row r="340">
          <cell r="B340" t="str">
            <v>RU000A0JNSN3</v>
          </cell>
        </row>
        <row r="341">
          <cell r="B341" t="str">
            <v>RU000A0JTXY7</v>
          </cell>
        </row>
        <row r="342">
          <cell r="B342" t="str">
            <v>GB00B1L7NQ30</v>
          </cell>
        </row>
        <row r="343">
          <cell r="B343" t="str">
            <v>RU000A0JSEU7</v>
          </cell>
        </row>
        <row r="344">
          <cell r="B344" t="str">
            <v>US0185316082</v>
          </cell>
        </row>
        <row r="345">
          <cell r="B345" t="str">
            <v>TRAASELS91H2</v>
          </cell>
        </row>
        <row r="346">
          <cell r="B346" t="str">
            <v>FR0010581413</v>
          </cell>
        </row>
        <row r="347">
          <cell r="B347" t="str">
            <v>RU000A0JS7F2</v>
          </cell>
        </row>
        <row r="348">
          <cell r="B348" t="str">
            <v>RU000A0JTN43</v>
          </cell>
        </row>
        <row r="349">
          <cell r="B349" t="str">
            <v>RU0005418838</v>
          </cell>
        </row>
        <row r="350">
          <cell r="B350" t="str">
            <v>USY00371AB37</v>
          </cell>
        </row>
        <row r="351">
          <cell r="B351" t="str">
            <v>IT0001008876</v>
          </cell>
        </row>
        <row r="352">
          <cell r="B352" t="str">
            <v>AT0000439120</v>
          </cell>
        </row>
        <row r="353">
          <cell r="B353" t="str">
            <v>RU000A0JQKW4</v>
          </cell>
        </row>
        <row r="354">
          <cell r="B354" t="str">
            <v>RU000A0JQKX2</v>
          </cell>
        </row>
        <row r="355">
          <cell r="B355" t="str">
            <v>RU000A0JQZ59</v>
          </cell>
        </row>
        <row r="356">
          <cell r="B356" t="str">
            <v>XS0286908867</v>
          </cell>
        </row>
        <row r="357">
          <cell r="B357" t="str">
            <v>US00211MAA45</v>
          </cell>
        </row>
        <row r="358">
          <cell r="B358" t="str">
            <v>XS0253723281</v>
          </cell>
        </row>
        <row r="359">
          <cell r="B359" t="str">
            <v>XS0274618247</v>
          </cell>
        </row>
        <row r="360">
          <cell r="B360" t="str">
            <v>US0468201068</v>
          </cell>
        </row>
        <row r="361">
          <cell r="B361" t="str">
            <v>RU0007976866</v>
          </cell>
        </row>
        <row r="362">
          <cell r="B362" t="str">
            <v>RU0007976874</v>
          </cell>
        </row>
        <row r="363">
          <cell r="B363" t="str">
            <v>SE0001337213</v>
          </cell>
        </row>
        <row r="364">
          <cell r="B364" t="str">
            <v>US00846U1016</v>
          </cell>
        </row>
        <row r="365">
          <cell r="B365" t="str">
            <v>NO0010073489</v>
          </cell>
        </row>
        <row r="366">
          <cell r="B366" t="str">
            <v>RU000A0JQSV9</v>
          </cell>
        </row>
        <row r="367">
          <cell r="B367" t="str">
            <v>RU0009071187</v>
          </cell>
        </row>
        <row r="368">
          <cell r="B368" t="str">
            <v>RU000A0JP8V0</v>
          </cell>
        </row>
        <row r="369">
          <cell r="B369" t="str">
            <v>RU000A0JQ433</v>
          </cell>
        </row>
        <row r="370">
          <cell r="B370" t="str">
            <v>RU0009090567</v>
          </cell>
        </row>
        <row r="371">
          <cell r="B371" t="str">
            <v>RU0009090575</v>
          </cell>
        </row>
        <row r="372">
          <cell r="B372" t="str">
            <v>CY0100901012</v>
          </cell>
        </row>
        <row r="373">
          <cell r="B373" t="str">
            <v>XS0553088708</v>
          </cell>
        </row>
        <row r="374">
          <cell r="B374" t="str">
            <v>US05349V2097</v>
          </cell>
        </row>
        <row r="375">
          <cell r="B375" t="str">
            <v>TRECUHE00018</v>
          </cell>
        </row>
        <row r="376">
          <cell r="B376" t="str">
            <v>RU0007796918</v>
          </cell>
        </row>
        <row r="377">
          <cell r="B377" t="str">
            <v>RU000A0JRYJ0</v>
          </cell>
        </row>
        <row r="378">
          <cell r="B378" t="str">
            <v>US05453R1014</v>
          </cell>
        </row>
        <row r="379">
          <cell r="B379" t="str">
            <v>US01879R1068</v>
          </cell>
        </row>
        <row r="380">
          <cell r="B380" t="str">
            <v>US0258161092</v>
          </cell>
        </row>
        <row r="381">
          <cell r="B381" t="str">
            <v>CA01535P1062</v>
          </cell>
        </row>
        <row r="382">
          <cell r="B382" t="str">
            <v>CA02314F1036</v>
          </cell>
        </row>
        <row r="383">
          <cell r="B383" t="str">
            <v>TRAAYGAZ91E0</v>
          </cell>
        </row>
        <row r="384">
          <cell r="B384" t="str">
            <v>XS0592514144</v>
          </cell>
        </row>
        <row r="385">
          <cell r="B385" t="str">
            <v>US05480Q1004</v>
          </cell>
        </row>
        <row r="386">
          <cell r="B386" t="str">
            <v>US3498091038</v>
          </cell>
        </row>
        <row r="387">
          <cell r="B387" t="str">
            <v>US01609W1027</v>
          </cell>
        </row>
        <row r="388">
          <cell r="B388" t="str">
            <v>US0605051046</v>
          </cell>
        </row>
        <row r="389">
          <cell r="B389" t="str">
            <v>XS0548386977</v>
          </cell>
        </row>
        <row r="390">
          <cell r="B390" t="str">
            <v>BA100GRDSOA5</v>
          </cell>
        </row>
        <row r="391">
          <cell r="B391" t="str">
            <v>KYG070341048</v>
          </cell>
        </row>
        <row r="392">
          <cell r="B392" t="str">
            <v>RU000A0JTJ07</v>
          </cell>
        </row>
        <row r="393">
          <cell r="B393" t="str">
            <v>US06739H2711</v>
          </cell>
        </row>
        <row r="394">
          <cell r="B394" t="str">
            <v>RU0007976916</v>
          </cell>
        </row>
        <row r="395">
          <cell r="B395" t="str">
            <v>RU0007976957</v>
          </cell>
        </row>
        <row r="396">
          <cell r="B396" t="str">
            <v>RU000A0JSUE7</v>
          </cell>
        </row>
        <row r="397">
          <cell r="B397" t="str">
            <v>RU000A0JSUF4</v>
          </cell>
        </row>
        <row r="398">
          <cell r="B398" t="str">
            <v>RU000A0JSUH0</v>
          </cell>
        </row>
        <row r="399">
          <cell r="B399" t="str">
            <v>RU000A0JSUJ6</v>
          </cell>
        </row>
        <row r="400">
          <cell r="B400" t="str">
            <v>RU000A0JQNR8</v>
          </cell>
        </row>
        <row r="401">
          <cell r="B401" t="str">
            <v>RU000A0JQNS6</v>
          </cell>
        </row>
        <row r="402">
          <cell r="B402" t="str">
            <v>RU000A0JQNH9</v>
          </cell>
        </row>
        <row r="403">
          <cell r="B403" t="str">
            <v>RU000A0JS3U0</v>
          </cell>
        </row>
        <row r="404">
          <cell r="B404" t="str">
            <v>RU000A0JTM28</v>
          </cell>
        </row>
        <row r="405">
          <cell r="B405" t="str">
            <v>RU000A0JTM36</v>
          </cell>
        </row>
        <row r="406">
          <cell r="B406" t="str">
            <v>RU000A0JTM44</v>
          </cell>
        </row>
        <row r="407">
          <cell r="B407" t="str">
            <v>RU000A0JTM51</v>
          </cell>
        </row>
        <row r="408">
          <cell r="B408" t="str">
            <v>RU000A0JRYS1</v>
          </cell>
        </row>
        <row r="409">
          <cell r="B409" t="str">
            <v>RU0007976965</v>
          </cell>
        </row>
        <row r="410">
          <cell r="B410" t="str">
            <v>RU000A0JSUK4</v>
          </cell>
        </row>
        <row r="411">
          <cell r="B411" t="str">
            <v>RU000A0JSUL2</v>
          </cell>
        </row>
        <row r="412">
          <cell r="B412" t="str">
            <v>RU000A0JSUN8</v>
          </cell>
        </row>
        <row r="413">
          <cell r="B413" t="str">
            <v>RU000A0JSUP3</v>
          </cell>
        </row>
        <row r="414">
          <cell r="B414" t="str">
            <v>RU0006571940</v>
          </cell>
        </row>
        <row r="415">
          <cell r="B415" t="str">
            <v>RU0006571932</v>
          </cell>
        </row>
        <row r="416">
          <cell r="B416" t="str">
            <v>GB0031348658</v>
          </cell>
        </row>
        <row r="417">
          <cell r="B417" t="str">
            <v>GB00BCRY6Q68</v>
          </cell>
        </row>
        <row r="418">
          <cell r="B418" t="str">
            <v>RU000A0JTDR3</v>
          </cell>
        </row>
        <row r="419">
          <cell r="B419" t="str">
            <v>RU000A0JU674</v>
          </cell>
        </row>
        <row r="420">
          <cell r="B420" t="str">
            <v>DE000BASF111</v>
          </cell>
        </row>
        <row r="421">
          <cell r="B421" t="str">
            <v>RU000A0JUWT7</v>
          </cell>
        </row>
        <row r="422">
          <cell r="B422" t="str">
            <v>GB0002875804</v>
          </cell>
        </row>
        <row r="423">
          <cell r="B423" t="str">
            <v>DE000BAY0017</v>
          </cell>
        </row>
        <row r="424">
          <cell r="B424" t="str">
            <v>BRBBDCACNPR8</v>
          </cell>
        </row>
        <row r="425">
          <cell r="B425" t="str">
            <v>US0594603039</v>
          </cell>
        </row>
        <row r="426">
          <cell r="B426" t="str">
            <v>US1067761072</v>
          </cell>
        </row>
        <row r="427">
          <cell r="B427" t="str">
            <v>US09248X1000</v>
          </cell>
        </row>
        <row r="428">
          <cell r="B428" t="str">
            <v>CA09228F1036</v>
          </cell>
        </row>
        <row r="429">
          <cell r="B429" t="str">
            <v>XS0282585859</v>
          </cell>
        </row>
        <row r="430">
          <cell r="B430" t="str">
            <v>US151870AA06</v>
          </cell>
        </row>
        <row r="431">
          <cell r="B431" t="str">
            <v>XS0245586903</v>
          </cell>
        </row>
        <row r="432">
          <cell r="B432" t="str">
            <v>RU000A0JNSS2</v>
          </cell>
        </row>
        <row r="433">
          <cell r="B433" t="str">
            <v>US90267B7652</v>
          </cell>
        </row>
        <row r="434">
          <cell r="B434" t="str">
            <v>US09202G1013</v>
          </cell>
        </row>
        <row r="435">
          <cell r="B435" t="str">
            <v>RU0009044242</v>
          </cell>
        </row>
        <row r="436">
          <cell r="B436" t="str">
            <v>RU0009099899</v>
          </cell>
        </row>
        <row r="437">
          <cell r="B437" t="str">
            <v>RU000A0JPRA7</v>
          </cell>
        </row>
        <row r="438">
          <cell r="B438" t="str">
            <v>RU000A0JSRL8</v>
          </cell>
        </row>
        <row r="439">
          <cell r="B439" t="str">
            <v>RU000A0JU286</v>
          </cell>
        </row>
        <row r="440">
          <cell r="B440" t="str">
            <v>XS0553296210</v>
          </cell>
        </row>
        <row r="441">
          <cell r="B441" t="str">
            <v>RU000A0JUQB7</v>
          </cell>
        </row>
        <row r="442">
          <cell r="B442" t="str">
            <v>RU000A0JR2Z2</v>
          </cell>
        </row>
        <row r="443">
          <cell r="B443" t="str">
            <v>XS0529394701</v>
          </cell>
        </row>
        <row r="444">
          <cell r="B444" t="str">
            <v>XS0583616239</v>
          </cell>
        </row>
        <row r="445">
          <cell r="B445" t="str">
            <v>RU0009107593</v>
          </cell>
        </row>
        <row r="446">
          <cell r="B446" t="str">
            <v>RU0009107635</v>
          </cell>
        </row>
        <row r="447">
          <cell r="B447" t="str">
            <v>RU000A0JTB70</v>
          </cell>
        </row>
        <row r="448">
          <cell r="B448" t="str">
            <v>RU000A0JTB88</v>
          </cell>
        </row>
        <row r="449">
          <cell r="B449" t="str">
            <v>RU000A0JU6B9</v>
          </cell>
        </row>
        <row r="450">
          <cell r="B450" t="str">
            <v>XS0802005289</v>
          </cell>
        </row>
        <row r="451">
          <cell r="B451" t="str">
            <v>XS1083844503</v>
          </cell>
        </row>
        <row r="452">
          <cell r="B452" t="str">
            <v>RU0009046809</v>
          </cell>
        </row>
        <row r="453">
          <cell r="B453" t="str">
            <v>GB00B759CR16</v>
          </cell>
        </row>
        <row r="454">
          <cell r="B454" t="str">
            <v>RU0006625696</v>
          </cell>
        </row>
        <row r="455">
          <cell r="B455" t="str">
            <v>RU0006625712</v>
          </cell>
        </row>
        <row r="456">
          <cell r="B456" t="str">
            <v>GB0008762899</v>
          </cell>
        </row>
        <row r="457">
          <cell r="B457" t="str">
            <v>BMG169621056</v>
          </cell>
        </row>
        <row r="458">
          <cell r="B458" t="str">
            <v>US06983P1021</v>
          </cell>
        </row>
        <row r="459">
          <cell r="B459" t="str">
            <v>AU000000BHP4</v>
          </cell>
        </row>
        <row r="460">
          <cell r="B460" t="str">
            <v>US0886061086</v>
          </cell>
        </row>
        <row r="461">
          <cell r="B461" t="str">
            <v>US0567521085</v>
          </cell>
        </row>
        <row r="462">
          <cell r="B462" t="str">
            <v>US09062X1037</v>
          </cell>
        </row>
        <row r="463">
          <cell r="B463" t="str">
            <v>RU000A0JTFV0</v>
          </cell>
        </row>
        <row r="464">
          <cell r="B464" t="str">
            <v>TREBIMM00018</v>
          </cell>
        </row>
        <row r="465">
          <cell r="B465" t="str">
            <v>RU000A0JQUY9</v>
          </cell>
        </row>
        <row r="466">
          <cell r="B466" t="str">
            <v>RU000A0JUFP0</v>
          </cell>
        </row>
        <row r="467">
          <cell r="B467" t="str">
            <v>RU000A0JS116</v>
          </cell>
        </row>
        <row r="468">
          <cell r="B468" t="str">
            <v>RU000A0JU0N7</v>
          </cell>
        </row>
        <row r="469">
          <cell r="B469" t="str">
            <v>RU000A0JRZ74</v>
          </cell>
        </row>
        <row r="470">
          <cell r="B470" t="str">
            <v>US05548N1072</v>
          </cell>
        </row>
        <row r="471">
          <cell r="B471" t="str">
            <v>RU0009123996</v>
          </cell>
        </row>
        <row r="472">
          <cell r="B472" t="str">
            <v>GB0001012045</v>
          </cell>
        </row>
        <row r="473">
          <cell r="B473" t="str">
            <v>RU0009059216</v>
          </cell>
        </row>
        <row r="474">
          <cell r="B474" t="str">
            <v>RU0009100176</v>
          </cell>
        </row>
        <row r="475">
          <cell r="B475" t="str">
            <v>XS0550967599</v>
          </cell>
        </row>
        <row r="476">
          <cell r="B476" t="str">
            <v>XS0300013462</v>
          </cell>
        </row>
        <row r="477">
          <cell r="B477" t="str">
            <v>RU000A0JRKX0</v>
          </cell>
        </row>
        <row r="478">
          <cell r="B478" t="str">
            <v>US4642866572</v>
          </cell>
        </row>
        <row r="479">
          <cell r="B479" t="str">
            <v>RU000A0JPLX2</v>
          </cell>
        </row>
        <row r="480">
          <cell r="B480" t="str">
            <v>XS0253894256</v>
          </cell>
        </row>
        <row r="481">
          <cell r="B481" t="str">
            <v>US50150QAB14</v>
          </cell>
        </row>
        <row r="482">
          <cell r="B482" t="str">
            <v>CH0116317121</v>
          </cell>
        </row>
        <row r="483">
          <cell r="B483" t="str">
            <v>XS0236336045</v>
          </cell>
        </row>
        <row r="484">
          <cell r="B484" t="str">
            <v>XS0494095754</v>
          </cell>
        </row>
        <row r="485">
          <cell r="B485" t="str">
            <v>US09775AAA97</v>
          </cell>
        </row>
        <row r="486">
          <cell r="B486" t="str">
            <v>XS0299183250</v>
          </cell>
        </row>
        <row r="487">
          <cell r="B487" t="str">
            <v>DE0001137412</v>
          </cell>
        </row>
        <row r="488">
          <cell r="B488" t="str">
            <v>DE0001137461</v>
          </cell>
        </row>
        <row r="489">
          <cell r="B489" t="str">
            <v>DE0001137362</v>
          </cell>
        </row>
        <row r="490">
          <cell r="B490" t="str">
            <v>DE0001137370</v>
          </cell>
        </row>
        <row r="491">
          <cell r="B491" t="str">
            <v>DE0001137354</v>
          </cell>
        </row>
        <row r="492">
          <cell r="B492" t="str">
            <v>DE0001137388</v>
          </cell>
        </row>
        <row r="493">
          <cell r="B493" t="str">
            <v>DE0001137479</v>
          </cell>
        </row>
        <row r="494">
          <cell r="B494" t="str">
            <v>DE0001137339</v>
          </cell>
        </row>
        <row r="495">
          <cell r="B495" t="str">
            <v>DE0001137347</v>
          </cell>
        </row>
        <row r="496">
          <cell r="B496" t="str">
            <v>DE0001137321</v>
          </cell>
        </row>
        <row r="497">
          <cell r="B497" t="str">
            <v>RU000A0JT1Y5</v>
          </cell>
        </row>
        <row r="498">
          <cell r="B498" t="str">
            <v>US09247X1019</v>
          </cell>
        </row>
        <row r="499">
          <cell r="B499" t="str">
            <v>RU000A0J2QG8</v>
          </cell>
        </row>
        <row r="500">
          <cell r="B500" t="str">
            <v>RU000A0JPGT0</v>
          </cell>
        </row>
        <row r="501">
          <cell r="B501" t="str">
            <v>RU000A0DPNS1</v>
          </cell>
        </row>
        <row r="502">
          <cell r="B502" t="str">
            <v>RU000A0DPRF9</v>
          </cell>
        </row>
        <row r="503">
          <cell r="B503" t="str">
            <v>GB0000566504</v>
          </cell>
        </row>
        <row r="504">
          <cell r="B504" t="str">
            <v>GB00B04PYL99</v>
          </cell>
        </row>
        <row r="505">
          <cell r="B505" t="str">
            <v>RU0005419117</v>
          </cell>
        </row>
        <row r="506">
          <cell r="B506" t="str">
            <v>US09061G1013</v>
          </cell>
        </row>
        <row r="507">
          <cell r="B507" t="str">
            <v>RU000A0JNSA0</v>
          </cell>
        </row>
        <row r="508">
          <cell r="B508" t="str">
            <v>DE0005190003</v>
          </cell>
        </row>
        <row r="509">
          <cell r="B509" t="str">
            <v>RU000A0JREV7</v>
          </cell>
        </row>
        <row r="510">
          <cell r="B510" t="str">
            <v>RU000A0JU7Q5</v>
          </cell>
        </row>
        <row r="511">
          <cell r="B511" t="str">
            <v>RU0005418887</v>
          </cell>
        </row>
        <row r="512">
          <cell r="B512" t="str">
            <v>RU000A0JS8G8</v>
          </cell>
        </row>
        <row r="513">
          <cell r="B513" t="str">
            <v>CA0662863038</v>
          </cell>
        </row>
        <row r="514">
          <cell r="B514" t="str">
            <v>XS0876905042</v>
          </cell>
        </row>
        <row r="515">
          <cell r="B515" t="str">
            <v>XS0876911875</v>
          </cell>
        </row>
        <row r="516">
          <cell r="B516" t="str">
            <v>XS0970151048</v>
          </cell>
        </row>
        <row r="517">
          <cell r="B517" t="str">
            <v>XS0961949277</v>
          </cell>
        </row>
        <row r="518">
          <cell r="B518" t="str">
            <v>XS0962037726</v>
          </cell>
        </row>
        <row r="519">
          <cell r="B519" t="str">
            <v>XS0961949434</v>
          </cell>
        </row>
        <row r="520">
          <cell r="B520" t="str">
            <v>XS0962021217</v>
          </cell>
        </row>
        <row r="521">
          <cell r="B521" t="str">
            <v>XS1029882054</v>
          </cell>
        </row>
        <row r="522">
          <cell r="B522" t="str">
            <v>XS1061857782</v>
          </cell>
        </row>
        <row r="523">
          <cell r="B523" t="str">
            <v>XS1083648821</v>
          </cell>
        </row>
        <row r="524">
          <cell r="B524" t="str">
            <v>XS0962021647</v>
          </cell>
        </row>
        <row r="525">
          <cell r="B525" t="str">
            <v>XS1029883292</v>
          </cell>
        </row>
        <row r="526">
          <cell r="B526" t="str">
            <v>XS1061857600</v>
          </cell>
        </row>
        <row r="527">
          <cell r="B527" t="str">
            <v>XS1083649126</v>
          </cell>
        </row>
        <row r="528">
          <cell r="B528" t="str">
            <v>XS0962021050</v>
          </cell>
        </row>
        <row r="529">
          <cell r="B529" t="str">
            <v>XS1029883532</v>
          </cell>
        </row>
        <row r="530">
          <cell r="B530" t="str">
            <v>XS1061857519</v>
          </cell>
        </row>
        <row r="531">
          <cell r="B531" t="str">
            <v>XS1083648581</v>
          </cell>
        </row>
        <row r="532">
          <cell r="B532" t="str">
            <v>XS0993362770</v>
          </cell>
        </row>
        <row r="533">
          <cell r="B533" t="str">
            <v>XS1029882567</v>
          </cell>
        </row>
        <row r="534">
          <cell r="B534" t="str">
            <v>XS1061857436</v>
          </cell>
        </row>
        <row r="535">
          <cell r="B535" t="str">
            <v>XS1083649399</v>
          </cell>
        </row>
        <row r="536">
          <cell r="B536" t="str">
            <v>XS0993363315</v>
          </cell>
        </row>
        <row r="537">
          <cell r="B537" t="str">
            <v>XS1029882484</v>
          </cell>
        </row>
        <row r="538">
          <cell r="B538" t="str">
            <v>XS1061864309</v>
          </cell>
        </row>
        <row r="539">
          <cell r="B539" t="str">
            <v>XS1113827783</v>
          </cell>
        </row>
        <row r="540">
          <cell r="B540" t="str">
            <v>XS0993363158</v>
          </cell>
        </row>
        <row r="541">
          <cell r="B541" t="str">
            <v>XS1029893176</v>
          </cell>
        </row>
        <row r="542">
          <cell r="B542" t="str">
            <v>XS1061864564</v>
          </cell>
        </row>
        <row r="543">
          <cell r="B543" t="str">
            <v>XS1113871849</v>
          </cell>
        </row>
        <row r="544">
          <cell r="B544" t="str">
            <v>XS0993317550</v>
          </cell>
        </row>
        <row r="545">
          <cell r="B545" t="str">
            <v>XS1029894901</v>
          </cell>
        </row>
        <row r="546">
          <cell r="B546" t="str">
            <v>XS1061864648</v>
          </cell>
        </row>
        <row r="547">
          <cell r="B547" t="str">
            <v>XS1113828161</v>
          </cell>
        </row>
        <row r="548">
          <cell r="B548" t="str">
            <v>XS0993316073</v>
          </cell>
        </row>
        <row r="549">
          <cell r="B549" t="str">
            <v>XS1029893416</v>
          </cell>
        </row>
        <row r="550">
          <cell r="B550" t="str">
            <v>XS1061864994</v>
          </cell>
        </row>
        <row r="551">
          <cell r="B551" t="str">
            <v>XS1113826975</v>
          </cell>
        </row>
        <row r="552">
          <cell r="B552" t="str">
            <v>XS0993317634</v>
          </cell>
        </row>
        <row r="553">
          <cell r="B553" t="str">
            <v>XS1029893689</v>
          </cell>
        </row>
        <row r="554">
          <cell r="B554" t="str">
            <v>XS1061864721</v>
          </cell>
        </row>
        <row r="555">
          <cell r="B555" t="str">
            <v>XS1113827510</v>
          </cell>
        </row>
        <row r="556">
          <cell r="B556" t="str">
            <v>XS0993328243</v>
          </cell>
        </row>
        <row r="557">
          <cell r="B557" t="str">
            <v>XS1029892871</v>
          </cell>
        </row>
        <row r="558">
          <cell r="B558" t="str">
            <v>XS1061884679</v>
          </cell>
        </row>
        <row r="559">
          <cell r="B559" t="str">
            <v>XS1113794678</v>
          </cell>
        </row>
        <row r="560">
          <cell r="B560" t="str">
            <v>XS0993328086</v>
          </cell>
        </row>
        <row r="561">
          <cell r="B561" t="str">
            <v>XS1029911762</v>
          </cell>
        </row>
        <row r="562">
          <cell r="B562" t="str">
            <v>XS1061885056</v>
          </cell>
        </row>
        <row r="563">
          <cell r="B563" t="str">
            <v>XS1113795055</v>
          </cell>
        </row>
        <row r="564">
          <cell r="B564" t="str">
            <v>XS0993328169</v>
          </cell>
        </row>
        <row r="565">
          <cell r="B565" t="str">
            <v>XS1029912224</v>
          </cell>
        </row>
        <row r="566">
          <cell r="B566" t="str">
            <v>XS1061884836</v>
          </cell>
        </row>
        <row r="567">
          <cell r="B567" t="str">
            <v>XS1113795212</v>
          </cell>
        </row>
        <row r="568">
          <cell r="B568" t="str">
            <v>XS0993339281</v>
          </cell>
        </row>
        <row r="569">
          <cell r="B569" t="str">
            <v>XS1029912497</v>
          </cell>
        </row>
        <row r="570">
          <cell r="B570" t="str">
            <v>XS1061884596</v>
          </cell>
        </row>
        <row r="571">
          <cell r="B571" t="str">
            <v>XS1113793514</v>
          </cell>
        </row>
        <row r="572">
          <cell r="B572" t="str">
            <v>XS0993338986</v>
          </cell>
        </row>
        <row r="573">
          <cell r="B573" t="str">
            <v>XS1029911507</v>
          </cell>
        </row>
        <row r="574">
          <cell r="B574" t="str">
            <v>XS1061885130</v>
          </cell>
        </row>
        <row r="575">
          <cell r="B575" t="str">
            <v>XS1113795998</v>
          </cell>
        </row>
        <row r="576">
          <cell r="B576" t="str">
            <v>XS0993338804</v>
          </cell>
        </row>
        <row r="577">
          <cell r="B577" t="str">
            <v>XS1029911416</v>
          </cell>
        </row>
        <row r="578">
          <cell r="B578" t="str">
            <v>XS1061884919</v>
          </cell>
        </row>
        <row r="579">
          <cell r="B579" t="str">
            <v>XS1113886284</v>
          </cell>
        </row>
        <row r="580">
          <cell r="B580" t="str">
            <v>XS0993415057</v>
          </cell>
        </row>
        <row r="581">
          <cell r="B581" t="str">
            <v>XS1061062409</v>
          </cell>
        </row>
        <row r="582">
          <cell r="B582" t="str">
            <v>XS1083639671</v>
          </cell>
        </row>
        <row r="583">
          <cell r="B583" t="str">
            <v>XS1113886441</v>
          </cell>
        </row>
        <row r="584">
          <cell r="B584" t="str">
            <v>XS0993415214</v>
          </cell>
        </row>
        <row r="585">
          <cell r="B585" t="str">
            <v>XS1061062318</v>
          </cell>
        </row>
        <row r="586">
          <cell r="B586" t="str">
            <v>XS1083640174</v>
          </cell>
        </row>
        <row r="587">
          <cell r="B587" t="str">
            <v>XS1113886524</v>
          </cell>
        </row>
        <row r="588">
          <cell r="B588" t="str">
            <v>XS0993415644</v>
          </cell>
        </row>
        <row r="589">
          <cell r="B589" t="str">
            <v>XS1061062581</v>
          </cell>
        </row>
        <row r="590">
          <cell r="B590" t="str">
            <v>XS1083639085</v>
          </cell>
        </row>
        <row r="591">
          <cell r="B591" t="str">
            <v>XS1113885989</v>
          </cell>
        </row>
        <row r="592">
          <cell r="B592" t="str">
            <v>XS1029838825</v>
          </cell>
        </row>
        <row r="593">
          <cell r="B593" t="str">
            <v>XS1061062151</v>
          </cell>
        </row>
        <row r="594">
          <cell r="B594" t="str">
            <v>XS1083638780</v>
          </cell>
        </row>
        <row r="595">
          <cell r="B595" t="str">
            <v>XS1113881301</v>
          </cell>
        </row>
        <row r="596">
          <cell r="B596" t="str">
            <v>XS1029839047</v>
          </cell>
        </row>
        <row r="597">
          <cell r="B597" t="str">
            <v>XS1061062235</v>
          </cell>
        </row>
        <row r="598">
          <cell r="B598" t="str">
            <v>XS1083638947</v>
          </cell>
        </row>
        <row r="599">
          <cell r="B599" t="str">
            <v>XS1113866179</v>
          </cell>
        </row>
        <row r="600">
          <cell r="B600" t="str">
            <v>XS1029839476</v>
          </cell>
        </row>
        <row r="601">
          <cell r="B601" t="str">
            <v>XS1061377229</v>
          </cell>
        </row>
        <row r="602">
          <cell r="B602" t="str">
            <v>XS1083997160</v>
          </cell>
        </row>
        <row r="603">
          <cell r="B603" t="str">
            <v>XS1113866682</v>
          </cell>
        </row>
        <row r="604">
          <cell r="B604" t="str">
            <v>XS1029865984</v>
          </cell>
        </row>
        <row r="605">
          <cell r="B605" t="str">
            <v>XS1061377658</v>
          </cell>
        </row>
        <row r="606">
          <cell r="B606" t="str">
            <v>XS1084163861</v>
          </cell>
        </row>
        <row r="607">
          <cell r="B607" t="str">
            <v>XS1113865957</v>
          </cell>
        </row>
        <row r="608">
          <cell r="B608" t="str">
            <v>XS1029866446</v>
          </cell>
        </row>
        <row r="609">
          <cell r="B609" t="str">
            <v>XS1061377492</v>
          </cell>
        </row>
        <row r="610">
          <cell r="B610" t="str">
            <v>XS1084164166</v>
          </cell>
        </row>
        <row r="611">
          <cell r="B611" t="str">
            <v>XS1113866252</v>
          </cell>
        </row>
        <row r="612">
          <cell r="B612" t="str">
            <v>XS1029866107</v>
          </cell>
        </row>
        <row r="613">
          <cell r="B613" t="str">
            <v>XS1061377575</v>
          </cell>
        </row>
        <row r="614">
          <cell r="B614" t="str">
            <v>XS1083996519</v>
          </cell>
        </row>
        <row r="615">
          <cell r="B615" t="str">
            <v>XS1113866419</v>
          </cell>
        </row>
        <row r="616">
          <cell r="B616" t="str">
            <v>XS1029867097</v>
          </cell>
        </row>
        <row r="617">
          <cell r="B617" t="str">
            <v>XS1061379944</v>
          </cell>
        </row>
        <row r="618">
          <cell r="B618" t="str">
            <v>XS1084164083</v>
          </cell>
        </row>
        <row r="619">
          <cell r="B619" t="str">
            <v>XS1029866289</v>
          </cell>
        </row>
        <row r="620">
          <cell r="B620" t="str">
            <v>XS1061857865</v>
          </cell>
        </row>
        <row r="621">
          <cell r="B621" t="str">
            <v>XS1083648748</v>
          </cell>
        </row>
        <row r="622">
          <cell r="B622" t="str">
            <v>XS1029901706</v>
          </cell>
        </row>
        <row r="623">
          <cell r="B623" t="str">
            <v>XS1113794918</v>
          </cell>
        </row>
        <row r="624">
          <cell r="B624" t="str">
            <v>XS1113794165</v>
          </cell>
        </row>
        <row r="625">
          <cell r="B625" t="str">
            <v>XS0993415990</v>
          </cell>
        </row>
        <row r="626">
          <cell r="B626" t="str">
            <v>XS1113827437</v>
          </cell>
        </row>
        <row r="627">
          <cell r="B627" t="str">
            <v>XS1113881210</v>
          </cell>
        </row>
        <row r="628">
          <cell r="B628" t="str">
            <v>XS1113883265</v>
          </cell>
        </row>
        <row r="629">
          <cell r="B629" t="str">
            <v>RU000A0JRCD9</v>
          </cell>
        </row>
        <row r="630">
          <cell r="B630" t="str">
            <v>XS1083616893</v>
          </cell>
        </row>
        <row r="631">
          <cell r="B631" t="str">
            <v>XS1083617354</v>
          </cell>
        </row>
        <row r="632">
          <cell r="B632" t="str">
            <v>XS1083617438</v>
          </cell>
        </row>
        <row r="633">
          <cell r="B633" t="str">
            <v>XS1083616976</v>
          </cell>
        </row>
        <row r="634">
          <cell r="B634" t="str">
            <v>XS1083617511</v>
          </cell>
        </row>
        <row r="635">
          <cell r="B635" t="str">
            <v>FR0000131104</v>
          </cell>
        </row>
        <row r="636">
          <cell r="B636" t="str">
            <v>RU000A0D8MH8</v>
          </cell>
        </row>
        <row r="637">
          <cell r="B637" t="str">
            <v>RU000A0D8MG0</v>
          </cell>
        </row>
        <row r="638">
          <cell r="B638" t="str">
            <v>BRSTNCNTF0G9</v>
          </cell>
        </row>
        <row r="639">
          <cell r="B639" t="str">
            <v>US0925011050</v>
          </cell>
        </row>
        <row r="640">
          <cell r="B640" t="str">
            <v>RU000A0JPYU1</v>
          </cell>
        </row>
        <row r="641">
          <cell r="B641" t="str">
            <v>RU000A0JRF86</v>
          </cell>
        </row>
        <row r="642">
          <cell r="B642" t="str">
            <v>RU000A0JV3X9</v>
          </cell>
        </row>
        <row r="643">
          <cell r="B643" t="str">
            <v>XS0974469206</v>
          </cell>
        </row>
        <row r="644">
          <cell r="B644" t="str">
            <v>RU0009097265</v>
          </cell>
        </row>
        <row r="645">
          <cell r="B645" t="str">
            <v>US0970231058</v>
          </cell>
        </row>
        <row r="646">
          <cell r="B646" t="str">
            <v>GB0007980591</v>
          </cell>
        </row>
        <row r="647">
          <cell r="B647" t="str">
            <v>US05565QBN79</v>
          </cell>
        </row>
        <row r="648">
          <cell r="B648" t="str">
            <v>US05565QBJ67</v>
          </cell>
        </row>
        <row r="649">
          <cell r="B649" t="str">
            <v>US0556221044</v>
          </cell>
        </row>
        <row r="650">
          <cell r="B650" t="str">
            <v>RU000A0JPEW9</v>
          </cell>
        </row>
        <row r="651">
          <cell r="B651" t="str">
            <v>RU0005295251</v>
          </cell>
        </row>
        <row r="652">
          <cell r="B652" t="str">
            <v>RU0005295269</v>
          </cell>
        </row>
        <row r="653">
          <cell r="B653" t="str">
            <v>US105756BE97</v>
          </cell>
        </row>
        <row r="654">
          <cell r="B654" t="str">
            <v>US105756BQ28</v>
          </cell>
        </row>
        <row r="655">
          <cell r="B655" t="str">
            <v>US105756AP53</v>
          </cell>
        </row>
        <row r="656">
          <cell r="B656" t="str">
            <v>US1113201073</v>
          </cell>
        </row>
        <row r="657">
          <cell r="B657" t="str">
            <v>CA1094901024</v>
          </cell>
        </row>
        <row r="658">
          <cell r="B658" t="str">
            <v>US0846707026</v>
          </cell>
        </row>
        <row r="659">
          <cell r="B659" t="str">
            <v>RU0009121131</v>
          </cell>
        </row>
        <row r="660">
          <cell r="B660" t="str">
            <v>RU000A0JPZZ7</v>
          </cell>
        </row>
        <row r="661">
          <cell r="B661" t="str">
            <v>RU000A0JT692</v>
          </cell>
        </row>
        <row r="662">
          <cell r="B662" t="str">
            <v>RU000A0JTRL6</v>
          </cell>
        </row>
        <row r="663">
          <cell r="B663" t="str">
            <v>RU000A0JU310</v>
          </cell>
        </row>
        <row r="664">
          <cell r="B664" t="str">
            <v>RU000A0JR9K9</v>
          </cell>
        </row>
        <row r="665">
          <cell r="B665" t="str">
            <v>RU000A0JRF11</v>
          </cell>
        </row>
        <row r="666">
          <cell r="B666" t="str">
            <v>RU000A0JQTK0</v>
          </cell>
        </row>
        <row r="667">
          <cell r="B667" t="str">
            <v>RU000A0JQTL8</v>
          </cell>
        </row>
        <row r="668">
          <cell r="B668" t="str">
            <v>RU0009288658</v>
          </cell>
        </row>
        <row r="669">
          <cell r="B669" t="str">
            <v>RU0007964763</v>
          </cell>
        </row>
        <row r="670">
          <cell r="B670" t="str">
            <v>RU000A0JU7N2</v>
          </cell>
        </row>
        <row r="671">
          <cell r="B671" t="str">
            <v>RU0009100945</v>
          </cell>
        </row>
        <row r="672">
          <cell r="B672" t="str">
            <v>RU000A0JTWZ6</v>
          </cell>
        </row>
        <row r="673">
          <cell r="B673" t="str">
            <v>RU000A0JQHT6</v>
          </cell>
        </row>
        <row r="674">
          <cell r="B674" t="str">
            <v>RU000A0JP0U9</v>
          </cell>
        </row>
        <row r="675">
          <cell r="B675" t="str">
            <v>US05574Y2090</v>
          </cell>
        </row>
        <row r="676">
          <cell r="B676" t="str">
            <v>XS0251881289</v>
          </cell>
        </row>
        <row r="677">
          <cell r="B677" t="str">
            <v>XS0211873053</v>
          </cell>
        </row>
        <row r="678">
          <cell r="B678" t="str">
            <v>XS0532988770</v>
          </cell>
        </row>
        <row r="679">
          <cell r="B679" t="str">
            <v>XS0532995049</v>
          </cell>
        </row>
        <row r="680">
          <cell r="B680" t="str">
            <v>XS0867478124</v>
          </cell>
        </row>
        <row r="681">
          <cell r="B681" t="str">
            <v>XS0532990677</v>
          </cell>
        </row>
        <row r="682">
          <cell r="B682" t="str">
            <v>XS0283156270</v>
          </cell>
        </row>
        <row r="683">
          <cell r="B683" t="str">
            <v>IT0005001547</v>
          </cell>
        </row>
        <row r="684">
          <cell r="B684" t="str">
            <v>IT0003493258</v>
          </cell>
        </row>
        <row r="685">
          <cell r="B685" t="str">
            <v>IT0004536949</v>
          </cell>
        </row>
        <row r="686">
          <cell r="B686" t="str">
            <v>IT0004489610</v>
          </cell>
        </row>
        <row r="687">
          <cell r="B687" t="str">
            <v>IT0003644769</v>
          </cell>
        </row>
        <row r="688">
          <cell r="B688" t="str">
            <v>IT0004423957</v>
          </cell>
        </row>
        <row r="689">
          <cell r="B689" t="str">
            <v>IT0004953417</v>
          </cell>
        </row>
        <row r="690">
          <cell r="B690" t="str">
            <v>IT0004898034</v>
          </cell>
        </row>
        <row r="691">
          <cell r="B691" t="str">
            <v>IT0004356843</v>
          </cell>
        </row>
        <row r="692">
          <cell r="B692" t="str">
            <v>IT0004513641</v>
          </cell>
        </row>
        <row r="693">
          <cell r="B693" t="str">
            <v>RU000A0JS8D5</v>
          </cell>
        </row>
        <row r="694">
          <cell r="B694" t="str">
            <v>RU000A0F5V46</v>
          </cell>
        </row>
        <row r="695">
          <cell r="B695" t="str">
            <v>RU000A0JNM24</v>
          </cell>
        </row>
        <row r="696">
          <cell r="B696" t="str">
            <v>RU000A0JNM32</v>
          </cell>
        </row>
        <row r="697">
          <cell r="B697" t="str">
            <v>US7045491047</v>
          </cell>
        </row>
        <row r="698">
          <cell r="B698" t="str">
            <v>XS0145623624</v>
          </cell>
        </row>
        <row r="699">
          <cell r="B699" t="str">
            <v>US12015KCN19</v>
          </cell>
        </row>
        <row r="700">
          <cell r="B700" t="str">
            <v>RU000A0JNJ78</v>
          </cell>
        </row>
        <row r="701">
          <cell r="B701" t="str">
            <v>RU000A0JNMF2</v>
          </cell>
        </row>
        <row r="702">
          <cell r="B702" t="str">
            <v>US0966271043</v>
          </cell>
        </row>
        <row r="703">
          <cell r="B703" t="str">
            <v>US12315Q1076</v>
          </cell>
        </row>
        <row r="704">
          <cell r="B704" t="str">
            <v>JE00B3N0SJ29</v>
          </cell>
        </row>
        <row r="705">
          <cell r="B705" t="str">
            <v>PLBZ00000044</v>
          </cell>
        </row>
        <row r="706">
          <cell r="B706" t="str">
            <v>DE0009805002</v>
          </cell>
        </row>
        <row r="707">
          <cell r="B707" t="str">
            <v>US6174681030</v>
          </cell>
        </row>
        <row r="708">
          <cell r="B708" t="str">
            <v>RU000A0JTZ56</v>
          </cell>
        </row>
        <row r="709">
          <cell r="B709" t="str">
            <v>XS0285873765</v>
          </cell>
        </row>
        <row r="710">
          <cell r="B710" t="str">
            <v>RU000A0JP518</v>
          </cell>
        </row>
        <row r="711">
          <cell r="B711" t="str">
            <v>RU000A0JR6Q2</v>
          </cell>
        </row>
        <row r="712">
          <cell r="B712" t="str">
            <v>RU000A0JRFF7</v>
          </cell>
        </row>
        <row r="713">
          <cell r="B713" t="str">
            <v>RU000A0JRFH3</v>
          </cell>
        </row>
        <row r="714">
          <cell r="B714" t="str">
            <v>RU000A0JV433</v>
          </cell>
        </row>
        <row r="715">
          <cell r="B715" t="str">
            <v>US1491231015</v>
          </cell>
        </row>
        <row r="716">
          <cell r="B716" t="str">
            <v>XS0868348987</v>
          </cell>
        </row>
        <row r="717">
          <cell r="B717" t="str">
            <v>RU0002614553</v>
          </cell>
        </row>
        <row r="718">
          <cell r="B718" t="str">
            <v>RU000A0JTSM2</v>
          </cell>
        </row>
        <row r="719">
          <cell r="B719" t="str">
            <v>DE000CBK1001</v>
          </cell>
        </row>
        <row r="720">
          <cell r="B720" t="str">
            <v>US2296781071</v>
          </cell>
        </row>
        <row r="721">
          <cell r="B721" t="str">
            <v>KYG2052F1028</v>
          </cell>
        </row>
        <row r="722">
          <cell r="B722" t="str">
            <v>RU000A0DQSZ3</v>
          </cell>
        </row>
        <row r="723">
          <cell r="B723" t="str">
            <v>US19122T1097</v>
          </cell>
        </row>
        <row r="724">
          <cell r="B724" t="str">
            <v>CA13321L1085</v>
          </cell>
        </row>
        <row r="725">
          <cell r="B725" t="str">
            <v>US6781281091</v>
          </cell>
        </row>
        <row r="726">
          <cell r="B726" t="str">
            <v>TRECOLA00011</v>
          </cell>
        </row>
        <row r="727">
          <cell r="B727" t="str">
            <v>RU000A0JNJ94</v>
          </cell>
        </row>
        <row r="728">
          <cell r="B728" t="str">
            <v>US1534351028</v>
          </cell>
        </row>
        <row r="729">
          <cell r="B729" t="str">
            <v>US1534361001</v>
          </cell>
        </row>
        <row r="730">
          <cell r="B730" t="str">
            <v>US90270L8422</v>
          </cell>
        </row>
        <row r="731">
          <cell r="B731" t="str">
            <v>RU000A0JPMY8</v>
          </cell>
        </row>
        <row r="732">
          <cell r="B732" t="str">
            <v>RU000A0JPMZ5</v>
          </cell>
        </row>
        <row r="733">
          <cell r="B733" t="str">
            <v>US1510201049</v>
          </cell>
        </row>
        <row r="734">
          <cell r="B734" t="str">
            <v>RU000A0JQGB6</v>
          </cell>
        </row>
        <row r="735">
          <cell r="B735" t="str">
            <v>RU000A0JPVY9</v>
          </cell>
        </row>
        <row r="736">
          <cell r="B736" t="str">
            <v>RU000A0JPVZ6</v>
          </cell>
        </row>
        <row r="737">
          <cell r="B737" t="str">
            <v>US1518801014</v>
          </cell>
        </row>
        <row r="738">
          <cell r="B738" t="str">
            <v>RU000A0JUMX0</v>
          </cell>
        </row>
        <row r="739">
          <cell r="B739" t="str">
            <v>US1261321095</v>
          </cell>
        </row>
        <row r="740">
          <cell r="B740" t="str">
            <v>NO0010003882</v>
          </cell>
        </row>
        <row r="741">
          <cell r="B741" t="str">
            <v>XS0452168536</v>
          </cell>
        </row>
        <row r="742">
          <cell r="B742" t="str">
            <v>BMG200452024</v>
          </cell>
        </row>
        <row r="743">
          <cell r="B743" t="str">
            <v>CZ0005112300</v>
          </cell>
        </row>
        <row r="744">
          <cell r="B744" t="str">
            <v>CH0045039655</v>
          </cell>
        </row>
        <row r="745">
          <cell r="B745" t="str">
            <v>CA1520061021</v>
          </cell>
        </row>
        <row r="746">
          <cell r="B746" t="str">
            <v>US14309L1026</v>
          </cell>
        </row>
        <row r="747">
          <cell r="B747" t="str">
            <v>US1694261033</v>
          </cell>
        </row>
        <row r="748">
          <cell r="B748" t="str">
            <v>RU000A0F5V95</v>
          </cell>
        </row>
        <row r="749">
          <cell r="B749" t="str">
            <v>US68371H2094</v>
          </cell>
        </row>
        <row r="750">
          <cell r="B750" t="str">
            <v>RU0009066807</v>
          </cell>
        </row>
        <row r="751">
          <cell r="B751" t="str">
            <v>RU000A0JPQY9</v>
          </cell>
        </row>
        <row r="752">
          <cell r="B752" t="str">
            <v>RU000A0JQLW2</v>
          </cell>
        </row>
        <row r="753">
          <cell r="B753" t="str">
            <v>RU000A0DJ910</v>
          </cell>
        </row>
        <row r="754">
          <cell r="B754" t="str">
            <v>RU0009082291</v>
          </cell>
        </row>
        <row r="755">
          <cell r="B755" t="str">
            <v>XS1132375897</v>
          </cell>
        </row>
        <row r="756">
          <cell r="B756" t="str">
            <v>US37950E4089</v>
          </cell>
        </row>
        <row r="757">
          <cell r="B757" t="str">
            <v>US165167CN50</v>
          </cell>
        </row>
        <row r="758">
          <cell r="B758" t="str">
            <v>RU000A0JPBL8</v>
          </cell>
        </row>
        <row r="759">
          <cell r="B759" t="str">
            <v>US16941M1099</v>
          </cell>
        </row>
        <row r="760">
          <cell r="B760" t="str">
            <v>RU0009046510</v>
          </cell>
        </row>
        <row r="761">
          <cell r="B761" t="str">
            <v>RU000A0JQCC3</v>
          </cell>
        </row>
        <row r="762">
          <cell r="B762" t="str">
            <v>RU000A0JQSL0</v>
          </cell>
        </row>
        <row r="763">
          <cell r="B763" t="str">
            <v>RU000A0JQSK2</v>
          </cell>
        </row>
        <row r="764">
          <cell r="B764" t="str">
            <v>XS0376189857</v>
          </cell>
        </row>
        <row r="765">
          <cell r="B765" t="str">
            <v>XS0190490606</v>
          </cell>
        </row>
        <row r="766">
          <cell r="B766" t="str">
            <v>US173069AB18</v>
          </cell>
        </row>
        <row r="767">
          <cell r="B767" t="str">
            <v>XS0648402583</v>
          </cell>
        </row>
        <row r="768">
          <cell r="B768" t="str">
            <v>US85805RAA68</v>
          </cell>
        </row>
        <row r="769">
          <cell r="B769" t="str">
            <v>XS0551315384</v>
          </cell>
        </row>
        <row r="770">
          <cell r="B770" t="str">
            <v>US858057AC66</v>
          </cell>
        </row>
        <row r="771">
          <cell r="B771" t="str">
            <v>XS0834475161</v>
          </cell>
        </row>
        <row r="772">
          <cell r="B772" t="str">
            <v>US818149AB20</v>
          </cell>
        </row>
        <row r="773">
          <cell r="B773" t="str">
            <v>XS0899969702</v>
          </cell>
        </row>
        <row r="774">
          <cell r="B774" t="str">
            <v>US85805RAC25</v>
          </cell>
        </row>
        <row r="775">
          <cell r="B775" t="str">
            <v>XS0841671000</v>
          </cell>
        </row>
        <row r="776">
          <cell r="B776" t="str">
            <v>US85805RAB42</v>
          </cell>
        </row>
        <row r="777">
          <cell r="B777" t="str">
            <v>RU0007665170</v>
          </cell>
        </row>
        <row r="778">
          <cell r="B778" t="str">
            <v>RU000A0JRE87</v>
          </cell>
        </row>
        <row r="779">
          <cell r="B779" t="str">
            <v>XS0273933902</v>
          </cell>
        </row>
        <row r="780">
          <cell r="B780" t="str">
            <v>RU000A0JNGK4</v>
          </cell>
        </row>
        <row r="781">
          <cell r="B781" t="str">
            <v>US16117M1071</v>
          </cell>
        </row>
        <row r="782">
          <cell r="B782" t="str">
            <v>RU000A0GTBY9</v>
          </cell>
        </row>
        <row r="783">
          <cell r="B783" t="str">
            <v>RU000A0JRJX2</v>
          </cell>
        </row>
        <row r="784">
          <cell r="B784" t="str">
            <v>RU000A0JPSX7</v>
          </cell>
        </row>
        <row r="785">
          <cell r="B785" t="str">
            <v>RU000A0JSFK5</v>
          </cell>
        </row>
        <row r="786">
          <cell r="B786" t="str">
            <v>RU000A0JTYB3</v>
          </cell>
        </row>
        <row r="787">
          <cell r="B787" t="str">
            <v>RU0009093918</v>
          </cell>
        </row>
        <row r="788">
          <cell r="B788" t="str">
            <v>US1635232028</v>
          </cell>
        </row>
        <row r="789">
          <cell r="B789" t="str">
            <v>US1689191088</v>
          </cell>
        </row>
        <row r="790">
          <cell r="B790" t="str">
            <v>ES0105630315</v>
          </cell>
        </row>
        <row r="791">
          <cell r="B791" t="str">
            <v>TRACIMSA91F9</v>
          </cell>
        </row>
        <row r="792">
          <cell r="B792" t="str">
            <v>XS0677413667</v>
          </cell>
        </row>
        <row r="793">
          <cell r="B793" t="str">
            <v>XS0271772559</v>
          </cell>
        </row>
        <row r="794">
          <cell r="B794" t="str">
            <v>RU000A0EABG1</v>
          </cell>
        </row>
        <row r="795">
          <cell r="B795" t="str">
            <v>RU000A0EABH9</v>
          </cell>
        </row>
        <row r="796">
          <cell r="B796" t="str">
            <v>US15117N4043</v>
          </cell>
        </row>
        <row r="797">
          <cell r="B797" t="str">
            <v>US1941621039</v>
          </cell>
        </row>
        <row r="798">
          <cell r="B798" t="str">
            <v>US1894641000</v>
          </cell>
        </row>
        <row r="799">
          <cell r="B799" t="str">
            <v>US2263721001</v>
          </cell>
        </row>
        <row r="800">
          <cell r="B800" t="str">
            <v>RU000A0H1BE9</v>
          </cell>
        </row>
        <row r="801">
          <cell r="B801" t="str">
            <v>US47972P2083</v>
          </cell>
        </row>
        <row r="802">
          <cell r="B802" t="str">
            <v>XS1076705992</v>
          </cell>
        </row>
        <row r="803">
          <cell r="B803" t="str">
            <v>XS1145609365</v>
          </cell>
        </row>
        <row r="804">
          <cell r="B804" t="str">
            <v>XS1112749327</v>
          </cell>
        </row>
        <row r="805">
          <cell r="B805" t="str">
            <v>XS1132339232</v>
          </cell>
        </row>
        <row r="806">
          <cell r="B806" t="str">
            <v>DE000CB83CF0</v>
          </cell>
        </row>
        <row r="807">
          <cell r="B807" t="str">
            <v>US172441AZ03</v>
          </cell>
        </row>
        <row r="808">
          <cell r="B808" t="str">
            <v>US12621E1038</v>
          </cell>
        </row>
        <row r="809">
          <cell r="B809" t="str">
            <v>RU0007665147</v>
          </cell>
        </row>
        <row r="810">
          <cell r="B810" t="str">
            <v>RU0007665139</v>
          </cell>
        </row>
        <row r="811">
          <cell r="B811" t="str">
            <v>DE000A1K0227</v>
          </cell>
        </row>
        <row r="812">
          <cell r="B812" t="str">
            <v>GB00B15KXP72</v>
          </cell>
        </row>
        <row r="813">
          <cell r="B813" t="str">
            <v>US14040H1059</v>
          </cell>
        </row>
        <row r="814">
          <cell r="B814" t="str">
            <v>US1270971039</v>
          </cell>
        </row>
        <row r="815">
          <cell r="B815" t="str">
            <v>US1897541041</v>
          </cell>
        </row>
        <row r="816">
          <cell r="B816" t="str">
            <v>XS0702810317</v>
          </cell>
        </row>
        <row r="817">
          <cell r="B817" t="str">
            <v>XS0707422332</v>
          </cell>
        </row>
        <row r="818">
          <cell r="B818" t="str">
            <v>XS0717197403</v>
          </cell>
        </row>
        <row r="819">
          <cell r="B819" t="str">
            <v>XS0739179488</v>
          </cell>
        </row>
        <row r="820">
          <cell r="B820" t="str">
            <v>XS0819419986</v>
          </cell>
        </row>
        <row r="821">
          <cell r="B821" t="str">
            <v>XS0862569679</v>
          </cell>
        </row>
        <row r="822">
          <cell r="B822" t="str">
            <v>XS0767828907</v>
          </cell>
        </row>
        <row r="823">
          <cell r="B823" t="str">
            <v>XS0903434321</v>
          </cell>
        </row>
        <row r="824">
          <cell r="B824" t="str">
            <v>XS0937056611</v>
          </cell>
        </row>
        <row r="825">
          <cell r="B825" t="str">
            <v>XS0886240687</v>
          </cell>
        </row>
        <row r="826">
          <cell r="B826" t="str">
            <v>XS0908774531</v>
          </cell>
        </row>
        <row r="827">
          <cell r="B827" t="str">
            <v>XS0908774531</v>
          </cell>
        </row>
        <row r="828">
          <cell r="B828" t="str">
            <v>XS1084724720</v>
          </cell>
        </row>
        <row r="829">
          <cell r="B829" t="str">
            <v>XS1084696928</v>
          </cell>
        </row>
        <row r="830">
          <cell r="B830" t="str">
            <v>XS1088681637</v>
          </cell>
        </row>
        <row r="831">
          <cell r="B831" t="str">
            <v>XS1088676470</v>
          </cell>
        </row>
        <row r="832">
          <cell r="B832" t="str">
            <v>XS1091696762</v>
          </cell>
        </row>
        <row r="833">
          <cell r="B833" t="str">
            <v>XS1044574363</v>
          </cell>
        </row>
        <row r="834">
          <cell r="B834" t="str">
            <v>RU000A0ERGA7</v>
          </cell>
        </row>
        <row r="835">
          <cell r="B835" t="str">
            <v>RU000A0JSAK6</v>
          </cell>
        </row>
        <row r="836">
          <cell r="B836" t="str">
            <v>DE0005439004</v>
          </cell>
        </row>
        <row r="837">
          <cell r="B837" t="str">
            <v>US20825C1045</v>
          </cell>
        </row>
        <row r="838">
          <cell r="B838" t="str">
            <v>USP31442AC34</v>
          </cell>
        </row>
        <row r="839">
          <cell r="B839" t="str">
            <v>GB00B15KXS04</v>
          </cell>
        </row>
        <row r="840">
          <cell r="B840" t="str">
            <v>US88166A1025</v>
          </cell>
        </row>
        <row r="841">
          <cell r="B841" t="str">
            <v>US22160K1051</v>
          </cell>
        </row>
        <row r="842">
          <cell r="B842" t="str">
            <v>IE00B68SQD29</v>
          </cell>
        </row>
        <row r="843">
          <cell r="B843" t="str">
            <v>MHY110821078</v>
          </cell>
        </row>
        <row r="844">
          <cell r="B844" t="str">
            <v>PLCFRPT00013</v>
          </cell>
        </row>
        <row r="845">
          <cell r="B845" t="str">
            <v>US16411Q1013</v>
          </cell>
        </row>
        <row r="846">
          <cell r="B846" t="str">
            <v>XS0924078453</v>
          </cell>
        </row>
        <row r="847">
          <cell r="B847" t="str">
            <v>US12504PAB67</v>
          </cell>
        </row>
        <row r="848">
          <cell r="B848" t="str">
            <v>RU000A0JUQR3</v>
          </cell>
        </row>
        <row r="849">
          <cell r="B849" t="str">
            <v>XS1143363940</v>
          </cell>
        </row>
        <row r="850">
          <cell r="B850" t="str">
            <v>RU000A0JR5K7</v>
          </cell>
        </row>
        <row r="851">
          <cell r="B851" t="str">
            <v>XS0510939688</v>
          </cell>
        </row>
        <row r="852">
          <cell r="B852" t="str">
            <v>RU000A0JRFR2</v>
          </cell>
        </row>
        <row r="853">
          <cell r="B853" t="str">
            <v>RU000A0JRVA5</v>
          </cell>
        </row>
        <row r="854">
          <cell r="B854" t="str">
            <v>RU000A0JT3Q7</v>
          </cell>
        </row>
        <row r="855">
          <cell r="B855" t="str">
            <v>RU000A0JTMY0</v>
          </cell>
        </row>
        <row r="856">
          <cell r="B856" t="str">
            <v>RU000A0JTVD5</v>
          </cell>
        </row>
        <row r="857">
          <cell r="B857" t="str">
            <v>RU000A0JU4W0</v>
          </cell>
        </row>
        <row r="858">
          <cell r="B858" t="str">
            <v>US1462291097</v>
          </cell>
        </row>
        <row r="859">
          <cell r="B859" t="str">
            <v>US15548M1080</v>
          </cell>
        </row>
        <row r="860">
          <cell r="B860" t="str">
            <v>XS0431967230</v>
          </cell>
        </row>
        <row r="861">
          <cell r="B861" t="str">
            <v>XS0776179656</v>
          </cell>
        </row>
        <row r="862">
          <cell r="B862" t="str">
            <v>XS0645940288</v>
          </cell>
        </row>
        <row r="863">
          <cell r="B863" t="str">
            <v>XS0464257152</v>
          </cell>
        </row>
        <row r="864">
          <cell r="B864" t="str">
            <v>XS0525827845</v>
          </cell>
        </row>
        <row r="865">
          <cell r="B865" t="str">
            <v>XS0607904264</v>
          </cell>
        </row>
        <row r="866">
          <cell r="B866" t="str">
            <v>XS1028953989</v>
          </cell>
        </row>
        <row r="867">
          <cell r="B867" t="str">
            <v>XS0908769887</v>
          </cell>
        </row>
        <row r="868">
          <cell r="B868" t="str">
            <v>US226775AF15</v>
          </cell>
        </row>
        <row r="869">
          <cell r="B869" t="str">
            <v>XS0997000251</v>
          </cell>
        </row>
        <row r="870">
          <cell r="B870" t="str">
            <v>US226775AG97</v>
          </cell>
        </row>
        <row r="871">
          <cell r="B871" t="str">
            <v>XS0556373347</v>
          </cell>
        </row>
        <row r="872">
          <cell r="B872" t="str">
            <v>US17275R1023</v>
          </cell>
        </row>
        <row r="873">
          <cell r="B873" t="str">
            <v>FR0000120628</v>
          </cell>
        </row>
        <row r="874">
          <cell r="B874" t="str">
            <v>CH0012138530</v>
          </cell>
        </row>
        <row r="875">
          <cell r="B875" t="str">
            <v>US14754D1000</v>
          </cell>
        </row>
        <row r="876">
          <cell r="B876" t="str">
            <v>BRCSNAACNOR6</v>
          </cell>
        </row>
        <row r="877">
          <cell r="B877" t="str">
            <v>XS1076957700</v>
          </cell>
        </row>
        <row r="878">
          <cell r="B878" t="str">
            <v>US1281251017</v>
          </cell>
        </row>
        <row r="879">
          <cell r="B879" t="str">
            <v>US2254011081</v>
          </cell>
        </row>
        <row r="880">
          <cell r="B880" t="str">
            <v>US12642X1063</v>
          </cell>
        </row>
        <row r="881">
          <cell r="B881" t="str">
            <v>US1567001060</v>
          </cell>
        </row>
        <row r="882">
          <cell r="B882" t="str">
            <v>US22943F1003</v>
          </cell>
        </row>
        <row r="883">
          <cell r="B883" t="str">
            <v>US1924461023</v>
          </cell>
        </row>
        <row r="884">
          <cell r="B884" t="str">
            <v>US1773761002</v>
          </cell>
        </row>
        <row r="885">
          <cell r="B885" t="str">
            <v>US1729674242</v>
          </cell>
        </row>
        <row r="886">
          <cell r="B886" t="str">
            <v>XS0432083227</v>
          </cell>
        </row>
        <row r="887">
          <cell r="B887" t="str">
            <v>US12673A1088</v>
          </cell>
        </row>
        <row r="888">
          <cell r="B888" t="str">
            <v>US2328285091</v>
          </cell>
        </row>
        <row r="889">
          <cell r="B889" t="str">
            <v>CA1353061080</v>
          </cell>
        </row>
        <row r="890">
          <cell r="B890" t="str">
            <v>RU0009130769</v>
          </cell>
        </row>
        <row r="891">
          <cell r="B891" t="str">
            <v>DE0007100000</v>
          </cell>
        </row>
        <row r="892">
          <cell r="B892" t="str">
            <v>US2473617023</v>
          </cell>
        </row>
        <row r="893">
          <cell r="B893" t="str">
            <v>XS0325413218</v>
          </cell>
        </row>
        <row r="894">
          <cell r="B894" t="str">
            <v>RU000A0F63G0</v>
          </cell>
        </row>
        <row r="895">
          <cell r="B895" t="str">
            <v>DE0005933931</v>
          </cell>
        </row>
        <row r="896">
          <cell r="B896" t="str">
            <v>US73936B4086</v>
          </cell>
        </row>
        <row r="897">
          <cell r="B897" t="str">
            <v>US73936B7055</v>
          </cell>
        </row>
        <row r="898">
          <cell r="B898" t="str">
            <v>XS0179958805</v>
          </cell>
        </row>
        <row r="899">
          <cell r="B899" t="str">
            <v>XS0570541317</v>
          </cell>
        </row>
        <row r="900">
          <cell r="B900" t="str">
            <v>US25159XAA19</v>
          </cell>
        </row>
        <row r="901">
          <cell r="B901" t="str">
            <v>XS0587364224</v>
          </cell>
        </row>
        <row r="902">
          <cell r="B902" t="str">
            <v>XS0860582435</v>
          </cell>
        </row>
        <row r="903">
          <cell r="B903" t="str">
            <v>US25159XAB91</v>
          </cell>
        </row>
        <row r="904">
          <cell r="B904" t="str">
            <v>XS0248160102</v>
          </cell>
        </row>
        <row r="905">
          <cell r="B905" t="str">
            <v>DE0005140008</v>
          </cell>
        </row>
        <row r="906">
          <cell r="B906" t="str">
            <v>XS0755567301</v>
          </cell>
        </row>
        <row r="907">
          <cell r="B907" t="str">
            <v>DE0001135499</v>
          </cell>
        </row>
        <row r="908">
          <cell r="B908" t="str">
            <v>DE0001102358</v>
          </cell>
        </row>
        <row r="909">
          <cell r="B909" t="str">
            <v>DE0001102317</v>
          </cell>
        </row>
        <row r="910">
          <cell r="B910" t="str">
            <v>DE0001102333</v>
          </cell>
        </row>
        <row r="911">
          <cell r="B911" t="str">
            <v>DE0001135473</v>
          </cell>
        </row>
        <row r="912">
          <cell r="B912" t="str">
            <v>DE0001102366</v>
          </cell>
        </row>
        <row r="913">
          <cell r="B913" t="str">
            <v>DE0001135416</v>
          </cell>
        </row>
        <row r="914">
          <cell r="B914" t="str">
            <v>DE0001135457</v>
          </cell>
        </row>
        <row r="915">
          <cell r="B915" t="str">
            <v>DE0001135424</v>
          </cell>
        </row>
        <row r="916">
          <cell r="B916" t="str">
            <v>DE0001135481</v>
          </cell>
        </row>
        <row r="917">
          <cell r="B917" t="str">
            <v>DE0001135465</v>
          </cell>
        </row>
        <row r="918">
          <cell r="B918" t="str">
            <v>DE0001102325</v>
          </cell>
        </row>
        <row r="919">
          <cell r="B919" t="str">
            <v>DE0001135390</v>
          </cell>
        </row>
        <row r="920">
          <cell r="B920" t="str">
            <v>DE0001135283</v>
          </cell>
        </row>
        <row r="921">
          <cell r="B921" t="str">
            <v>DE0001135440</v>
          </cell>
        </row>
        <row r="922">
          <cell r="B922" t="str">
            <v>DE0001135432</v>
          </cell>
        </row>
        <row r="923">
          <cell r="B923" t="str">
            <v>DE0001135291</v>
          </cell>
        </row>
        <row r="924">
          <cell r="B924" t="str">
            <v>DE0001135382</v>
          </cell>
        </row>
        <row r="925">
          <cell r="B925" t="str">
            <v>DE0001135267</v>
          </cell>
        </row>
        <row r="926">
          <cell r="B926" t="str">
            <v>DE0001135317</v>
          </cell>
        </row>
        <row r="927">
          <cell r="B927" t="str">
            <v>DE0001135374</v>
          </cell>
        </row>
        <row r="928">
          <cell r="B928" t="str">
            <v>DE0001135408</v>
          </cell>
        </row>
        <row r="929">
          <cell r="B929" t="str">
            <v>DE0001135333</v>
          </cell>
        </row>
        <row r="930">
          <cell r="B930" t="str">
            <v>DE0001135358</v>
          </cell>
        </row>
        <row r="931">
          <cell r="B931" t="str">
            <v>DE0001135325</v>
          </cell>
        </row>
        <row r="932">
          <cell r="B932" t="str">
            <v>DE0001135085</v>
          </cell>
        </row>
        <row r="933">
          <cell r="B933" t="str">
            <v>DE0001135341</v>
          </cell>
        </row>
        <row r="934">
          <cell r="B934" t="str">
            <v>DE0001135275</v>
          </cell>
        </row>
        <row r="935">
          <cell r="B935" t="str">
            <v>DE0001135309</v>
          </cell>
        </row>
        <row r="936">
          <cell r="B936" t="str">
            <v>DE0001135069</v>
          </cell>
        </row>
        <row r="937">
          <cell r="B937" t="str">
            <v>DE0001134492</v>
          </cell>
        </row>
        <row r="938">
          <cell r="B938" t="str">
            <v>DE0001134468</v>
          </cell>
        </row>
        <row r="939">
          <cell r="B939" t="str">
            <v>MHY2069P1016</v>
          </cell>
        </row>
        <row r="940">
          <cell r="B940" t="str">
            <v>US62942M2017</v>
          </cell>
        </row>
        <row r="941">
          <cell r="B941" t="str">
            <v>US88554D2053</v>
          </cell>
        </row>
        <row r="942">
          <cell r="B942" t="str">
            <v>US24702RAQ48</v>
          </cell>
        </row>
        <row r="943">
          <cell r="B943" t="str">
            <v>US24702R1014</v>
          </cell>
        </row>
        <row r="944">
          <cell r="B944" t="str">
            <v>RU000A0JUV81</v>
          </cell>
        </row>
        <row r="945">
          <cell r="B945" t="str">
            <v>RU000A0JUJG1</v>
          </cell>
        </row>
        <row r="946">
          <cell r="B946" t="str">
            <v>RU000A0JUW23</v>
          </cell>
        </row>
        <row r="947">
          <cell r="B947" t="str">
            <v>RU000A0JRPJ8</v>
          </cell>
        </row>
        <row r="948">
          <cell r="B948" t="str">
            <v>DE000A0X9AA8</v>
          </cell>
        </row>
        <row r="949">
          <cell r="B949" t="str">
            <v>IE00B4QNHZ41</v>
          </cell>
        </row>
        <row r="950">
          <cell r="B950" t="str">
            <v>XS1071551474</v>
          </cell>
        </row>
        <row r="951">
          <cell r="B951" t="str">
            <v>RU0007661674</v>
          </cell>
        </row>
        <row r="952">
          <cell r="B952" t="str">
            <v>RU0007661682</v>
          </cell>
        </row>
        <row r="953">
          <cell r="B953" t="str">
            <v>US73936B6065</v>
          </cell>
        </row>
        <row r="954">
          <cell r="B954" t="str">
            <v>IE0000590798</v>
          </cell>
        </row>
        <row r="955">
          <cell r="B955" t="str">
            <v>US25154H7492</v>
          </cell>
        </row>
        <row r="956">
          <cell r="B956" t="str">
            <v>US78467X1090</v>
          </cell>
        </row>
        <row r="957">
          <cell r="B957" t="str">
            <v>US74347R7199</v>
          </cell>
        </row>
        <row r="958">
          <cell r="B958" t="str">
            <v>RU000A0JQWC1</v>
          </cell>
        </row>
        <row r="959">
          <cell r="B959" t="str">
            <v>US25470F3029</v>
          </cell>
        </row>
        <row r="960">
          <cell r="B960" t="str">
            <v>US2546871060</v>
          </cell>
        </row>
        <row r="961">
          <cell r="B961" t="str">
            <v>US37950E2919</v>
          </cell>
        </row>
        <row r="962">
          <cell r="B962" t="str">
            <v>RU000A0JP7H1</v>
          </cell>
        </row>
        <row r="963">
          <cell r="B963" t="str">
            <v>GB0059822006</v>
          </cell>
        </row>
        <row r="964">
          <cell r="B964" t="str">
            <v>RU000A0JSPX7</v>
          </cell>
        </row>
        <row r="965">
          <cell r="B965" t="str">
            <v>RU000A0JRK55</v>
          </cell>
        </row>
        <row r="966">
          <cell r="B966" t="str">
            <v>RU000A0JRVQ1</v>
          </cell>
        </row>
        <row r="967">
          <cell r="B967" t="str">
            <v>RU000A0JTF43</v>
          </cell>
        </row>
        <row r="968">
          <cell r="B968" t="str">
            <v>RU000A0JU0A4</v>
          </cell>
        </row>
        <row r="969">
          <cell r="B969" t="str">
            <v>RU000A0JTT62</v>
          </cell>
        </row>
        <row r="970">
          <cell r="B970" t="str">
            <v>RU000A0JS6M0</v>
          </cell>
        </row>
        <row r="971">
          <cell r="B971" t="str">
            <v>SG1U86935475</v>
          </cell>
        </row>
        <row r="972">
          <cell r="B972" t="str">
            <v>US2567461080</v>
          </cell>
        </row>
        <row r="973">
          <cell r="B973" t="str">
            <v>XS0995845566</v>
          </cell>
        </row>
        <row r="974">
          <cell r="B974" t="str">
            <v>RU000A0JPHP6</v>
          </cell>
        </row>
        <row r="975">
          <cell r="B975" t="str">
            <v>RU000A0HNEL1</v>
          </cell>
        </row>
        <row r="976">
          <cell r="B976" t="str">
            <v>RU0006752656</v>
          </cell>
        </row>
        <row r="977">
          <cell r="B977" t="str">
            <v>RU000A0GKGF6</v>
          </cell>
        </row>
        <row r="978">
          <cell r="B978" t="str">
            <v>US25538A2042</v>
          </cell>
        </row>
        <row r="979">
          <cell r="B979" t="str">
            <v>NO0003921009</v>
          </cell>
        </row>
        <row r="980">
          <cell r="B980" t="str">
            <v>RU000A0JPFC8</v>
          </cell>
        </row>
        <row r="981">
          <cell r="B981" t="str">
            <v>US2479162081</v>
          </cell>
        </row>
        <row r="982">
          <cell r="B982" t="str">
            <v>TREDOTO00013</v>
          </cell>
        </row>
        <row r="983">
          <cell r="B983" t="str">
            <v>RU000A0EQ3R3</v>
          </cell>
        </row>
        <row r="984">
          <cell r="B984" t="str">
            <v>AT0000818802</v>
          </cell>
        </row>
        <row r="985">
          <cell r="B985" t="str">
            <v>RU000A0JQVP5</v>
          </cell>
        </row>
        <row r="986">
          <cell r="B986" t="str">
            <v>RU000A0JTX33</v>
          </cell>
        </row>
        <row r="987">
          <cell r="B987" t="str">
            <v>RU000A0JTX41</v>
          </cell>
        </row>
        <row r="988">
          <cell r="B988" t="str">
            <v>US25271C1027</v>
          </cell>
        </row>
        <row r="989">
          <cell r="B989" t="str">
            <v>US23311P1003</v>
          </cell>
        </row>
        <row r="990">
          <cell r="B990" t="str">
            <v>XS0308427581</v>
          </cell>
        </row>
        <row r="991">
          <cell r="B991" t="str">
            <v>US23330JAA97</v>
          </cell>
        </row>
        <row r="992">
          <cell r="B992" t="str">
            <v>RU000A0JNHL0</v>
          </cell>
        </row>
        <row r="993">
          <cell r="B993" t="str">
            <v>US2546684034</v>
          </cell>
        </row>
        <row r="994">
          <cell r="B994" t="str">
            <v>DE0005557508</v>
          </cell>
        </row>
        <row r="995">
          <cell r="B995" t="str">
            <v>USN2800PAA59</v>
          </cell>
        </row>
        <row r="996">
          <cell r="B996" t="str">
            <v>US23336BAA08</v>
          </cell>
        </row>
        <row r="997">
          <cell r="B997" t="str">
            <v>USG2941DAA03</v>
          </cell>
        </row>
        <row r="998">
          <cell r="B998" t="str">
            <v>US23339BAA70</v>
          </cell>
        </row>
        <row r="999">
          <cell r="B999" t="str">
            <v>US25154K8099</v>
          </cell>
        </row>
        <row r="1000">
          <cell r="B1000" t="str">
            <v>US26441C2044</v>
          </cell>
        </row>
        <row r="1001">
          <cell r="B1001" t="str">
            <v>US25746U1097</v>
          </cell>
        </row>
        <row r="1002">
          <cell r="B1002" t="str">
            <v>US25459W2355</v>
          </cell>
        </row>
        <row r="1003">
          <cell r="B1003" t="str">
            <v>RU000A0JP2W1</v>
          </cell>
        </row>
        <row r="1004">
          <cell r="B1004" t="str">
            <v>RU000A0JPP03</v>
          </cell>
        </row>
        <row r="1005">
          <cell r="B1005" t="str">
            <v>US25179M1036</v>
          </cell>
        </row>
        <row r="1006">
          <cell r="B1006" t="str">
            <v>RU000A0JPX03</v>
          </cell>
        </row>
        <row r="1007">
          <cell r="B1007" t="str">
            <v>RU000A0JQAC7</v>
          </cell>
        </row>
        <row r="1008">
          <cell r="B1008" t="str">
            <v>US26153C1036</v>
          </cell>
        </row>
        <row r="1009">
          <cell r="B1009" t="str">
            <v>LU0273164847</v>
          </cell>
        </row>
        <row r="1010">
          <cell r="B1010" t="str">
            <v>US97717W8516</v>
          </cell>
        </row>
        <row r="1011">
          <cell r="B1011" t="str">
            <v>US25154H7567</v>
          </cell>
        </row>
        <row r="1012">
          <cell r="B1012" t="str">
            <v>RU000A0JS918</v>
          </cell>
        </row>
        <row r="1013">
          <cell r="B1013" t="str">
            <v>NL0000235190</v>
          </cell>
        </row>
        <row r="1014">
          <cell r="B1014" t="str">
            <v>XS0918292151</v>
          </cell>
        </row>
        <row r="1015">
          <cell r="B1015" t="str">
            <v>US2855121099</v>
          </cell>
        </row>
        <row r="1016">
          <cell r="B1016" t="str">
            <v>US2786421030</v>
          </cell>
        </row>
        <row r="1017">
          <cell r="B1017" t="str">
            <v>US2787152063</v>
          </cell>
        </row>
        <row r="1018">
          <cell r="B1018" t="str">
            <v>RU000A0JR1A7</v>
          </cell>
        </row>
        <row r="1019">
          <cell r="B1019" t="str">
            <v>RU000A0JRHE6</v>
          </cell>
        </row>
        <row r="1020">
          <cell r="B1020" t="str">
            <v>XS0992856137</v>
          </cell>
        </row>
        <row r="1021">
          <cell r="B1021" t="str">
            <v>XS0885892033</v>
          </cell>
        </row>
        <row r="1022">
          <cell r="B1022" t="str">
            <v>AT0000652011</v>
          </cell>
        </row>
        <row r="1023">
          <cell r="B1023" t="str">
            <v>US29843U2024</v>
          </cell>
        </row>
        <row r="1024">
          <cell r="B1024" t="str">
            <v>XS0918604496</v>
          </cell>
        </row>
        <row r="1025">
          <cell r="B1025" t="str">
            <v>US26832KAA25</v>
          </cell>
        </row>
        <row r="1026">
          <cell r="B1026" t="str">
            <v>XS0888936118</v>
          </cell>
        </row>
        <row r="1027">
          <cell r="B1027" t="str">
            <v>US25459Y6867</v>
          </cell>
        </row>
        <row r="1028">
          <cell r="B1028" t="str">
            <v>US6174771047</v>
          </cell>
        </row>
        <row r="1029">
          <cell r="B1029" t="str">
            <v>PTEDP0AM0009</v>
          </cell>
        </row>
        <row r="1030">
          <cell r="B1030" t="str">
            <v>US4642872349</v>
          </cell>
        </row>
        <row r="1031">
          <cell r="B1031" t="str">
            <v>US29250R1068</v>
          </cell>
        </row>
        <row r="1032">
          <cell r="B1032" t="str">
            <v>RU0008959655</v>
          </cell>
        </row>
        <row r="1033">
          <cell r="B1033" t="str">
            <v>RU0009029532</v>
          </cell>
        </row>
        <row r="1034">
          <cell r="B1034" t="str">
            <v>RU000A0JTMJ1</v>
          </cell>
        </row>
        <row r="1035">
          <cell r="B1035" t="str">
            <v>RU000A0JQSZ0</v>
          </cell>
        </row>
        <row r="1036">
          <cell r="B1036" t="str">
            <v>RU000A0JRTB7</v>
          </cell>
        </row>
        <row r="1037">
          <cell r="B1037" t="str">
            <v>RU000A0JSS64</v>
          </cell>
        </row>
        <row r="1038">
          <cell r="B1038" t="str">
            <v>RU000A0JR3D7</v>
          </cell>
        </row>
        <row r="1039">
          <cell r="B1039" t="str">
            <v>RU000A0JU146</v>
          </cell>
        </row>
        <row r="1040">
          <cell r="B1040" t="str">
            <v>RU000A0JTGU0</v>
          </cell>
        </row>
        <row r="1041">
          <cell r="B1041" t="str">
            <v>RU000A0JTZ31</v>
          </cell>
        </row>
        <row r="1042">
          <cell r="B1042" t="str">
            <v>RU000A0JR6P4</v>
          </cell>
        </row>
        <row r="1043">
          <cell r="B1043" t="str">
            <v>EU000A1G0AF5</v>
          </cell>
        </row>
        <row r="1044">
          <cell r="B1044" t="str">
            <v>EU000A1G0AG3</v>
          </cell>
        </row>
        <row r="1045">
          <cell r="B1045" t="str">
            <v>SE0004324960</v>
          </cell>
        </row>
        <row r="1046">
          <cell r="B1046" t="str">
            <v>MHY2187A1192</v>
          </cell>
        </row>
        <row r="1047">
          <cell r="B1047" t="str">
            <v>TREEGYO00017</v>
          </cell>
        </row>
        <row r="1048">
          <cell r="B1048" t="str">
            <v>RU000A0JTZG9</v>
          </cell>
        </row>
        <row r="1049">
          <cell r="B1049" t="str">
            <v>RU000A0JNT35</v>
          </cell>
        </row>
        <row r="1050">
          <cell r="B1050" t="str">
            <v>CA2849021035</v>
          </cell>
        </row>
        <row r="1051">
          <cell r="B1051" t="str">
            <v>RU000A0JQBM4</v>
          </cell>
        </row>
        <row r="1052">
          <cell r="B1052" t="str">
            <v>RU000A0JSXR3</v>
          </cell>
        </row>
        <row r="1053">
          <cell r="B1053" t="str">
            <v>RU000A0JRMN7</v>
          </cell>
        </row>
        <row r="1054">
          <cell r="B1054" t="str">
            <v>RU000A0JRMM9</v>
          </cell>
        </row>
        <row r="1055">
          <cell r="B1055" t="str">
            <v>IE0003072950</v>
          </cell>
        </row>
        <row r="1056">
          <cell r="B1056" t="str">
            <v>US2841312083</v>
          </cell>
        </row>
        <row r="1057">
          <cell r="B1057" t="str">
            <v>RU000A0B66V1</v>
          </cell>
        </row>
        <row r="1058">
          <cell r="B1058" t="str">
            <v>US5184391044</v>
          </cell>
        </row>
        <row r="1059">
          <cell r="B1059" t="str">
            <v>US4642882819</v>
          </cell>
        </row>
        <row r="1060">
          <cell r="B1060" t="str">
            <v>US2686481027</v>
          </cell>
        </row>
        <row r="1061">
          <cell r="B1061" t="str">
            <v>GB00B83VD954</v>
          </cell>
        </row>
        <row r="1062">
          <cell r="B1062" t="str">
            <v>RU000A0JPY51</v>
          </cell>
        </row>
        <row r="1063">
          <cell r="B1063" t="str">
            <v>USL2967VCY94</v>
          </cell>
        </row>
        <row r="1064">
          <cell r="B1064" t="str">
            <v>XS0647288140</v>
          </cell>
        </row>
        <row r="1065">
          <cell r="B1065" t="str">
            <v>US2926591098</v>
          </cell>
        </row>
        <row r="1066">
          <cell r="B1066" t="str">
            <v>IT0003132476</v>
          </cell>
        </row>
        <row r="1067">
          <cell r="B1067" t="str">
            <v>TREENKA00011</v>
          </cell>
        </row>
        <row r="1068">
          <cell r="B1068" t="str">
            <v>RU0009291470</v>
          </cell>
        </row>
        <row r="1069">
          <cell r="B1069" t="str">
            <v>GB00BCZTGM95</v>
          </cell>
        </row>
        <row r="1070">
          <cell r="B1070" t="str">
            <v>GB00B29BCK10</v>
          </cell>
        </row>
        <row r="1071">
          <cell r="B1071" t="str">
            <v>US29266R1086</v>
          </cell>
        </row>
        <row r="1072">
          <cell r="B1072" t="str">
            <v>RU000A0JUVA9</v>
          </cell>
        </row>
        <row r="1073">
          <cell r="B1073" t="str">
            <v>RU000A0JUVB7</v>
          </cell>
        </row>
        <row r="1074">
          <cell r="B1074" t="str">
            <v>RU000A0JUVC5</v>
          </cell>
        </row>
        <row r="1075">
          <cell r="B1075" t="str">
            <v>DE000ENAG999</v>
          </cell>
        </row>
        <row r="1076">
          <cell r="B1076" t="str">
            <v>US26875P1012</v>
          </cell>
        </row>
        <row r="1077">
          <cell r="B1077" t="str">
            <v>RU000A0JNGA5</v>
          </cell>
        </row>
        <row r="1078">
          <cell r="B1078" t="str">
            <v>SE0002016261</v>
          </cell>
        </row>
        <row r="1079">
          <cell r="B1079" t="str">
            <v>US29414B1044</v>
          </cell>
        </row>
        <row r="1080">
          <cell r="B1080" t="str">
            <v>US2837021086</v>
          </cell>
        </row>
        <row r="1081">
          <cell r="B1081" t="str">
            <v>US2937921078</v>
          </cell>
        </row>
        <row r="1082">
          <cell r="B1082" t="str">
            <v>RU000A0JRTQ5</v>
          </cell>
        </row>
        <row r="1083">
          <cell r="B1083" t="str">
            <v>US26884L1098</v>
          </cell>
        </row>
        <row r="1084">
          <cell r="B1084" t="str">
            <v>US29843U1034</v>
          </cell>
        </row>
        <row r="1085">
          <cell r="B1085" t="str">
            <v>TRAEREGL91G3</v>
          </cell>
        </row>
        <row r="1086">
          <cell r="B1086" t="str">
            <v>US26985R1041</v>
          </cell>
        </row>
        <row r="1087">
          <cell r="B1087" t="str">
            <v>RU0007661708</v>
          </cell>
        </row>
        <row r="1088">
          <cell r="B1088" t="str">
            <v>RU0007661716</v>
          </cell>
        </row>
        <row r="1089">
          <cell r="B1089" t="str">
            <v>US25459W8881</v>
          </cell>
        </row>
        <row r="1090">
          <cell r="B1090" t="str">
            <v>RU0009075840</v>
          </cell>
        </row>
        <row r="1091">
          <cell r="B1091" t="str">
            <v>RU000A0B9SD4</v>
          </cell>
        </row>
        <row r="1092">
          <cell r="B1092" t="str">
            <v>US30219G1085</v>
          </cell>
        </row>
        <row r="1093">
          <cell r="B1093" t="str">
            <v>GB00B4VLR192</v>
          </cell>
        </row>
        <row r="1094">
          <cell r="B1094" t="str">
            <v>GRS003013000</v>
          </cell>
        </row>
        <row r="1095">
          <cell r="B1095" t="str">
            <v>US29273V1008</v>
          </cell>
        </row>
        <row r="1096">
          <cell r="B1096" t="str">
            <v>US2692464017</v>
          </cell>
        </row>
        <row r="1097">
          <cell r="B1097" t="str">
            <v>RU000A0F6SZ9</v>
          </cell>
        </row>
        <row r="1098">
          <cell r="B1098" t="str">
            <v>US27828S1015</v>
          </cell>
        </row>
        <row r="1099">
          <cell r="B1099" t="str">
            <v>GB0094Q95514</v>
          </cell>
        </row>
        <row r="1100">
          <cell r="B1100" t="str">
            <v>US29760G2021</v>
          </cell>
        </row>
        <row r="1101">
          <cell r="B1101" t="str">
            <v>US29760G1031</v>
          </cell>
        </row>
        <row r="1102">
          <cell r="B1102" t="str">
            <v>US29273R1095</v>
          </cell>
        </row>
        <row r="1103">
          <cell r="B1103" t="str">
            <v>US27828Y1082</v>
          </cell>
        </row>
        <row r="1104">
          <cell r="B1104" t="str">
            <v>US78307ADA88</v>
          </cell>
        </row>
        <row r="1105">
          <cell r="B1105" t="str">
            <v>XS0504954180</v>
          </cell>
        </row>
        <row r="1106">
          <cell r="B1106" t="str">
            <v>US78307ADD28</v>
          </cell>
        </row>
        <row r="1107">
          <cell r="B1107" t="str">
            <v>XS0767469827</v>
          </cell>
        </row>
        <row r="1108">
          <cell r="B1108" t="str">
            <v>US783064AN80</v>
          </cell>
        </row>
        <row r="1109">
          <cell r="B1109" t="str">
            <v>XS0564087541</v>
          </cell>
        </row>
        <row r="1110">
          <cell r="B1110" t="str">
            <v>US78307ADF75</v>
          </cell>
        </row>
        <row r="1111">
          <cell r="B1111" t="str">
            <v>XS0971721377</v>
          </cell>
        </row>
        <row r="1112">
          <cell r="B1112" t="str">
            <v>US78307ADB61</v>
          </cell>
        </row>
        <row r="1113">
          <cell r="B1113" t="str">
            <v>XS0504954347</v>
          </cell>
        </row>
        <row r="1114">
          <cell r="B1114" t="str">
            <v>US78307ADC45</v>
          </cell>
        </row>
        <row r="1115">
          <cell r="B1115" t="str">
            <v>XS0767472458</v>
          </cell>
        </row>
        <row r="1116">
          <cell r="B1116" t="str">
            <v>US78307ADG58</v>
          </cell>
        </row>
        <row r="1117">
          <cell r="B1117" t="str">
            <v>XS0971721450</v>
          </cell>
        </row>
        <row r="1118">
          <cell r="B1118" t="str">
            <v>US78307AAE38</v>
          </cell>
        </row>
        <row r="1119">
          <cell r="B1119" t="str">
            <v>XS0088543193</v>
          </cell>
        </row>
        <row r="1120">
          <cell r="B1120" t="str">
            <v>US78307ACZ49</v>
          </cell>
        </row>
        <row r="1121">
          <cell r="B1121" t="str">
            <v>XS0114288789</v>
          </cell>
        </row>
        <row r="1122">
          <cell r="B1122" t="str">
            <v>US78307ADE01</v>
          </cell>
        </row>
        <row r="1123">
          <cell r="B1123" t="str">
            <v>XS0767473852</v>
          </cell>
        </row>
        <row r="1124">
          <cell r="B1124" t="str">
            <v>US78307ADH32</v>
          </cell>
        </row>
        <row r="1125">
          <cell r="B1125" t="str">
            <v>XS0971721963</v>
          </cell>
        </row>
        <row r="1126">
          <cell r="B1126" t="str">
            <v>KZ2C00001196</v>
          </cell>
        </row>
        <row r="1127">
          <cell r="B1127" t="str">
            <v>RU000A0JQXQ9</v>
          </cell>
        </row>
        <row r="1128">
          <cell r="B1128" t="str">
            <v>RU000A0JR4Z8</v>
          </cell>
        </row>
        <row r="1129">
          <cell r="B1129" t="str">
            <v>XS0863583281</v>
          </cell>
        </row>
        <row r="1130">
          <cell r="B1130" t="str">
            <v>US29872PAA66</v>
          </cell>
        </row>
        <row r="1131">
          <cell r="B1131" t="str">
            <v>US4642891802</v>
          </cell>
        </row>
        <row r="1132">
          <cell r="B1132" t="str">
            <v>US74347W8828</v>
          </cell>
        </row>
        <row r="1133">
          <cell r="B1133" t="str">
            <v>XS0089375249</v>
          </cell>
        </row>
        <row r="1134">
          <cell r="B1134" t="str">
            <v>US78307AAG85</v>
          </cell>
        </row>
        <row r="1135">
          <cell r="B1135" t="str">
            <v>XS0837020014</v>
          </cell>
        </row>
        <row r="1136">
          <cell r="B1136" t="str">
            <v>XS0740806343</v>
          </cell>
        </row>
        <row r="1137">
          <cell r="B1137" t="str">
            <v>XS0740819163</v>
          </cell>
        </row>
        <row r="1138">
          <cell r="B1138" t="str">
            <v>XS0744326629</v>
          </cell>
        </row>
        <row r="1139">
          <cell r="B1139" t="str">
            <v>XS0746420123</v>
          </cell>
        </row>
        <row r="1140">
          <cell r="B1140" t="str">
            <v>XS0750866955</v>
          </cell>
        </row>
        <row r="1141">
          <cell r="B1141" t="str">
            <v>XS0752595735</v>
          </cell>
        </row>
        <row r="1142">
          <cell r="B1142" t="str">
            <v>XS0766357734</v>
          </cell>
        </row>
        <row r="1143">
          <cell r="B1143" t="str">
            <v>XS0788947686</v>
          </cell>
        </row>
        <row r="1144">
          <cell r="B1144" t="str">
            <v>XS0798986195</v>
          </cell>
        </row>
        <row r="1145">
          <cell r="B1145" t="str">
            <v>XS0767473340</v>
          </cell>
        </row>
        <row r="1146">
          <cell r="B1146" t="str">
            <v>XS0778093764</v>
          </cell>
        </row>
        <row r="1147">
          <cell r="B1147" t="str">
            <v>XS0801634956</v>
          </cell>
        </row>
        <row r="1148">
          <cell r="B1148" t="str">
            <v>XS0828241116</v>
          </cell>
        </row>
        <row r="1149">
          <cell r="B1149" t="str">
            <v>XS0834477530</v>
          </cell>
        </row>
        <row r="1150">
          <cell r="B1150" t="str">
            <v>XS0848282033</v>
          </cell>
        </row>
        <row r="1151">
          <cell r="B1151" t="str">
            <v>XS0856697452</v>
          </cell>
        </row>
        <row r="1152">
          <cell r="B1152" t="str">
            <v>XS0888389128</v>
          </cell>
        </row>
        <row r="1153">
          <cell r="B1153" t="str">
            <v>XS0884351924</v>
          </cell>
        </row>
        <row r="1154">
          <cell r="B1154" t="str">
            <v>XS0785618314</v>
          </cell>
        </row>
        <row r="1155">
          <cell r="B1155" t="str">
            <v>XS0884332460</v>
          </cell>
        </row>
        <row r="1156">
          <cell r="B1156" t="str">
            <v>XS0947177282</v>
          </cell>
        </row>
        <row r="1157">
          <cell r="B1157" t="str">
            <v>XS0998360910</v>
          </cell>
        </row>
        <row r="1158">
          <cell r="B1158" t="str">
            <v>XS1035504247</v>
          </cell>
        </row>
        <row r="1159">
          <cell r="B1159" t="str">
            <v>XS1014307588</v>
          </cell>
        </row>
        <row r="1160">
          <cell r="B1160" t="str">
            <v>XS1035505301</v>
          </cell>
        </row>
        <row r="1161">
          <cell r="B1161" t="str">
            <v>RU000A0JT9S0</v>
          </cell>
        </row>
        <row r="1162">
          <cell r="B1162" t="str">
            <v>US26874R1086</v>
          </cell>
        </row>
        <row r="1163">
          <cell r="B1163" t="str">
            <v>RU000A0JR050</v>
          </cell>
        </row>
        <row r="1164">
          <cell r="B1164" t="str">
            <v>RU000A0JR043</v>
          </cell>
        </row>
        <row r="1165">
          <cell r="B1165" t="str">
            <v>RU000A0JQH85</v>
          </cell>
        </row>
        <row r="1166">
          <cell r="B1166" t="str">
            <v>RU000A0JR0Q5</v>
          </cell>
        </row>
        <row r="1167">
          <cell r="B1167" t="str">
            <v>RU000A0JS8Y1</v>
          </cell>
        </row>
        <row r="1168">
          <cell r="B1168" t="str">
            <v>RU000A0JS8Z8</v>
          </cell>
        </row>
        <row r="1169">
          <cell r="B1169" t="str">
            <v>RU000A0JS900</v>
          </cell>
        </row>
        <row r="1170">
          <cell r="B1170" t="str">
            <v>XS0733165020</v>
          </cell>
        </row>
        <row r="1171">
          <cell r="B1171" t="str">
            <v>XS0454897363</v>
          </cell>
        </row>
        <row r="1172">
          <cell r="B1172" t="str">
            <v>US29843YAA38</v>
          </cell>
        </row>
        <row r="1173">
          <cell r="B1173" t="str">
            <v>XS0972645112</v>
          </cell>
        </row>
        <row r="1174">
          <cell r="B1174" t="str">
            <v>XS0831571434</v>
          </cell>
        </row>
        <row r="1175">
          <cell r="B1175" t="str">
            <v>US29843YAB11</v>
          </cell>
        </row>
        <row r="1176">
          <cell r="B1176" t="str">
            <v>RU000A0JS8X3</v>
          </cell>
        </row>
        <row r="1177">
          <cell r="B1177" t="str">
            <v>US26926V1070</v>
          </cell>
        </row>
        <row r="1178">
          <cell r="B1178" t="str">
            <v>RU000A0JQTD5</v>
          </cell>
        </row>
        <row r="1179">
          <cell r="B1179" t="str">
            <v>RU000A0JR3P1</v>
          </cell>
        </row>
        <row r="1180">
          <cell r="B1180" t="str">
            <v>RU000A0JQTQ7</v>
          </cell>
        </row>
        <row r="1181">
          <cell r="B1181" t="str">
            <v>RU000A0JR3Q9</v>
          </cell>
        </row>
        <row r="1182">
          <cell r="B1182" t="str">
            <v>RU000A0JRJW4</v>
          </cell>
        </row>
        <row r="1183">
          <cell r="B1183" t="str">
            <v>RU000A0JRJM5</v>
          </cell>
        </row>
        <row r="1184">
          <cell r="B1184" t="str">
            <v>XS0360055056</v>
          </cell>
        </row>
        <row r="1185">
          <cell r="B1185" t="str">
            <v>US30050AAC71</v>
          </cell>
        </row>
        <row r="1186">
          <cell r="B1186" t="str">
            <v>XS0862588208</v>
          </cell>
        </row>
        <row r="1187">
          <cell r="B1187" t="str">
            <v>XS0365463529</v>
          </cell>
        </row>
        <row r="1188">
          <cell r="B1188" t="str">
            <v>XS0439721035</v>
          </cell>
        </row>
        <row r="1189">
          <cell r="B1189" t="str">
            <v>XS0234987153</v>
          </cell>
        </row>
        <row r="1190">
          <cell r="B1190" t="str">
            <v>US30050AAA16</v>
          </cell>
        </row>
        <row r="1191">
          <cell r="B1191" t="str">
            <v>XS0652913558</v>
          </cell>
        </row>
        <row r="1192">
          <cell r="B1192" t="str">
            <v>US30050AAE38</v>
          </cell>
        </row>
        <row r="1193">
          <cell r="B1193" t="str">
            <v>XS0359381331</v>
          </cell>
        </row>
        <row r="1194">
          <cell r="B1194" t="str">
            <v>US30050AAB98</v>
          </cell>
        </row>
        <row r="1195">
          <cell r="B1195" t="str">
            <v>XS0618905219</v>
          </cell>
        </row>
        <row r="1196">
          <cell r="B1196" t="str">
            <v>US30050AAD54</v>
          </cell>
        </row>
        <row r="1197">
          <cell r="B1197" t="str">
            <v>XS0365463289</v>
          </cell>
        </row>
        <row r="1198">
          <cell r="B1198" t="str">
            <v>XS0808638612</v>
          </cell>
        </row>
        <row r="1199">
          <cell r="B1199" t="str">
            <v>US30050AAF03</v>
          </cell>
        </row>
        <row r="1200">
          <cell r="B1200" t="str">
            <v>US30050A2024</v>
          </cell>
        </row>
        <row r="1201">
          <cell r="B1201" t="str">
            <v>GB00B71N6K86</v>
          </cell>
        </row>
        <row r="1202">
          <cell r="B1202" t="str">
            <v>US27828H1059</v>
          </cell>
        </row>
        <row r="1203">
          <cell r="B1203" t="str">
            <v>US4642868487</v>
          </cell>
        </row>
        <row r="1204">
          <cell r="B1204" t="str">
            <v>US4642867646</v>
          </cell>
        </row>
        <row r="1205">
          <cell r="B1205" t="str">
            <v>US74348A4590</v>
          </cell>
        </row>
        <row r="1206">
          <cell r="B1206" t="str">
            <v>US4642867729</v>
          </cell>
        </row>
        <row r="1207">
          <cell r="B1207" t="str">
            <v>US4642864007</v>
          </cell>
        </row>
        <row r="1208">
          <cell r="B1208" t="str">
            <v>US4642891315</v>
          </cell>
        </row>
        <row r="1209">
          <cell r="B1209" t="str">
            <v>IM00B58FMW76</v>
          </cell>
        </row>
        <row r="1210">
          <cell r="B1210" t="str">
            <v>XS0230955642</v>
          </cell>
        </row>
        <row r="1211">
          <cell r="B1211" t="str">
            <v>XS0588502335</v>
          </cell>
        </row>
        <row r="1212">
          <cell r="B1212" t="str">
            <v>XS0503737461</v>
          </cell>
        </row>
        <row r="1213">
          <cell r="B1213" t="str">
            <v>XS0551425134</v>
          </cell>
        </row>
        <row r="1214">
          <cell r="B1214" t="str">
            <v>XS0243733127</v>
          </cell>
        </row>
        <row r="1215">
          <cell r="B1215" t="str">
            <v>XS0877737287</v>
          </cell>
        </row>
        <row r="1216">
          <cell r="B1216" t="str">
            <v>LR0008764684</v>
          </cell>
        </row>
        <row r="1217">
          <cell r="B1217" t="str">
            <v>US30212P3038</v>
          </cell>
        </row>
        <row r="1218">
          <cell r="B1218" t="str">
            <v>RU000A0JQN95</v>
          </cell>
        </row>
        <row r="1219">
          <cell r="B1219" t="str">
            <v>US28264QGC24</v>
          </cell>
        </row>
        <row r="1220">
          <cell r="B1220" t="str">
            <v>RU000A0CAWG1</v>
          </cell>
        </row>
        <row r="1221">
          <cell r="B1221" t="str">
            <v>US4642866085</v>
          </cell>
        </row>
        <row r="1222">
          <cell r="B1222" t="str">
            <v>RU000A0JSDE3</v>
          </cell>
        </row>
        <row r="1223">
          <cell r="B1223" t="str">
            <v>RU0009291488</v>
          </cell>
        </row>
        <row r="1224">
          <cell r="B1224" t="str">
            <v>US25459Y6941</v>
          </cell>
        </row>
        <row r="1225">
          <cell r="B1225" t="str">
            <v>US25459W1449</v>
          </cell>
        </row>
        <row r="1226">
          <cell r="B1226" t="str">
            <v>US30303M1027</v>
          </cell>
        </row>
        <row r="1227">
          <cell r="B1227" t="str">
            <v>US35671D8570</v>
          </cell>
        </row>
        <row r="1228">
          <cell r="B1228" t="str">
            <v>XS0863439161</v>
          </cell>
        </row>
        <row r="1229">
          <cell r="B1229" t="str">
            <v>US31428X1063</v>
          </cell>
        </row>
        <row r="1230">
          <cell r="B1230" t="str">
            <v>RU000A0JPNN9</v>
          </cell>
        </row>
        <row r="1231">
          <cell r="B1231" t="str">
            <v>RU000A0JNPX8</v>
          </cell>
        </row>
        <row r="1232">
          <cell r="B1232" t="str">
            <v>RU000A0JR1Y7</v>
          </cell>
        </row>
        <row r="1233">
          <cell r="B1233" t="str">
            <v>RU000A0JR1Z4</v>
          </cell>
        </row>
        <row r="1234">
          <cell r="B1234" t="str">
            <v>RU000A0JR209</v>
          </cell>
        </row>
        <row r="1235">
          <cell r="B1235" t="str">
            <v>RU000A0JR3M8</v>
          </cell>
        </row>
        <row r="1236">
          <cell r="B1236" t="str">
            <v>RU000A0JR217</v>
          </cell>
        </row>
        <row r="1237">
          <cell r="B1237" t="str">
            <v>RU000A0JR3L0</v>
          </cell>
        </row>
        <row r="1238">
          <cell r="B1238" t="str">
            <v>RU000A0JS7H8</v>
          </cell>
        </row>
        <row r="1239">
          <cell r="B1239" t="str">
            <v>RU000A0JRL96</v>
          </cell>
        </row>
        <row r="1240">
          <cell r="B1240" t="str">
            <v>RU000A0JRUS9</v>
          </cell>
        </row>
        <row r="1241">
          <cell r="B1241" t="str">
            <v>RU000A0JRZK5</v>
          </cell>
        </row>
        <row r="1242">
          <cell r="B1242" t="str">
            <v>RU000A0JRMX6</v>
          </cell>
        </row>
        <row r="1243">
          <cell r="B1243" t="str">
            <v>RU000A0JT7T2</v>
          </cell>
        </row>
        <row r="1244">
          <cell r="B1244" t="str">
            <v>RU000A0JSQ58</v>
          </cell>
        </row>
        <row r="1245">
          <cell r="B1245" t="str">
            <v>RU000A0JTKA4</v>
          </cell>
        </row>
        <row r="1246">
          <cell r="B1246" t="str">
            <v>RU000A0JT2K2</v>
          </cell>
        </row>
        <row r="1247">
          <cell r="B1247" t="str">
            <v>RU000A0JT7U0</v>
          </cell>
        </row>
        <row r="1248">
          <cell r="B1248" t="str">
            <v>US3133542015</v>
          </cell>
        </row>
        <row r="1249">
          <cell r="B1249" t="str">
            <v>RU0008992318</v>
          </cell>
        </row>
        <row r="1250">
          <cell r="B1250" t="str">
            <v>RU000A0JTY24</v>
          </cell>
        </row>
        <row r="1251">
          <cell r="B1251" t="str">
            <v>XS0920334900</v>
          </cell>
        </row>
        <row r="1252">
          <cell r="B1252" t="str">
            <v>XS0920335030</v>
          </cell>
        </row>
        <row r="1253">
          <cell r="B1253" t="str">
            <v>US3379321074</v>
          </cell>
        </row>
        <row r="1254">
          <cell r="B1254" t="str">
            <v>US78463X2027</v>
          </cell>
        </row>
        <row r="1255">
          <cell r="B1255" t="str">
            <v>US8633082016</v>
          </cell>
        </row>
        <row r="1256">
          <cell r="B1256" t="str">
            <v>US3384781007</v>
          </cell>
        </row>
        <row r="1257">
          <cell r="B1257" t="str">
            <v>US3156161024</v>
          </cell>
        </row>
        <row r="1258">
          <cell r="B1258" t="str">
            <v>XS0275465879</v>
          </cell>
        </row>
        <row r="1259">
          <cell r="B1259" t="str">
            <v>US36112J1079</v>
          </cell>
        </row>
        <row r="1260">
          <cell r="B1260" t="str">
            <v>XS0287015787</v>
          </cell>
        </row>
        <row r="1261">
          <cell r="B1261" t="str">
            <v>US98387E2054</v>
          </cell>
        </row>
        <row r="1262">
          <cell r="B1262" t="str">
            <v>RU000A0JPP11</v>
          </cell>
        </row>
        <row r="1263">
          <cell r="B1263" t="str">
            <v>XS0373899276</v>
          </cell>
        </row>
        <row r="1264">
          <cell r="B1264" t="str">
            <v>USU31434AC42</v>
          </cell>
        </row>
        <row r="1265">
          <cell r="B1265" t="str">
            <v>USQ3919KAD39</v>
          </cell>
        </row>
        <row r="1266">
          <cell r="B1266" t="str">
            <v>US4642861458</v>
          </cell>
        </row>
        <row r="1267">
          <cell r="B1267" t="str">
            <v>US31787A5074</v>
          </cell>
        </row>
        <row r="1268">
          <cell r="B1268" t="str">
            <v>RU000A0JUPP9</v>
          </cell>
        </row>
        <row r="1269">
          <cell r="B1269" t="str">
            <v>RU000A0JUWM2</v>
          </cell>
        </row>
        <row r="1270">
          <cell r="B1270" t="str">
            <v>RU000A0JUWR1</v>
          </cell>
        </row>
        <row r="1271">
          <cell r="B1271" t="str">
            <v>RU000A0JQBL6</v>
          </cell>
        </row>
        <row r="1272">
          <cell r="B1272" t="str">
            <v>US34988V1061</v>
          </cell>
        </row>
        <row r="1273">
          <cell r="B1273" t="str">
            <v>XS0952830395</v>
          </cell>
        </row>
        <row r="1274">
          <cell r="B1274" t="str">
            <v>US90130A1016</v>
          </cell>
        </row>
        <row r="1275">
          <cell r="B1275" t="str">
            <v>RU000A0JU6S3</v>
          </cell>
        </row>
        <row r="1276">
          <cell r="B1276" t="str">
            <v>US3181771029</v>
          </cell>
        </row>
        <row r="1277">
          <cell r="B1277" t="str">
            <v>GB00B2QPKJ12</v>
          </cell>
        </row>
        <row r="1278">
          <cell r="B1278" t="str">
            <v>RU000A0JPCG6</v>
          </cell>
        </row>
        <row r="1279">
          <cell r="B1279" t="str">
            <v>TRAOTOSN91H6</v>
          </cell>
        </row>
        <row r="1280">
          <cell r="B1280" t="str">
            <v>FR0010466938</v>
          </cell>
        </row>
        <row r="1281">
          <cell r="B1281" t="str">
            <v>FR0010171975</v>
          </cell>
        </row>
        <row r="1282">
          <cell r="B1282" t="str">
            <v>CA3499151080</v>
          </cell>
        </row>
        <row r="1283">
          <cell r="B1283" t="str">
            <v>FR0000133308</v>
          </cell>
        </row>
        <row r="1284">
          <cell r="B1284" t="str">
            <v>US3453708600</v>
          </cell>
        </row>
        <row r="1285">
          <cell r="B1285" t="str">
            <v>US4642871846</v>
          </cell>
        </row>
        <row r="1286">
          <cell r="B1286" t="str">
            <v>XS0614325586</v>
          </cell>
        </row>
        <row r="1287">
          <cell r="B1287" t="str">
            <v>US31529TAB98</v>
          </cell>
        </row>
        <row r="1288">
          <cell r="B1288" t="str">
            <v>GB00B1XH2C03</v>
          </cell>
        </row>
        <row r="1289">
          <cell r="B1289" t="str">
            <v>US74347X5674</v>
          </cell>
        </row>
        <row r="1290">
          <cell r="B1290" t="str">
            <v>GB00B7F9S958</v>
          </cell>
        </row>
        <row r="1291">
          <cell r="B1291" t="str">
            <v>GB00B3KJDQ49</v>
          </cell>
        </row>
        <row r="1292">
          <cell r="B1292" t="str">
            <v>ES0143416115</v>
          </cell>
        </row>
        <row r="1293">
          <cell r="B1293" t="str">
            <v>TRAGARAN91N1</v>
          </cell>
        </row>
        <row r="1294">
          <cell r="B1294" t="str">
            <v>RU0009034268</v>
          </cell>
        </row>
        <row r="1295">
          <cell r="B1295" t="str">
            <v>RU0009102834</v>
          </cell>
        </row>
        <row r="1296">
          <cell r="B1296" t="str">
            <v>XS0372523281</v>
          </cell>
        </row>
        <row r="1297">
          <cell r="B1297" t="str">
            <v>XS0531270964</v>
          </cell>
        </row>
        <row r="1298">
          <cell r="B1298" t="str">
            <v>XS0230577941</v>
          </cell>
        </row>
        <row r="1299">
          <cell r="B1299" t="str">
            <v>XS0833264335</v>
          </cell>
        </row>
        <row r="1300">
          <cell r="B1300" t="str">
            <v>XS0877983642</v>
          </cell>
        </row>
        <row r="1301">
          <cell r="B1301" t="str">
            <v>XS0707394531</v>
          </cell>
        </row>
        <row r="1302">
          <cell r="B1302" t="str">
            <v>XS0783291221</v>
          </cell>
        </row>
        <row r="1303">
          <cell r="B1303" t="str">
            <v>XS0807811640</v>
          </cell>
        </row>
        <row r="1304">
          <cell r="B1304" t="str">
            <v>XS0987109658</v>
          </cell>
        </row>
        <row r="1305">
          <cell r="B1305" t="str">
            <v>XS0779213460</v>
          </cell>
        </row>
        <row r="1306">
          <cell r="B1306" t="str">
            <v>XS1040726587</v>
          </cell>
        </row>
        <row r="1307">
          <cell r="B1307" t="str">
            <v>XS0954024617</v>
          </cell>
        </row>
        <row r="1308">
          <cell r="B1308" t="str">
            <v>XS0975320879</v>
          </cell>
        </row>
        <row r="1309">
          <cell r="B1309" t="str">
            <v>CH0229318099</v>
          </cell>
        </row>
        <row r="1310">
          <cell r="B1310" t="str">
            <v>XS0848137708</v>
          </cell>
        </row>
        <row r="1311">
          <cell r="B1311" t="str">
            <v>RU000A0JRVT5</v>
          </cell>
        </row>
        <row r="1312">
          <cell r="B1312" t="str">
            <v>RU000A0JTNB6</v>
          </cell>
        </row>
        <row r="1313">
          <cell r="B1313" t="str">
            <v>RU000A0JTNC4</v>
          </cell>
        </row>
        <row r="1314">
          <cell r="B1314" t="str">
            <v>RU000A0JTND2</v>
          </cell>
        </row>
        <row r="1315">
          <cell r="B1315" t="str">
            <v>RU0007661625</v>
          </cell>
        </row>
        <row r="1316">
          <cell r="B1316" t="str">
            <v>RU000A0JP203</v>
          </cell>
        </row>
        <row r="1317">
          <cell r="B1317" t="str">
            <v>RU000A0JQ6T7</v>
          </cell>
        </row>
        <row r="1318">
          <cell r="B1318" t="str">
            <v>XS0237713226</v>
          </cell>
        </row>
        <row r="1319">
          <cell r="B1319" t="str">
            <v>XS0329650674</v>
          </cell>
        </row>
        <row r="1320">
          <cell r="B1320" t="str">
            <v>XS0303594450</v>
          </cell>
        </row>
        <row r="1321">
          <cell r="B1321" t="str">
            <v>US368266AK89</v>
          </cell>
        </row>
        <row r="1322">
          <cell r="B1322" t="str">
            <v>XS0379583015</v>
          </cell>
        </row>
        <row r="1323">
          <cell r="B1323" t="str">
            <v>XS0442348404</v>
          </cell>
        </row>
        <row r="1324">
          <cell r="B1324" t="str">
            <v>XS0416535820</v>
          </cell>
        </row>
        <row r="1325">
          <cell r="B1325" t="str">
            <v>XS0420135443</v>
          </cell>
        </row>
        <row r="1326">
          <cell r="B1326" t="str">
            <v>US368266AM46</v>
          </cell>
        </row>
        <row r="1327">
          <cell r="B1327" t="str">
            <v>XS0272762963</v>
          </cell>
        </row>
        <row r="1328">
          <cell r="B1328" t="str">
            <v>XS0303583412</v>
          </cell>
        </row>
        <row r="1329">
          <cell r="B1329" t="str">
            <v>US368266AC63</v>
          </cell>
        </row>
        <row r="1330">
          <cell r="B1330" t="str">
            <v>XS0562354182</v>
          </cell>
        </row>
        <row r="1331">
          <cell r="B1331" t="str">
            <v>US368266AN29</v>
          </cell>
        </row>
        <row r="1332">
          <cell r="B1332" t="str">
            <v>XS0220790934</v>
          </cell>
        </row>
        <row r="1333">
          <cell r="B1333" t="str">
            <v>US368266AB80</v>
          </cell>
        </row>
        <row r="1334">
          <cell r="B1334" t="str">
            <v>XS0442330295</v>
          </cell>
        </row>
        <row r="1335">
          <cell r="B1335" t="str">
            <v>XS0276456315</v>
          </cell>
        </row>
        <row r="1336">
          <cell r="B1336" t="str">
            <v>US368266AE20</v>
          </cell>
        </row>
        <row r="1337">
          <cell r="B1337" t="str">
            <v>XS0708813653</v>
          </cell>
        </row>
        <row r="1338">
          <cell r="B1338" t="str">
            <v>US368266AP76</v>
          </cell>
        </row>
        <row r="1339">
          <cell r="B1339" t="str">
            <v>XS0290581569</v>
          </cell>
        </row>
        <row r="1340">
          <cell r="B1340" t="str">
            <v>XS0276455937</v>
          </cell>
        </row>
        <row r="1341">
          <cell r="B1341" t="str">
            <v>US368266AD47</v>
          </cell>
        </row>
        <row r="1342">
          <cell r="B1342" t="str">
            <v>US368266AG77</v>
          </cell>
        </row>
        <row r="1343">
          <cell r="B1343" t="str">
            <v>XS0805582011</v>
          </cell>
        </row>
        <row r="1344">
          <cell r="B1344" t="str">
            <v>XS0357281558</v>
          </cell>
        </row>
        <row r="1345">
          <cell r="B1345" t="str">
            <v>US368287AE82</v>
          </cell>
        </row>
        <row r="1346">
          <cell r="B1346" t="str">
            <v>XS0327237136</v>
          </cell>
        </row>
        <row r="1347">
          <cell r="B1347" t="str">
            <v>XS0424860947</v>
          </cell>
        </row>
        <row r="1348">
          <cell r="B1348" t="str">
            <v>US368266AL62</v>
          </cell>
        </row>
        <row r="1349">
          <cell r="B1349" t="str">
            <v>XS0708813810</v>
          </cell>
        </row>
        <row r="1350">
          <cell r="B1350" t="str">
            <v>US368266AQ59</v>
          </cell>
        </row>
        <row r="1351">
          <cell r="B1351" t="str">
            <v>US368266AA08</v>
          </cell>
        </row>
        <row r="1352">
          <cell r="B1352" t="str">
            <v>XS0316524130</v>
          </cell>
        </row>
        <row r="1353">
          <cell r="B1353" t="str">
            <v>US368266AH50</v>
          </cell>
        </row>
        <row r="1354">
          <cell r="B1354" t="str">
            <v>XS0225372613</v>
          </cell>
        </row>
        <row r="1355">
          <cell r="B1355" t="str">
            <v>US36828XAA90</v>
          </cell>
        </row>
        <row r="1356">
          <cell r="B1356" t="str">
            <v>XS0356943828</v>
          </cell>
        </row>
        <row r="1357">
          <cell r="B1357" t="str">
            <v>US368287AD00</v>
          </cell>
        </row>
        <row r="1358">
          <cell r="B1358" t="str">
            <v>RU000A0JUAN6</v>
          </cell>
        </row>
        <row r="1359">
          <cell r="B1359" t="str">
            <v>RU000A0JUAP1</v>
          </cell>
        </row>
        <row r="1360">
          <cell r="B1360" t="str">
            <v>XS0176996956</v>
          </cell>
        </row>
        <row r="1361">
          <cell r="B1361" t="str">
            <v>XS0164067836</v>
          </cell>
        </row>
        <row r="1362">
          <cell r="B1362" t="str">
            <v>US368287AA60</v>
          </cell>
        </row>
        <row r="1363">
          <cell r="B1363" t="str">
            <v>XS0191754729</v>
          </cell>
        </row>
        <row r="1364">
          <cell r="B1364" t="str">
            <v>RU000A0JUY05</v>
          </cell>
        </row>
        <row r="1365">
          <cell r="B1365" t="str">
            <v>XS0835501395</v>
          </cell>
        </row>
        <row r="1366">
          <cell r="B1366" t="str">
            <v>XS0954912514</v>
          </cell>
        </row>
        <row r="1367">
          <cell r="B1367" t="str">
            <v>XS0197695009</v>
          </cell>
        </row>
        <row r="1368">
          <cell r="B1368" t="str">
            <v>US36828TAA88</v>
          </cell>
        </row>
        <row r="1369">
          <cell r="B1369" t="str">
            <v>XS0906946008</v>
          </cell>
        </row>
        <row r="1370">
          <cell r="B1370" t="str">
            <v>XS0974126186</v>
          </cell>
        </row>
        <row r="1371">
          <cell r="B1371" t="str">
            <v>XS0885733153</v>
          </cell>
        </row>
        <row r="1372">
          <cell r="B1372" t="str">
            <v>US368266AS16</v>
          </cell>
        </row>
        <row r="1373">
          <cell r="B1373" t="str">
            <v>XS1038646078</v>
          </cell>
        </row>
        <row r="1374">
          <cell r="B1374" t="str">
            <v>XS0290580595</v>
          </cell>
        </row>
        <row r="1375">
          <cell r="B1375" t="str">
            <v>XS0805570354</v>
          </cell>
        </row>
        <row r="1376">
          <cell r="B1376" t="str">
            <v>US368266AR33</v>
          </cell>
        </row>
        <row r="1377">
          <cell r="B1377" t="str">
            <v>XS0906949523</v>
          </cell>
        </row>
        <row r="1378">
          <cell r="B1378" t="str">
            <v>XS0885736925</v>
          </cell>
        </row>
        <row r="1379">
          <cell r="B1379" t="str">
            <v>US368266AT98</v>
          </cell>
        </row>
        <row r="1380">
          <cell r="B1380" t="str">
            <v>XS0156366378</v>
          </cell>
        </row>
        <row r="1381">
          <cell r="B1381" t="str">
            <v>XS1026025103</v>
          </cell>
        </row>
        <row r="1382">
          <cell r="B1382" t="str">
            <v>RU000A0JQUT9</v>
          </cell>
        </row>
        <row r="1383">
          <cell r="B1383" t="str">
            <v>RU000A0JL4R1</v>
          </cell>
        </row>
        <row r="1384">
          <cell r="B1384" t="str">
            <v>RU000A0JL4R1</v>
          </cell>
        </row>
        <row r="1385">
          <cell r="B1385" t="str">
            <v>RU000A0JR4C7</v>
          </cell>
        </row>
        <row r="1386">
          <cell r="B1386" t="str">
            <v>RU000A0JTU93</v>
          </cell>
        </row>
        <row r="1387">
          <cell r="B1387" t="str">
            <v>USG37767AA13</v>
          </cell>
        </row>
        <row r="1388">
          <cell r="B1388" t="str">
            <v>US3695501086</v>
          </cell>
        </row>
        <row r="1389">
          <cell r="B1389" t="str">
            <v>US57060U5891</v>
          </cell>
        </row>
        <row r="1390">
          <cell r="B1390" t="str">
            <v>US57060U1007</v>
          </cell>
        </row>
        <row r="1391">
          <cell r="B1391" t="str">
            <v>US3696041033</v>
          </cell>
        </row>
        <row r="1392">
          <cell r="B1392" t="str">
            <v>JE00B55Q3P39</v>
          </cell>
        </row>
        <row r="1393">
          <cell r="B1393" t="str">
            <v>US36159R1032</v>
          </cell>
        </row>
        <row r="1394">
          <cell r="B1394" t="str">
            <v>US3626073015</v>
          </cell>
        </row>
        <row r="1395">
          <cell r="B1395" t="str">
            <v>ZAE000018123</v>
          </cell>
        </row>
        <row r="1396">
          <cell r="B1396" t="str">
            <v>US38059T1060</v>
          </cell>
        </row>
        <row r="1397">
          <cell r="B1397" t="str">
            <v>BRGFSAACNOR3</v>
          </cell>
        </row>
        <row r="1398">
          <cell r="B1398" t="str">
            <v>GRR000000010</v>
          </cell>
        </row>
        <row r="1399">
          <cell r="B1399" t="str">
            <v>GR0128001584</v>
          </cell>
        </row>
        <row r="1400">
          <cell r="B1400" t="str">
            <v>GR0133001140</v>
          </cell>
        </row>
        <row r="1401">
          <cell r="B1401" t="str">
            <v>GR0128010676</v>
          </cell>
        </row>
        <row r="1402">
          <cell r="B1402" t="str">
            <v>GR0128011682</v>
          </cell>
        </row>
        <row r="1403">
          <cell r="B1403" t="str">
            <v>GR0128012698</v>
          </cell>
        </row>
        <row r="1404">
          <cell r="B1404" t="str">
            <v>GR0128013704</v>
          </cell>
        </row>
        <row r="1405">
          <cell r="B1405" t="str">
            <v>GR0128014710</v>
          </cell>
        </row>
        <row r="1406">
          <cell r="B1406" t="str">
            <v>GR0133006198</v>
          </cell>
        </row>
        <row r="1407">
          <cell r="B1407" t="str">
            <v>GR0133007204</v>
          </cell>
        </row>
        <row r="1408">
          <cell r="B1408" t="str">
            <v>GR0133008210</v>
          </cell>
        </row>
        <row r="1409">
          <cell r="B1409" t="str">
            <v>GR0133009226</v>
          </cell>
        </row>
        <row r="1410">
          <cell r="B1410" t="str">
            <v>GR0133010232</v>
          </cell>
        </row>
        <row r="1411">
          <cell r="B1411" t="str">
            <v>GR0138005716</v>
          </cell>
        </row>
        <row r="1412">
          <cell r="B1412" t="str">
            <v>GR0138006722</v>
          </cell>
        </row>
        <row r="1413">
          <cell r="B1413" t="str">
            <v>GR0138007738</v>
          </cell>
        </row>
        <row r="1414">
          <cell r="B1414" t="str">
            <v>GR0138008744</v>
          </cell>
        </row>
        <row r="1415">
          <cell r="B1415" t="str">
            <v>GR0138009759</v>
          </cell>
        </row>
        <row r="1416">
          <cell r="B1416" t="str">
            <v>GR0138010765</v>
          </cell>
        </row>
        <row r="1417">
          <cell r="B1417" t="str">
            <v>GR0138011771</v>
          </cell>
        </row>
        <row r="1418">
          <cell r="B1418" t="str">
            <v>GR0138012787</v>
          </cell>
        </row>
        <row r="1419">
          <cell r="B1419" t="str">
            <v>GR0138013793</v>
          </cell>
        </row>
        <row r="1420">
          <cell r="B1420" t="str">
            <v>GR0138014809</v>
          </cell>
        </row>
        <row r="1421">
          <cell r="B1421" t="str">
            <v>RU000A0B6071</v>
          </cell>
        </row>
        <row r="1422">
          <cell r="B1422" t="str">
            <v>CA3809564097</v>
          </cell>
        </row>
        <row r="1423">
          <cell r="B1423" t="str">
            <v>US3755581036</v>
          </cell>
        </row>
        <row r="1424">
          <cell r="B1424" t="str">
            <v>RU000A0JUFB0</v>
          </cell>
        </row>
        <row r="1425">
          <cell r="B1425" t="str">
            <v>RU000A0JQGV4</v>
          </cell>
        </row>
        <row r="1426">
          <cell r="B1426" t="str">
            <v>BMG4209G1087</v>
          </cell>
        </row>
        <row r="1427">
          <cell r="B1427" t="str">
            <v>RU000A0JQSJ4</v>
          </cell>
        </row>
        <row r="1428">
          <cell r="B1428" t="str">
            <v>RU000A0JQYB9</v>
          </cell>
        </row>
        <row r="1429">
          <cell r="B1429" t="str">
            <v>RU000A0JR5Q4</v>
          </cell>
        </row>
        <row r="1430">
          <cell r="B1430" t="str">
            <v>RU000A0JRN86</v>
          </cell>
        </row>
        <row r="1431">
          <cell r="B1431" t="str">
            <v>RU000A0JR5S0</v>
          </cell>
        </row>
        <row r="1432">
          <cell r="B1432" t="str">
            <v>RU000A0JRN78</v>
          </cell>
        </row>
        <row r="1433">
          <cell r="B1433" t="str">
            <v>RU000A0JTDW3</v>
          </cell>
        </row>
        <row r="1434">
          <cell r="B1434" t="str">
            <v>RU000A0JTFB2</v>
          </cell>
        </row>
        <row r="1435">
          <cell r="B1435" t="str">
            <v>US78463V1070</v>
          </cell>
        </row>
        <row r="1436">
          <cell r="B1436" t="str">
            <v>XS0546096800</v>
          </cell>
        </row>
        <row r="1437">
          <cell r="B1437" t="str">
            <v>XS0495973470</v>
          </cell>
        </row>
        <row r="1438">
          <cell r="B1438" t="str">
            <v>JE00B4T3BW64</v>
          </cell>
        </row>
        <row r="1439">
          <cell r="B1439" t="str">
            <v>US37951Q1031</v>
          </cell>
        </row>
        <row r="1440">
          <cell r="B1440" t="str">
            <v>US37951Q2021</v>
          </cell>
        </row>
        <row r="1441">
          <cell r="B1441" t="str">
            <v>RU000A0JPXB3</v>
          </cell>
        </row>
        <row r="1442">
          <cell r="B1442" t="str">
            <v>RU000A0JSZM9</v>
          </cell>
        </row>
        <row r="1443">
          <cell r="B1443" t="str">
            <v>RU000A0JT8Z7</v>
          </cell>
        </row>
        <row r="1444">
          <cell r="B1444" t="str">
            <v>RU000A0JQXD7</v>
          </cell>
        </row>
        <row r="1445">
          <cell r="B1445" t="str">
            <v>RU000A0JR1B5</v>
          </cell>
        </row>
        <row r="1446">
          <cell r="B1446" t="str">
            <v>RU000A0JRCC1</v>
          </cell>
        </row>
        <row r="1447">
          <cell r="B1447" t="str">
            <v>RU000A0JRB31</v>
          </cell>
        </row>
        <row r="1448">
          <cell r="B1448" t="str">
            <v>RU000A0JRN45</v>
          </cell>
        </row>
        <row r="1449">
          <cell r="B1449" t="str">
            <v>US37953P2020</v>
          </cell>
        </row>
        <row r="1450">
          <cell r="B1450" t="str">
            <v>CY0101942213</v>
          </cell>
        </row>
        <row r="1451">
          <cell r="B1451" t="str">
            <v>US37949E2046</v>
          </cell>
        </row>
        <row r="1452">
          <cell r="B1452" t="str">
            <v>US37949E1055</v>
          </cell>
        </row>
        <row r="1453">
          <cell r="B1453" t="str">
            <v>US26922W1099</v>
          </cell>
        </row>
        <row r="1454">
          <cell r="B1454" t="str">
            <v>US3798901068</v>
          </cell>
        </row>
        <row r="1455">
          <cell r="B1455" t="str">
            <v>US2193501051</v>
          </cell>
        </row>
        <row r="1456">
          <cell r="B1456" t="str">
            <v>RU0007288411</v>
          </cell>
        </row>
        <row r="1457">
          <cell r="B1457" t="str">
            <v>XS0922134712</v>
          </cell>
        </row>
        <row r="1458">
          <cell r="B1458" t="str">
            <v>XS0982861287</v>
          </cell>
        </row>
        <row r="1459">
          <cell r="B1459" t="str">
            <v>US55314WAA27</v>
          </cell>
        </row>
        <row r="1460">
          <cell r="B1460" t="str">
            <v>RU000A0JTPV9</v>
          </cell>
        </row>
        <row r="1461">
          <cell r="B1461" t="str">
            <v>RU000A0JTPX5</v>
          </cell>
        </row>
        <row r="1462">
          <cell r="B1462" t="str">
            <v>RU000A0JQYY1</v>
          </cell>
        </row>
        <row r="1463">
          <cell r="B1463" t="str">
            <v>RU000A0JTPY3</v>
          </cell>
        </row>
        <row r="1464">
          <cell r="B1464" t="str">
            <v>RU000A0JS3V8</v>
          </cell>
        </row>
        <row r="1465">
          <cell r="B1465" t="str">
            <v>RU000A0JTKY4</v>
          </cell>
        </row>
        <row r="1466">
          <cell r="B1466" t="str">
            <v>RU000A0HNHD1</v>
          </cell>
        </row>
        <row r="1467">
          <cell r="B1467" t="str">
            <v>US37045V1008</v>
          </cell>
        </row>
        <row r="1468">
          <cell r="B1468" t="str">
            <v>RU000A0JQ1T8</v>
          </cell>
        </row>
        <row r="1469">
          <cell r="B1469" t="str">
            <v>RU000A0JNG22</v>
          </cell>
        </row>
        <row r="1470">
          <cell r="B1470" t="str">
            <v>SE0000718132</v>
          </cell>
        </row>
        <row r="1471">
          <cell r="B1471" t="str">
            <v>US7523443098</v>
          </cell>
        </row>
        <row r="1472">
          <cell r="B1472" t="str">
            <v>US38259P5089</v>
          </cell>
        </row>
        <row r="1473">
          <cell r="B1473" t="str">
            <v>US38259P7069</v>
          </cell>
        </row>
        <row r="1474">
          <cell r="B1474" t="str">
            <v>RU000A0JUMH3</v>
          </cell>
        </row>
        <row r="1475">
          <cell r="B1475" t="str">
            <v>RU000A0JUQ39</v>
          </cell>
        </row>
        <row r="1476">
          <cell r="B1476" t="str">
            <v>RU000A0JUV08</v>
          </cell>
        </row>
        <row r="1477">
          <cell r="B1477" t="str">
            <v>RU000A0JNUL3</v>
          </cell>
        </row>
        <row r="1478">
          <cell r="B1478" t="str">
            <v>XS0304304685</v>
          </cell>
        </row>
        <row r="1479">
          <cell r="B1479" t="str">
            <v>XS0304303521</v>
          </cell>
        </row>
        <row r="1480">
          <cell r="B1480" t="str">
            <v>CH0188931916</v>
          </cell>
        </row>
        <row r="1481">
          <cell r="B1481" t="str">
            <v>XS0426517701</v>
          </cell>
        </row>
        <row r="1482">
          <cell r="B1482" t="str">
            <v>XS1084024584</v>
          </cell>
        </row>
        <row r="1483">
          <cell r="B1483" t="str">
            <v>RU000A0JNWQ8</v>
          </cell>
        </row>
        <row r="1484">
          <cell r="B1484" t="str">
            <v>US38268T1034</v>
          </cell>
        </row>
        <row r="1485">
          <cell r="B1485" t="str">
            <v>US3647601083</v>
          </cell>
        </row>
        <row r="1486">
          <cell r="B1486" t="str">
            <v>XS0523947751</v>
          </cell>
        </row>
        <row r="1487">
          <cell r="B1487" t="str">
            <v>RU000A0HG4P4</v>
          </cell>
        </row>
        <row r="1488">
          <cell r="B1488" t="str">
            <v>RU000A0JRFS0</v>
          </cell>
        </row>
        <row r="1489">
          <cell r="B1489" t="str">
            <v>RU0007661641</v>
          </cell>
        </row>
        <row r="1490">
          <cell r="B1490" t="str">
            <v>US3994731079</v>
          </cell>
        </row>
        <row r="1491">
          <cell r="B1491" t="str">
            <v>XS1099026590</v>
          </cell>
        </row>
        <row r="1492">
          <cell r="B1492" t="str">
            <v>LU0203243844</v>
          </cell>
        </row>
        <row r="1493">
          <cell r="B1493" t="str">
            <v>RU000A0JQD97</v>
          </cell>
        </row>
        <row r="1494">
          <cell r="B1494" t="str">
            <v>RU000A0JQDA5</v>
          </cell>
        </row>
        <row r="1495">
          <cell r="B1495" t="str">
            <v>GB0009252882</v>
          </cell>
        </row>
        <row r="1496">
          <cell r="B1496" t="str">
            <v>US37733W1053</v>
          </cell>
        </row>
        <row r="1497">
          <cell r="B1497" t="str">
            <v>RU000A0JR4V7</v>
          </cell>
        </row>
        <row r="1498">
          <cell r="B1498" t="str">
            <v>RU000A0JTDL6</v>
          </cell>
        </row>
        <row r="1499">
          <cell r="B1499" t="str">
            <v>RU0007964987</v>
          </cell>
        </row>
        <row r="1500">
          <cell r="B1500" t="str">
            <v>US38141G1040</v>
          </cell>
        </row>
        <row r="1501">
          <cell r="B1501" t="str">
            <v>US36191J1016</v>
          </cell>
        </row>
        <row r="1502">
          <cell r="B1502" t="str">
            <v>FR0010208488</v>
          </cell>
        </row>
        <row r="1503">
          <cell r="B1503" t="str">
            <v>RU000A0JTKB2</v>
          </cell>
        </row>
        <row r="1504">
          <cell r="B1504" t="str">
            <v>RU000A0JTKM9</v>
          </cell>
        </row>
        <row r="1505">
          <cell r="B1505" t="str">
            <v>RU000A0JU5S5</v>
          </cell>
        </row>
        <row r="1506">
          <cell r="B1506" t="str">
            <v>RU000A0JU609</v>
          </cell>
        </row>
        <row r="1507">
          <cell r="B1507" t="str">
            <v>RU000A0JSSK8</v>
          </cell>
        </row>
        <row r="1508">
          <cell r="B1508" t="str">
            <v>PR8967491088</v>
          </cell>
        </row>
        <row r="1509">
          <cell r="B1509" t="str">
            <v>RU0008913751</v>
          </cell>
        </row>
        <row r="1510">
          <cell r="B1510" t="str">
            <v>US0373791047</v>
          </cell>
        </row>
        <row r="1511">
          <cell r="B1511" t="str">
            <v>RU000A0BK4S8</v>
          </cell>
        </row>
        <row r="1512">
          <cell r="B1512" t="str">
            <v>XS0934113076</v>
          </cell>
        </row>
        <row r="1513">
          <cell r="B1513" t="str">
            <v>US78463X4007</v>
          </cell>
        </row>
        <row r="1514">
          <cell r="B1514" t="str">
            <v>RU0002155219</v>
          </cell>
        </row>
        <row r="1515">
          <cell r="B1515" t="str">
            <v>RU000A0JPMM3</v>
          </cell>
        </row>
        <row r="1516">
          <cell r="B1516" t="str">
            <v>RU000A0JPMN1</v>
          </cell>
        </row>
        <row r="1517">
          <cell r="B1517" t="str">
            <v>RU0006752631</v>
          </cell>
        </row>
        <row r="1518">
          <cell r="B1518" t="str">
            <v>RU000A0JPQV5</v>
          </cell>
        </row>
        <row r="1519">
          <cell r="B1519" t="str">
            <v>RU000A0JP3D9</v>
          </cell>
        </row>
        <row r="1520">
          <cell r="B1520" t="str">
            <v>RU000A0JQ8H8</v>
          </cell>
        </row>
        <row r="1521">
          <cell r="B1521" t="str">
            <v>RU000A0JQ557</v>
          </cell>
        </row>
        <row r="1522">
          <cell r="B1522" t="str">
            <v>RU000A0JR852</v>
          </cell>
        </row>
        <row r="1523">
          <cell r="B1523" t="str">
            <v>RU000A0JR860</v>
          </cell>
        </row>
        <row r="1524">
          <cell r="B1524" t="str">
            <v>RU000A0JR878</v>
          </cell>
        </row>
        <row r="1525">
          <cell r="B1525" t="str">
            <v>RU000A0JS3B0</v>
          </cell>
        </row>
        <row r="1526">
          <cell r="B1526" t="str">
            <v>RU000A0JTDY9</v>
          </cell>
        </row>
        <row r="1527">
          <cell r="B1527" t="str">
            <v>XS0922296883</v>
          </cell>
        </row>
        <row r="1528">
          <cell r="B1528" t="str">
            <v>XS0830192711</v>
          </cell>
        </row>
        <row r="1529">
          <cell r="B1529" t="str">
            <v>US36192NAA90</v>
          </cell>
        </row>
        <row r="1530">
          <cell r="B1530" t="str">
            <v>XS0997544860</v>
          </cell>
        </row>
        <row r="1531">
          <cell r="B1531" t="str">
            <v>RU000A0JQUB7</v>
          </cell>
        </row>
        <row r="1532">
          <cell r="B1532" t="str">
            <v>RU000A0JQUC5</v>
          </cell>
        </row>
        <row r="1533">
          <cell r="B1533" t="str">
            <v>RU000A0JNXH5</v>
          </cell>
        </row>
        <row r="1534">
          <cell r="B1534" t="str">
            <v>RU000A0JPHB6</v>
          </cell>
        </row>
        <row r="1535">
          <cell r="B1535" t="str">
            <v>RU000A0JPHS0</v>
          </cell>
        </row>
        <row r="1536">
          <cell r="B1536" t="str">
            <v>RU000A0JSD38</v>
          </cell>
        </row>
        <row r="1537">
          <cell r="B1537" t="str">
            <v>RU000A0JT767</v>
          </cell>
        </row>
        <row r="1538">
          <cell r="B1538" t="str">
            <v>RU000A0JR5P6</v>
          </cell>
        </row>
        <row r="1539">
          <cell r="B1539" t="str">
            <v>RU000A0JRMP2</v>
          </cell>
        </row>
        <row r="1540">
          <cell r="B1540" t="str">
            <v>RU000A0JS322</v>
          </cell>
        </row>
        <row r="1541">
          <cell r="B1541" t="str">
            <v>RU000A0JS173</v>
          </cell>
        </row>
        <row r="1542">
          <cell r="B1542" t="str">
            <v>RU000A0JU1X4</v>
          </cell>
        </row>
        <row r="1543">
          <cell r="B1543" t="str">
            <v>RU000A0JU5Z0</v>
          </cell>
        </row>
        <row r="1544">
          <cell r="B1544" t="str">
            <v>RU000A0JU7Y9</v>
          </cell>
        </row>
        <row r="1545">
          <cell r="B1545" t="str">
            <v>TRETHAL00019</v>
          </cell>
        </row>
        <row r="1546">
          <cell r="B1546" t="str">
            <v>RU000A0JNP96</v>
          </cell>
        </row>
        <row r="1547">
          <cell r="B1547" t="str">
            <v>US82977M2070</v>
          </cell>
        </row>
        <row r="1548">
          <cell r="B1548" t="str">
            <v>US40637J1051</v>
          </cell>
        </row>
        <row r="1549">
          <cell r="B1549" t="str">
            <v>US4062161017</v>
          </cell>
        </row>
        <row r="1550">
          <cell r="B1550" t="str">
            <v>RU0005290716</v>
          </cell>
        </row>
        <row r="1551">
          <cell r="B1551" t="str">
            <v>RU0005290732</v>
          </cell>
        </row>
        <row r="1552">
          <cell r="B1552" t="str">
            <v>US4130861093</v>
          </cell>
        </row>
        <row r="1553">
          <cell r="B1553" t="str">
            <v>US404119BN87</v>
          </cell>
        </row>
        <row r="1554">
          <cell r="B1554" t="str">
            <v>RU000A0JPQE1</v>
          </cell>
        </row>
        <row r="1555">
          <cell r="B1555" t="str">
            <v>RU000A0JQ6A7</v>
          </cell>
        </row>
        <row r="1556">
          <cell r="B1556" t="str">
            <v>RU000A0JQV12</v>
          </cell>
        </row>
        <row r="1557">
          <cell r="B1557" t="str">
            <v>XS0606382413</v>
          </cell>
        </row>
        <row r="1558">
          <cell r="B1558" t="str">
            <v>XS0846652666</v>
          </cell>
        </row>
        <row r="1559">
          <cell r="B1559" t="str">
            <v>US29843LAB99</v>
          </cell>
        </row>
        <row r="1560">
          <cell r="B1560" t="str">
            <v>XS0981028177</v>
          </cell>
        </row>
        <row r="1561">
          <cell r="B1561" t="str">
            <v>US29843LAC72</v>
          </cell>
        </row>
        <row r="1562">
          <cell r="B1562" t="str">
            <v>RU000A0JRFK7</v>
          </cell>
        </row>
        <row r="1563">
          <cell r="B1563" t="str">
            <v>RU000A0JTPN6</v>
          </cell>
        </row>
        <row r="1564">
          <cell r="B1564" t="str">
            <v>RU000A0JRFJ9</v>
          </cell>
        </row>
        <row r="1565">
          <cell r="B1565" t="str">
            <v>RU000A0JUAW7</v>
          </cell>
        </row>
        <row r="1566">
          <cell r="B1566" t="str">
            <v>US40415F1012</v>
          </cell>
        </row>
        <row r="1567">
          <cell r="B1567" t="str">
            <v>INE040A01018</v>
          </cell>
        </row>
        <row r="1568">
          <cell r="B1568" t="str">
            <v>US97717X7012</v>
          </cell>
        </row>
        <row r="1569">
          <cell r="B1569" t="str">
            <v>LU0070992663</v>
          </cell>
        </row>
        <row r="1570">
          <cell r="B1570" t="str">
            <v>LU0138821268</v>
          </cell>
        </row>
        <row r="1571">
          <cell r="B1571" t="str">
            <v>HU0000402730</v>
          </cell>
        </row>
        <row r="1572">
          <cell r="B1572" t="str">
            <v>HU0000402318</v>
          </cell>
        </row>
        <row r="1573">
          <cell r="B1573" t="str">
            <v>HU0000402623</v>
          </cell>
        </row>
        <row r="1574">
          <cell r="B1574" t="str">
            <v>HU0000402433</v>
          </cell>
        </row>
        <row r="1575">
          <cell r="B1575" t="str">
            <v>HU0000402375</v>
          </cell>
        </row>
        <row r="1576">
          <cell r="B1576" t="str">
            <v>HU0000402037</v>
          </cell>
        </row>
        <row r="1577">
          <cell r="B1577" t="str">
            <v>HU0000402383</v>
          </cell>
        </row>
        <row r="1578">
          <cell r="B1578" t="str">
            <v>HU0000402235</v>
          </cell>
        </row>
        <row r="1579">
          <cell r="B1579" t="str">
            <v>HU0000402581</v>
          </cell>
        </row>
        <row r="1580">
          <cell r="B1580" t="str">
            <v>HU0000402268</v>
          </cell>
        </row>
        <row r="1581">
          <cell r="B1581" t="str">
            <v>HU0000402821</v>
          </cell>
        </row>
        <row r="1582">
          <cell r="B1582" t="str">
            <v>HU0000402987</v>
          </cell>
        </row>
        <row r="1583">
          <cell r="B1583" t="str">
            <v>HU0000402532</v>
          </cell>
        </row>
        <row r="1584">
          <cell r="B1584" t="str">
            <v>GB0032360173</v>
          </cell>
        </row>
        <row r="1585">
          <cell r="B1585" t="str">
            <v>GB00B0LCW083</v>
          </cell>
        </row>
        <row r="1586">
          <cell r="B1586" t="str">
            <v>RU0009098990</v>
          </cell>
        </row>
        <row r="1587">
          <cell r="B1587" t="str">
            <v>RU0009099006</v>
          </cell>
        </row>
        <row r="1588">
          <cell r="B1588" t="str">
            <v>US43289P1066</v>
          </cell>
        </row>
        <row r="1589">
          <cell r="B1589" t="str">
            <v>US95766J1025</v>
          </cell>
        </row>
        <row r="1590">
          <cell r="B1590" t="str">
            <v>US4219243098</v>
          </cell>
        </row>
        <row r="1591">
          <cell r="B1591" t="str">
            <v>GB00B015PT76</v>
          </cell>
        </row>
        <row r="1592">
          <cell r="B1592" t="str">
            <v>RU000A0JRC22</v>
          </cell>
        </row>
        <row r="1593">
          <cell r="B1593" t="str">
            <v>RU000A0JRC30</v>
          </cell>
        </row>
        <row r="1594">
          <cell r="B1594" t="str">
            <v>RU000A0JQP69</v>
          </cell>
        </row>
        <row r="1595">
          <cell r="B1595" t="str">
            <v>RU000A0JQP51</v>
          </cell>
        </row>
        <row r="1596">
          <cell r="B1596" t="str">
            <v>US40425X2099</v>
          </cell>
        </row>
        <row r="1597">
          <cell r="B1597" t="str">
            <v>CY0094Q01570</v>
          </cell>
        </row>
        <row r="1598">
          <cell r="B1598" t="str">
            <v>RU000A0JP1L6</v>
          </cell>
        </row>
        <row r="1599">
          <cell r="B1599" t="str">
            <v>USU24716AA71</v>
          </cell>
        </row>
        <row r="1600">
          <cell r="B1600" t="str">
            <v>RU000A0JS7J4</v>
          </cell>
        </row>
        <row r="1601">
          <cell r="B1601" t="str">
            <v>RU000A0JU8S9</v>
          </cell>
        </row>
        <row r="1602">
          <cell r="B1602" t="str">
            <v>US4370761029</v>
          </cell>
        </row>
        <row r="1603">
          <cell r="B1603" t="str">
            <v>US4385161066</v>
          </cell>
        </row>
        <row r="1604">
          <cell r="B1604" t="str">
            <v>US85590A4013</v>
          </cell>
        </row>
        <row r="1605">
          <cell r="B1605" t="str">
            <v>KYG4231V1077</v>
          </cell>
        </row>
        <row r="1606">
          <cell r="B1606" t="str">
            <v>US4282361033</v>
          </cell>
        </row>
        <row r="1607">
          <cell r="B1607" t="str">
            <v>HRRHMFO157A6</v>
          </cell>
        </row>
        <row r="1608">
          <cell r="B1608" t="str">
            <v>HRRHMFO172A5</v>
          </cell>
        </row>
        <row r="1609">
          <cell r="B1609" t="str">
            <v>HRRHMFO187A3</v>
          </cell>
        </row>
        <row r="1610">
          <cell r="B1610" t="str">
            <v>HRRHMFO15CA8</v>
          </cell>
        </row>
        <row r="1611">
          <cell r="B1611" t="str">
            <v>HRRHMFO19BA2</v>
          </cell>
        </row>
        <row r="1612">
          <cell r="B1612" t="str">
            <v>HRRHMFO247E7</v>
          </cell>
        </row>
        <row r="1613">
          <cell r="B1613" t="str">
            <v>HRRHMFO167A5</v>
          </cell>
        </row>
        <row r="1614">
          <cell r="B1614" t="str">
            <v>HRRHMFO17BA6</v>
          </cell>
        </row>
        <row r="1615">
          <cell r="B1615" t="str">
            <v>HRRHMFO203E0</v>
          </cell>
        </row>
        <row r="1616">
          <cell r="B1616" t="str">
            <v>HRRHMFO227E9</v>
          </cell>
        </row>
        <row r="1617">
          <cell r="B1617" t="str">
            <v>HRRHMFO203A8</v>
          </cell>
        </row>
        <row r="1618">
          <cell r="B1618" t="str">
            <v>HRRHMFT540B6</v>
          </cell>
        </row>
        <row r="1619">
          <cell r="B1619" t="str">
            <v>HRRHMFT523B2</v>
          </cell>
        </row>
        <row r="1620">
          <cell r="B1620" t="str">
            <v>HRRHMFT519B0</v>
          </cell>
        </row>
        <row r="1621">
          <cell r="B1621" t="str">
            <v>HRRHMFT537B2</v>
          </cell>
        </row>
        <row r="1622">
          <cell r="B1622" t="str">
            <v>HRRHMFT450B8</v>
          </cell>
        </row>
        <row r="1623">
          <cell r="B1623" t="str">
            <v>HRRHMFT548B9</v>
          </cell>
        </row>
        <row r="1624">
          <cell r="B1624" t="str">
            <v>RU000A0JPYA3</v>
          </cell>
        </row>
        <row r="1625">
          <cell r="B1625" t="str">
            <v>RU000A0JU2J1</v>
          </cell>
        </row>
        <row r="1626">
          <cell r="B1626" t="str">
            <v>GB0005405286</v>
          </cell>
        </row>
        <row r="1627">
          <cell r="B1627" t="str">
            <v>FR0011817915</v>
          </cell>
        </row>
        <row r="1628">
          <cell r="B1628" t="str">
            <v>XS0994571122</v>
          </cell>
        </row>
        <row r="1629">
          <cell r="B1629" t="str">
            <v>US40429CFR88</v>
          </cell>
        </row>
        <row r="1630">
          <cell r="B1630" t="str">
            <v>FR0011776897</v>
          </cell>
        </row>
        <row r="1631">
          <cell r="B1631" t="str">
            <v>XS0253878051</v>
          </cell>
        </row>
        <row r="1632">
          <cell r="B1632" t="str">
            <v>XS0358156510</v>
          </cell>
        </row>
        <row r="1633">
          <cell r="B1633" t="str">
            <v>XS0298931287</v>
          </cell>
        </row>
        <row r="1634">
          <cell r="B1634" t="str">
            <v>XS0583796973</v>
          </cell>
        </row>
        <row r="1635">
          <cell r="B1635" t="str">
            <v>US46627J3023</v>
          </cell>
        </row>
        <row r="1636">
          <cell r="B1636" t="str">
            <v>HU0000519921</v>
          </cell>
        </row>
        <row r="1637">
          <cell r="B1637" t="str">
            <v>HU0000519848</v>
          </cell>
        </row>
        <row r="1638">
          <cell r="B1638" t="str">
            <v>HU0000520085</v>
          </cell>
        </row>
        <row r="1639">
          <cell r="B1639" t="str">
            <v>US42805T1051</v>
          </cell>
        </row>
        <row r="1640">
          <cell r="B1640" t="str">
            <v>US4448591028</v>
          </cell>
        </row>
        <row r="1641">
          <cell r="B1641" t="str">
            <v>US44701QAZ54</v>
          </cell>
        </row>
        <row r="1642">
          <cell r="B1642" t="str">
            <v>RU000A0JPKH7</v>
          </cell>
        </row>
        <row r="1643">
          <cell r="B1643" t="str">
            <v>RU000A0JQKR4</v>
          </cell>
        </row>
        <row r="1644">
          <cell r="B1644" t="str">
            <v>RU000A0JRQ26</v>
          </cell>
        </row>
        <row r="1645">
          <cell r="B1645" t="str">
            <v>RU000A0JTEN0</v>
          </cell>
        </row>
        <row r="1646">
          <cell r="B1646" t="str">
            <v>RU000A0JPKH7</v>
          </cell>
        </row>
        <row r="1647">
          <cell r="B1647" t="str">
            <v>XS0553072611</v>
          </cell>
        </row>
        <row r="1648">
          <cell r="B1648" t="str">
            <v>US4662941057</v>
          </cell>
        </row>
        <row r="1649">
          <cell r="B1649" t="str">
            <v>RU000A0JRFN1</v>
          </cell>
        </row>
        <row r="1650">
          <cell r="B1650" t="str">
            <v>RU000A0JRFP6</v>
          </cell>
        </row>
        <row r="1651">
          <cell r="B1651" t="str">
            <v>RU000A0JTMG7</v>
          </cell>
        </row>
        <row r="1652">
          <cell r="B1652" t="str">
            <v>RU000A0JTMK9</v>
          </cell>
        </row>
        <row r="1653">
          <cell r="B1653" t="str">
            <v>US4642885135</v>
          </cell>
        </row>
        <row r="1654">
          <cell r="B1654" t="str">
            <v>US4662942048</v>
          </cell>
        </row>
        <row r="1655">
          <cell r="B1655" t="str">
            <v>US72201R7834</v>
          </cell>
        </row>
        <row r="1656">
          <cell r="B1656" t="str">
            <v>DE000A0JL461</v>
          </cell>
        </row>
        <row r="1657">
          <cell r="B1657" t="str">
            <v>CA4509131088</v>
          </cell>
        </row>
        <row r="1658">
          <cell r="B1658" t="str">
            <v>RU000A0JUNU4</v>
          </cell>
        </row>
        <row r="1659">
          <cell r="B1659" t="str">
            <v>RU000A0JUQ54</v>
          </cell>
        </row>
        <row r="1660">
          <cell r="B1660" t="str">
            <v>RU000A0JUPU9</v>
          </cell>
        </row>
        <row r="1661">
          <cell r="B1661" t="str">
            <v>RU000A0JV2N2</v>
          </cell>
        </row>
        <row r="1662">
          <cell r="B1662" t="str">
            <v>RU000A0JV508</v>
          </cell>
        </row>
        <row r="1663">
          <cell r="B1663" t="str">
            <v>RU000A0JUDD1</v>
          </cell>
        </row>
        <row r="1664">
          <cell r="B1664" t="str">
            <v>US4642887784</v>
          </cell>
        </row>
        <row r="1665">
          <cell r="B1665" t="str">
            <v>US4642851053</v>
          </cell>
        </row>
        <row r="1666">
          <cell r="B1666" t="str">
            <v>RU000A0JS215</v>
          </cell>
        </row>
        <row r="1667">
          <cell r="B1667" t="str">
            <v>RU000A0JTT47</v>
          </cell>
        </row>
        <row r="1668">
          <cell r="B1668" t="str">
            <v>RU000A0JUJE6</v>
          </cell>
        </row>
        <row r="1669">
          <cell r="B1669" t="str">
            <v>RU000A0JTFT4</v>
          </cell>
        </row>
        <row r="1670">
          <cell r="B1670" t="str">
            <v>US4642875565</v>
          </cell>
        </row>
        <row r="1671">
          <cell r="B1671" t="str">
            <v>US459200AM34</v>
          </cell>
        </row>
        <row r="1672">
          <cell r="B1672" t="str">
            <v>US4592001014</v>
          </cell>
        </row>
        <row r="1673">
          <cell r="B1673" t="str">
            <v>US45104G1040</v>
          </cell>
        </row>
        <row r="1674">
          <cell r="B1674" t="str">
            <v>US4509391037</v>
          </cell>
        </row>
        <row r="1675">
          <cell r="B1675" t="str">
            <v>IM0094J09364</v>
          </cell>
        </row>
        <row r="1676">
          <cell r="B1676" t="str">
            <v>XS0230683111</v>
          </cell>
        </row>
        <row r="1677">
          <cell r="B1677" t="str">
            <v>US45112FAB22</v>
          </cell>
        </row>
        <row r="1678">
          <cell r="B1678" t="str">
            <v>INE090A01013</v>
          </cell>
        </row>
        <row r="1679">
          <cell r="B1679" t="str">
            <v>US45845P1084</v>
          </cell>
        </row>
        <row r="1680">
          <cell r="B1680" t="str">
            <v>SK4120008616</v>
          </cell>
        </row>
        <row r="1681">
          <cell r="B1681" t="str">
            <v>IE00B0M63177</v>
          </cell>
        </row>
        <row r="1682">
          <cell r="B1682" t="str">
            <v>US4642886612</v>
          </cell>
        </row>
        <row r="1683">
          <cell r="B1683" t="str">
            <v>IE00B2NPKV68</v>
          </cell>
        </row>
        <row r="1684">
          <cell r="B1684" t="str">
            <v>US46434G1031</v>
          </cell>
        </row>
        <row r="1685">
          <cell r="B1685" t="str">
            <v>IE00B2NPL135</v>
          </cell>
        </row>
        <row r="1686">
          <cell r="B1686" t="str">
            <v>RU000A0JQQP5</v>
          </cell>
        </row>
        <row r="1687">
          <cell r="B1687" t="str">
            <v>IE00B14X4N27</v>
          </cell>
        </row>
        <row r="1688">
          <cell r="B1688" t="str">
            <v>US4642878619</v>
          </cell>
        </row>
        <row r="1689">
          <cell r="B1689" t="str">
            <v>RU000A0JSLR8</v>
          </cell>
        </row>
        <row r="1690">
          <cell r="B1690" t="str">
            <v>RU0006752946</v>
          </cell>
        </row>
        <row r="1691">
          <cell r="B1691" t="str">
            <v>RU0006752938</v>
          </cell>
        </row>
        <row r="1692">
          <cell r="B1692" t="str">
            <v>US4495972022</v>
          </cell>
        </row>
        <row r="1693">
          <cell r="B1693" t="str">
            <v>RU0002155292</v>
          </cell>
        </row>
        <row r="1694">
          <cell r="B1694" t="str">
            <v>RU0002155300</v>
          </cell>
        </row>
        <row r="1695">
          <cell r="B1695" t="str">
            <v>US4642888360</v>
          </cell>
        </row>
        <row r="1696">
          <cell r="B1696" t="str">
            <v>US4642888287</v>
          </cell>
        </row>
        <row r="1697">
          <cell r="B1697" t="str">
            <v>US4642888105</v>
          </cell>
        </row>
        <row r="1698">
          <cell r="B1698" t="str">
            <v>XS0485927163</v>
          </cell>
        </row>
        <row r="1699">
          <cell r="B1699" t="str">
            <v>RU000A0JPBN4</v>
          </cell>
        </row>
        <row r="1700">
          <cell r="B1700" t="str">
            <v>RU000A0JQ664</v>
          </cell>
        </row>
        <row r="1701">
          <cell r="B1701" t="str">
            <v>RU000A0JT387</v>
          </cell>
        </row>
        <row r="1702">
          <cell r="B1702" t="str">
            <v>RU000A0JU682</v>
          </cell>
        </row>
        <row r="1703">
          <cell r="B1703" t="str">
            <v>RU000A0JU8X9</v>
          </cell>
        </row>
        <row r="1704">
          <cell r="B1704" t="str">
            <v>US4627141066</v>
          </cell>
        </row>
        <row r="1705">
          <cell r="B1705" t="str">
            <v>RU000A0JPDH2</v>
          </cell>
        </row>
        <row r="1706">
          <cell r="B1706" t="str">
            <v>US4523271090</v>
          </cell>
        </row>
        <row r="1707">
          <cell r="B1707" t="str">
            <v>GB00BFWH2412</v>
          </cell>
        </row>
        <row r="1708">
          <cell r="B1708" t="str">
            <v>XS1028951009</v>
          </cell>
        </row>
        <row r="1709">
          <cell r="B1709" t="str">
            <v>RU000A0JS6V1</v>
          </cell>
        </row>
        <row r="1710">
          <cell r="B1710" t="str">
            <v>US46429B5984</v>
          </cell>
        </row>
        <row r="1711">
          <cell r="B1711" t="str">
            <v>US4642895290</v>
          </cell>
        </row>
        <row r="1712">
          <cell r="B1712" t="str">
            <v>INE009A01021</v>
          </cell>
        </row>
        <row r="1713">
          <cell r="B1713" t="str">
            <v>US4567881085</v>
          </cell>
        </row>
        <row r="1714">
          <cell r="B1714" t="str">
            <v>RU000A0JRMD8</v>
          </cell>
        </row>
        <row r="1715">
          <cell r="B1715" t="str">
            <v>RU000A0JRVS7</v>
          </cell>
        </row>
        <row r="1716">
          <cell r="B1716" t="str">
            <v>RU000A0JNGX7</v>
          </cell>
        </row>
        <row r="1717">
          <cell r="B1717" t="str">
            <v>RU000A0JNGY5</v>
          </cell>
        </row>
        <row r="1718">
          <cell r="B1718" t="str">
            <v>RU000A0JPW20</v>
          </cell>
        </row>
        <row r="1719">
          <cell r="B1719" t="str">
            <v>RU000A0JPW38</v>
          </cell>
        </row>
        <row r="1720">
          <cell r="B1720" t="str">
            <v>RU000A0JQ7U3</v>
          </cell>
        </row>
        <row r="1721">
          <cell r="B1721" t="str">
            <v>RU000A0JU807</v>
          </cell>
        </row>
        <row r="1722">
          <cell r="B1722" t="str">
            <v>RU000A0JQ763</v>
          </cell>
        </row>
        <row r="1723">
          <cell r="B1723" t="str">
            <v>RU0006752953</v>
          </cell>
        </row>
        <row r="1724">
          <cell r="B1724" t="str">
            <v>RU0006752953</v>
          </cell>
        </row>
        <row r="1725">
          <cell r="B1725" t="str">
            <v>GRS343313003</v>
          </cell>
        </row>
        <row r="1726">
          <cell r="B1726" t="str">
            <v>US45773H2013</v>
          </cell>
        </row>
        <row r="1727">
          <cell r="B1727" t="str">
            <v>US45773H1023</v>
          </cell>
        </row>
        <row r="1728">
          <cell r="B1728" t="str">
            <v>XS0310283709</v>
          </cell>
        </row>
        <row r="1729">
          <cell r="B1729" t="str">
            <v>FR0010361683</v>
          </cell>
        </row>
        <row r="1730">
          <cell r="B1730" t="str">
            <v>US4581401001</v>
          </cell>
        </row>
        <row r="1731">
          <cell r="B1731" t="str">
            <v>US45822B2051</v>
          </cell>
        </row>
        <row r="1732">
          <cell r="B1732" t="str">
            <v>US45822B2051</v>
          </cell>
        </row>
        <row r="1733">
          <cell r="B1733" t="str">
            <v>RU000A0JRWE5</v>
          </cell>
        </row>
        <row r="1734">
          <cell r="B1734" t="str">
            <v>USN45748AB15</v>
          </cell>
        </row>
        <row r="1735">
          <cell r="B1735" t="str">
            <v>RU000A0JS6B3</v>
          </cell>
        </row>
        <row r="1736">
          <cell r="B1736" t="str">
            <v>RU000A0JT8E2</v>
          </cell>
        </row>
        <row r="1737">
          <cell r="B1737" t="str">
            <v>RU000A0JQDM0</v>
          </cell>
        </row>
        <row r="1738">
          <cell r="B1738" t="str">
            <v>RU000A0JR522</v>
          </cell>
        </row>
        <row r="1739">
          <cell r="B1739" t="str">
            <v>RU000A0JQVZ4</v>
          </cell>
        </row>
        <row r="1740">
          <cell r="B1740" t="str">
            <v>RU000A0JS1H1</v>
          </cell>
        </row>
        <row r="1741">
          <cell r="B1741" t="str">
            <v>US46123D2053</v>
          </cell>
        </row>
        <row r="1742">
          <cell r="B1742" t="str">
            <v>RU000A0JU559</v>
          </cell>
        </row>
        <row r="1743">
          <cell r="B1743" t="str">
            <v>GB0004281639</v>
          </cell>
        </row>
        <row r="1744">
          <cell r="B1744" t="str">
            <v>US46121Y1029</v>
          </cell>
        </row>
        <row r="1745">
          <cell r="B1745" t="str">
            <v>RU000A0JU5B1</v>
          </cell>
        </row>
        <row r="1746">
          <cell r="B1746" t="str">
            <v>RU000A0JPNM1</v>
          </cell>
        </row>
        <row r="1747">
          <cell r="B1747" t="str">
            <v>RU000A0JPNM1</v>
          </cell>
        </row>
        <row r="1748">
          <cell r="B1748" t="str">
            <v>RU000A0JT0B5</v>
          </cell>
        </row>
        <row r="1749">
          <cell r="B1749" t="str">
            <v>RU000A0JT0C3</v>
          </cell>
        </row>
        <row r="1750">
          <cell r="B1750" t="str">
            <v>RU000A0JT0D1</v>
          </cell>
        </row>
        <row r="1751">
          <cell r="B1751" t="str">
            <v>RU000A0JT2U1</v>
          </cell>
        </row>
        <row r="1752">
          <cell r="B1752" t="str">
            <v>RU000A0JPNM1</v>
          </cell>
        </row>
        <row r="1753">
          <cell r="B1753" t="str">
            <v>US45835N2045</v>
          </cell>
        </row>
        <row r="1754">
          <cell r="B1754" t="str">
            <v>US45835N1054</v>
          </cell>
        </row>
        <row r="1755">
          <cell r="B1755" t="str">
            <v>RU0008960828</v>
          </cell>
        </row>
        <row r="1756">
          <cell r="B1756" t="str">
            <v>RU000A0JRED5</v>
          </cell>
        </row>
        <row r="1757">
          <cell r="B1757" t="str">
            <v>RU000A0JPJA4</v>
          </cell>
        </row>
        <row r="1758">
          <cell r="B1758" t="str">
            <v>RU0006752979</v>
          </cell>
        </row>
        <row r="1759">
          <cell r="B1759" t="str">
            <v>RU000A0JR0Z6</v>
          </cell>
        </row>
        <row r="1760">
          <cell r="B1760" t="str">
            <v>RU000A0JUA45</v>
          </cell>
        </row>
        <row r="1761">
          <cell r="B1761" t="str">
            <v>RU000A0JNMU1</v>
          </cell>
        </row>
        <row r="1762">
          <cell r="B1762" t="str">
            <v>TRAISCTR91N2</v>
          </cell>
        </row>
        <row r="1763">
          <cell r="B1763" t="str">
            <v>RU000A0JNGW9</v>
          </cell>
        </row>
        <row r="1764">
          <cell r="B1764" t="str">
            <v>RU000A0JNAB6</v>
          </cell>
        </row>
        <row r="1765">
          <cell r="B1765" t="str">
            <v>IT0000072618</v>
          </cell>
        </row>
        <row r="1766">
          <cell r="B1766" t="str">
            <v>BRITUBACNPR1</v>
          </cell>
        </row>
        <row r="1767">
          <cell r="B1767" t="str">
            <v>GB0002520509</v>
          </cell>
        </row>
        <row r="1768">
          <cell r="B1768" t="str">
            <v>RU000A0JPHM3</v>
          </cell>
        </row>
        <row r="1769">
          <cell r="B1769" t="str">
            <v>US4655621062</v>
          </cell>
        </row>
        <row r="1770">
          <cell r="B1770" t="str">
            <v>ES0148396015</v>
          </cell>
        </row>
        <row r="1771">
          <cell r="B1771" t="str">
            <v>IE0031442068</v>
          </cell>
        </row>
        <row r="1772">
          <cell r="B1772" t="str">
            <v>RU000A0JRWZ0</v>
          </cell>
        </row>
        <row r="1773">
          <cell r="B1773" t="str">
            <v>RU000A0JRX01</v>
          </cell>
        </row>
        <row r="1774">
          <cell r="B1774" t="str">
            <v>US46131B1008</v>
          </cell>
        </row>
        <row r="1775">
          <cell r="B1775" t="str">
            <v>RU000A0D8MA3</v>
          </cell>
        </row>
        <row r="1776">
          <cell r="B1776" t="str">
            <v>US4642872000</v>
          </cell>
        </row>
        <row r="1777">
          <cell r="B1777" t="str">
            <v>US4642876555</v>
          </cell>
        </row>
        <row r="1778">
          <cell r="B1778" t="str">
            <v>US4642873255</v>
          </cell>
        </row>
        <row r="1779">
          <cell r="B1779" t="str">
            <v>US4642872919</v>
          </cell>
        </row>
        <row r="1780">
          <cell r="B1780" t="str">
            <v>US4642877884</v>
          </cell>
        </row>
        <row r="1781">
          <cell r="B1781" t="str">
            <v>RU0009046544</v>
          </cell>
        </row>
        <row r="1782">
          <cell r="B1782" t="str">
            <v>RU0009100051</v>
          </cell>
        </row>
        <row r="1783">
          <cell r="B1783" t="str">
            <v>RU0007661799</v>
          </cell>
        </row>
        <row r="1784">
          <cell r="B1784" t="str">
            <v>US4711091086</v>
          </cell>
        </row>
        <row r="1785">
          <cell r="B1785" t="str">
            <v>USA29866AB53</v>
          </cell>
        </row>
        <row r="1786">
          <cell r="B1786" t="str">
            <v>US67090N1090</v>
          </cell>
        </row>
        <row r="1787">
          <cell r="B1787" t="str">
            <v>US06739F1012</v>
          </cell>
        </row>
        <row r="1788">
          <cell r="B1788" t="str">
            <v>US4781601046</v>
          </cell>
        </row>
        <row r="1789">
          <cell r="B1789" t="str">
            <v>RU0009100895</v>
          </cell>
        </row>
        <row r="1790">
          <cell r="B1790" t="str">
            <v>RU0009101927</v>
          </cell>
        </row>
        <row r="1791">
          <cell r="B1791" t="str">
            <v>US06739H2976</v>
          </cell>
        </row>
        <row r="1792">
          <cell r="B1792" t="str">
            <v>US67073B1061</v>
          </cell>
        </row>
        <row r="1793">
          <cell r="B1793" t="str">
            <v>US46625H1005</v>
          </cell>
        </row>
        <row r="1794">
          <cell r="B1794" t="str">
            <v>US6778622034</v>
          </cell>
        </row>
        <row r="1795">
          <cell r="B1795" t="str">
            <v>RU0006753415</v>
          </cell>
        </row>
        <row r="1796">
          <cell r="B1796" t="str">
            <v>US48667M2035</v>
          </cell>
        </row>
        <row r="1797">
          <cell r="B1797" t="str">
            <v>USG52132AF72</v>
          </cell>
        </row>
        <row r="1798">
          <cell r="B1798" t="str">
            <v>XS1071368861</v>
          </cell>
        </row>
        <row r="1799">
          <cell r="B1799" t="str">
            <v>RU0006753472</v>
          </cell>
        </row>
        <row r="1800">
          <cell r="B1800" t="str">
            <v>RU000A0JQX51</v>
          </cell>
        </row>
        <row r="1801">
          <cell r="B1801" t="str">
            <v>RU000A0JRYA9</v>
          </cell>
        </row>
        <row r="1802">
          <cell r="B1802" t="str">
            <v>RU000A0JT7L9</v>
          </cell>
        </row>
        <row r="1803">
          <cell r="B1803" t="str">
            <v>RU000A0JU1V8</v>
          </cell>
        </row>
        <row r="1804">
          <cell r="B1804" t="str">
            <v>RU0006941580</v>
          </cell>
        </row>
        <row r="1805">
          <cell r="B1805" t="str">
            <v>RU000A0JUWJ8</v>
          </cell>
        </row>
        <row r="1806">
          <cell r="B1806" t="str">
            <v>RU000A0JNNC7</v>
          </cell>
        </row>
        <row r="1807">
          <cell r="B1807" t="str">
            <v>RU000A0JS744</v>
          </cell>
        </row>
        <row r="1808">
          <cell r="B1808" t="str">
            <v>RU000A0JTW91</v>
          </cell>
        </row>
        <row r="1809">
          <cell r="B1809" t="str">
            <v>XS1120709669</v>
          </cell>
        </row>
        <row r="1810">
          <cell r="B1810" t="str">
            <v>XS1120709826</v>
          </cell>
        </row>
        <row r="1811">
          <cell r="B1811" t="str">
            <v>XS0510820011</v>
          </cell>
        </row>
        <row r="1812">
          <cell r="B1812" t="str">
            <v>US63253RAA05</v>
          </cell>
        </row>
        <row r="1813">
          <cell r="B1813" t="str">
            <v>GB00B0HZPV38</v>
          </cell>
        </row>
        <row r="1814">
          <cell r="B1814" t="str">
            <v>US48666E6086</v>
          </cell>
        </row>
        <row r="1815">
          <cell r="B1815" t="str">
            <v>RU000A0B9BV2</v>
          </cell>
        </row>
        <row r="1816">
          <cell r="B1816" t="str">
            <v>RU000A0B9BW0</v>
          </cell>
        </row>
        <row r="1817">
          <cell r="B1817" t="str">
            <v>RU000A0JQ6R1</v>
          </cell>
        </row>
        <row r="1818">
          <cell r="B1818" t="str">
            <v>RU000A0JRK89</v>
          </cell>
        </row>
        <row r="1819">
          <cell r="B1819" t="str">
            <v>RU000A0JS702</v>
          </cell>
        </row>
        <row r="1820">
          <cell r="B1820" t="str">
            <v>RU000A0JTSG4</v>
          </cell>
        </row>
        <row r="1821">
          <cell r="B1821" t="str">
            <v>RU000A0JRK97</v>
          </cell>
        </row>
        <row r="1822">
          <cell r="B1822" t="str">
            <v>RU000A0JTSH2</v>
          </cell>
        </row>
        <row r="1823">
          <cell r="B1823" t="str">
            <v>RU000A0JUA60</v>
          </cell>
        </row>
        <row r="1824">
          <cell r="B1824" t="str">
            <v>US5013331088</v>
          </cell>
        </row>
        <row r="1825">
          <cell r="B1825" t="str">
            <v>RU000A0JNJD3</v>
          </cell>
        </row>
        <row r="1826">
          <cell r="B1826" t="str">
            <v>RU000A0JS7E5</v>
          </cell>
        </row>
        <row r="1827">
          <cell r="B1827" t="str">
            <v>RU000A0JNJ11</v>
          </cell>
        </row>
        <row r="1828">
          <cell r="B1828" t="str">
            <v>RU000A0JPYD7</v>
          </cell>
        </row>
        <row r="1829">
          <cell r="B1829" t="str">
            <v>US48668G2057</v>
          </cell>
        </row>
        <row r="1830">
          <cell r="B1830" t="str">
            <v>RU0006753498</v>
          </cell>
        </row>
        <row r="1831">
          <cell r="B1831" t="str">
            <v>RU0006753480</v>
          </cell>
        </row>
        <row r="1832">
          <cell r="B1832" t="str">
            <v>TRAKCHOL91Q8</v>
          </cell>
        </row>
        <row r="1833">
          <cell r="B1833" t="str">
            <v>NL0006146185</v>
          </cell>
        </row>
        <row r="1834">
          <cell r="B1834" t="str">
            <v>RU000A0JRKP6</v>
          </cell>
        </row>
        <row r="1835">
          <cell r="B1835" t="str">
            <v>RU000A0JUAZ0</v>
          </cell>
        </row>
        <row r="1836">
          <cell r="B1836" t="str">
            <v>RU000A0JRM95</v>
          </cell>
        </row>
        <row r="1837">
          <cell r="B1837" t="str">
            <v>RU000A0JNTM3</v>
          </cell>
        </row>
        <row r="1838">
          <cell r="B1838" t="str">
            <v>RU000A0JNTN1</v>
          </cell>
        </row>
        <row r="1839">
          <cell r="B1839" t="str">
            <v>LU0327357389</v>
          </cell>
        </row>
        <row r="1840">
          <cell r="B1840" t="str">
            <v>RU000A0JNXK9</v>
          </cell>
        </row>
        <row r="1841">
          <cell r="B1841" t="str">
            <v>RU000A0JNXL7</v>
          </cell>
        </row>
        <row r="1842">
          <cell r="B1842" t="str">
            <v>RU0007940912</v>
          </cell>
        </row>
        <row r="1843">
          <cell r="B1843" t="str">
            <v>RU0006753753</v>
          </cell>
        </row>
        <row r="1844">
          <cell r="B1844" t="str">
            <v>RU0006218823</v>
          </cell>
        </row>
        <row r="1845">
          <cell r="B1845" t="str">
            <v>RU000A0JPA67</v>
          </cell>
        </row>
        <row r="1846">
          <cell r="B1846" t="str">
            <v>RU000A0JPA75</v>
          </cell>
        </row>
        <row r="1847">
          <cell r="B1847" t="str">
            <v>CA4969024047</v>
          </cell>
        </row>
        <row r="1848">
          <cell r="B1848" t="str">
            <v>RU000A0JQG03</v>
          </cell>
        </row>
        <row r="1849">
          <cell r="B1849" t="str">
            <v>PLKGHM000017</v>
          </cell>
        </row>
        <row r="1850">
          <cell r="B1850" t="str">
            <v>RU000A0JUXW9</v>
          </cell>
        </row>
        <row r="1851">
          <cell r="B1851" t="str">
            <v>RU000A0JQZX0</v>
          </cell>
        </row>
        <row r="1852">
          <cell r="B1852" t="str">
            <v>RU000A0JSQR7</v>
          </cell>
        </row>
        <row r="1853">
          <cell r="B1853" t="str">
            <v>RU000A0JU8R1</v>
          </cell>
        </row>
        <row r="1854">
          <cell r="B1854" t="str">
            <v>RU0009102404</v>
          </cell>
        </row>
        <row r="1855">
          <cell r="B1855" t="str">
            <v>RU000A0JPGK9</v>
          </cell>
        </row>
        <row r="1856">
          <cell r="B1856" t="str">
            <v>RU000A0JUWB5</v>
          </cell>
        </row>
        <row r="1857">
          <cell r="B1857" t="str">
            <v>RU000A0JQWG2</v>
          </cell>
        </row>
        <row r="1858">
          <cell r="B1858" t="str">
            <v>RU000A0JU0Y4</v>
          </cell>
        </row>
        <row r="1859">
          <cell r="B1859" t="str">
            <v>RU0009084263</v>
          </cell>
        </row>
        <row r="1860">
          <cell r="B1860" t="str">
            <v>RU000A0ETZQ9</v>
          </cell>
        </row>
        <row r="1861">
          <cell r="B1861" t="str">
            <v>RU000A0ETZR7</v>
          </cell>
        </row>
        <row r="1862">
          <cell r="B1862" t="str">
            <v>XS0338078487</v>
          </cell>
        </row>
        <row r="1863">
          <cell r="B1863" t="str">
            <v>XS0167149094</v>
          </cell>
        </row>
        <row r="1864">
          <cell r="B1864" t="str">
            <v>US48666FAC41</v>
          </cell>
        </row>
        <row r="1865">
          <cell r="B1865" t="str">
            <v>XS0190240324</v>
          </cell>
        </row>
        <row r="1866">
          <cell r="B1866" t="str">
            <v>XS0190189034</v>
          </cell>
        </row>
        <row r="1867">
          <cell r="B1867" t="str">
            <v>XS0234488236</v>
          </cell>
        </row>
        <row r="1868">
          <cell r="B1868" t="str">
            <v>XS0262468654</v>
          </cell>
        </row>
        <row r="1869">
          <cell r="B1869" t="str">
            <v>XS0276707923</v>
          </cell>
        </row>
        <row r="1870">
          <cell r="B1870" t="str">
            <v>XS0305204595</v>
          </cell>
        </row>
        <row r="1871">
          <cell r="B1871" t="str">
            <v>XS0286431100</v>
          </cell>
        </row>
        <row r="1872">
          <cell r="B1872" t="str">
            <v>XS0625516157</v>
          </cell>
        </row>
        <row r="1873">
          <cell r="B1873" t="str">
            <v>US48668AAA79</v>
          </cell>
        </row>
        <row r="1874">
          <cell r="B1874" t="str">
            <v>XS0234398245</v>
          </cell>
        </row>
        <row r="1875">
          <cell r="B1875" t="str">
            <v>RU000A0JPH11</v>
          </cell>
        </row>
        <row r="1876">
          <cell r="B1876" t="str">
            <v>RU000A0JPVB7</v>
          </cell>
        </row>
        <row r="1877">
          <cell r="B1877" t="str">
            <v>RU000A0JRHN7</v>
          </cell>
        </row>
        <row r="1878">
          <cell r="B1878" t="str">
            <v>RU000A0JRZA6</v>
          </cell>
        </row>
        <row r="1879">
          <cell r="B1879" t="str">
            <v>RU0005708261</v>
          </cell>
        </row>
        <row r="1880">
          <cell r="B1880" t="str">
            <v>RU0005708279</v>
          </cell>
        </row>
        <row r="1881">
          <cell r="B1881" t="str">
            <v>RU0007247243</v>
          </cell>
        </row>
        <row r="1882">
          <cell r="B1882" t="str">
            <v>RU0007661856</v>
          </cell>
        </row>
        <row r="1883">
          <cell r="B1883" t="str">
            <v>RU000A0DKZK3</v>
          </cell>
        </row>
        <row r="1884">
          <cell r="B1884" t="str">
            <v>RU0008959580</v>
          </cell>
        </row>
        <row r="1885">
          <cell r="B1885" t="str">
            <v>RU000A0JR670</v>
          </cell>
        </row>
        <row r="1886">
          <cell r="B1886" t="str">
            <v>RU000A0JR886</v>
          </cell>
        </row>
        <row r="1887">
          <cell r="B1887" t="str">
            <v>RU000A0JT3A1</v>
          </cell>
        </row>
        <row r="1888">
          <cell r="B1888" t="str">
            <v>US48666V2043</v>
          </cell>
        </row>
        <row r="1889">
          <cell r="B1889" t="str">
            <v>XS0373642585</v>
          </cell>
        </row>
        <row r="1890">
          <cell r="B1890" t="str">
            <v>US48667QAB14</v>
          </cell>
        </row>
        <row r="1891">
          <cell r="B1891" t="str">
            <v>US48666V1052</v>
          </cell>
        </row>
        <row r="1892">
          <cell r="B1892" t="str">
            <v>XS0441261921</v>
          </cell>
        </row>
        <row r="1893">
          <cell r="B1893" t="str">
            <v>US48667QAC96</v>
          </cell>
        </row>
        <row r="1894">
          <cell r="B1894" t="str">
            <v>XS0373641009</v>
          </cell>
        </row>
        <row r="1895">
          <cell r="B1895" t="str">
            <v>US48667QAA31</v>
          </cell>
        </row>
        <row r="1896">
          <cell r="B1896" t="str">
            <v>XS0506527851</v>
          </cell>
        </row>
        <row r="1897">
          <cell r="B1897" t="str">
            <v>US48667QAE52</v>
          </cell>
        </row>
        <row r="1898">
          <cell r="B1898" t="str">
            <v>XS0556885753</v>
          </cell>
        </row>
        <row r="1899">
          <cell r="B1899" t="str">
            <v>US48667QAF28</v>
          </cell>
        </row>
        <row r="1900">
          <cell r="B1900" t="str">
            <v>XS0925015074</v>
          </cell>
        </row>
        <row r="1901">
          <cell r="B1901" t="str">
            <v>XS1132166031</v>
          </cell>
        </row>
        <row r="1902">
          <cell r="B1902" t="str">
            <v>XS0925015157</v>
          </cell>
        </row>
        <row r="1903">
          <cell r="B1903" t="str">
            <v>US46639UAB17</v>
          </cell>
        </row>
        <row r="1904">
          <cell r="B1904" t="str">
            <v>XS1134544151</v>
          </cell>
        </row>
        <row r="1905">
          <cell r="B1905" t="str">
            <v>RU000A0JS8E3</v>
          </cell>
        </row>
        <row r="1906">
          <cell r="B1906" t="str">
            <v>US49456B1017</v>
          </cell>
        </row>
        <row r="1907">
          <cell r="B1907" t="str">
            <v>US4945501066</v>
          </cell>
        </row>
        <row r="1908">
          <cell r="B1908" t="str">
            <v>RU000A0JPXS7</v>
          </cell>
        </row>
        <row r="1909">
          <cell r="B1909" t="str">
            <v>RU0009098974</v>
          </cell>
        </row>
        <row r="1910">
          <cell r="B1910" t="str">
            <v>RU0009098982</v>
          </cell>
        </row>
        <row r="1911">
          <cell r="B1911" t="str">
            <v>RU000A0JQJF1</v>
          </cell>
        </row>
        <row r="1912">
          <cell r="B1912" t="str">
            <v>RU000A0JRYP7</v>
          </cell>
        </row>
        <row r="1913">
          <cell r="B1913" t="str">
            <v>RU000A0JT8G7</v>
          </cell>
        </row>
        <row r="1914">
          <cell r="B1914" t="str">
            <v>RU000A0JU5U1</v>
          </cell>
        </row>
        <row r="1915">
          <cell r="B1915" t="str">
            <v>RU000A0JPJY4</v>
          </cell>
        </row>
        <row r="1916">
          <cell r="B1916" t="str">
            <v>RU000A0JR225</v>
          </cell>
        </row>
        <row r="1917">
          <cell r="B1917" t="str">
            <v>RU000A0JTBA3</v>
          </cell>
        </row>
        <row r="1918">
          <cell r="B1918" t="str">
            <v>US4837091010</v>
          </cell>
        </row>
        <row r="1919">
          <cell r="B1919" t="str">
            <v>RU0009084271</v>
          </cell>
        </row>
        <row r="1920">
          <cell r="B1920" t="str">
            <v>RU0008959614</v>
          </cell>
        </row>
        <row r="1921">
          <cell r="B1921" t="str">
            <v>RU0008959705</v>
          </cell>
        </row>
        <row r="1922">
          <cell r="B1922" t="str">
            <v>RU000A0JP252</v>
          </cell>
        </row>
        <row r="1923">
          <cell r="B1923" t="str">
            <v>US489399AG06</v>
          </cell>
        </row>
        <row r="1924">
          <cell r="B1924" t="str">
            <v>US191216AM27</v>
          </cell>
        </row>
        <row r="1925">
          <cell r="B1925" t="str">
            <v>RU0002155359</v>
          </cell>
        </row>
        <row r="1926">
          <cell r="B1926" t="str">
            <v>CA50015Q1000</v>
          </cell>
        </row>
        <row r="1927">
          <cell r="B1927" t="str">
            <v>XS0640334768</v>
          </cell>
        </row>
        <row r="1928">
          <cell r="B1928" t="str">
            <v>US482637AA33</v>
          </cell>
        </row>
        <row r="1929">
          <cell r="B1929" t="str">
            <v>RU000A0JRJ09</v>
          </cell>
        </row>
        <row r="1930">
          <cell r="B1930" t="str">
            <v>US74347W3878</v>
          </cell>
        </row>
        <row r="1931">
          <cell r="B1931" t="str">
            <v>US74347W7671</v>
          </cell>
        </row>
        <row r="1932">
          <cell r="B1932" t="str">
            <v>US74347W3878</v>
          </cell>
        </row>
        <row r="1933">
          <cell r="B1933" t="str">
            <v>US57060U8374</v>
          </cell>
        </row>
        <row r="1934">
          <cell r="B1934" t="str">
            <v>RU000A0JS0N1</v>
          </cell>
        </row>
        <row r="1935">
          <cell r="B1935" t="str">
            <v>RU000A0JR3B1</v>
          </cell>
        </row>
        <row r="1936">
          <cell r="B1936" t="str">
            <v>RU000A0DF2U3</v>
          </cell>
        </row>
        <row r="1937">
          <cell r="B1937" t="str">
            <v>RU000A0GKKB7</v>
          </cell>
        </row>
        <row r="1938">
          <cell r="B1938" t="str">
            <v>RU000A0JRFA8</v>
          </cell>
        </row>
        <row r="1939">
          <cell r="B1939" t="str">
            <v>RU000A0JUN81</v>
          </cell>
        </row>
        <row r="1940">
          <cell r="B1940" t="str">
            <v>RU000A0JQ5Y9</v>
          </cell>
        </row>
        <row r="1941">
          <cell r="B1941" t="str">
            <v>RU000A0JPG87</v>
          </cell>
        </row>
        <row r="1942">
          <cell r="B1942" t="str">
            <v>VGG607541015</v>
          </cell>
        </row>
        <row r="1943">
          <cell r="B1943" t="str">
            <v>RU000A0JPKB0</v>
          </cell>
        </row>
        <row r="1944">
          <cell r="B1944" t="str">
            <v>RU000A0JRWS5</v>
          </cell>
        </row>
        <row r="1945">
          <cell r="B1945" t="str">
            <v>RU000A0JU6N4</v>
          </cell>
        </row>
        <row r="1946">
          <cell r="B1946" t="str">
            <v>RU000A0JEAM2</v>
          </cell>
        </row>
        <row r="1947">
          <cell r="B1947" t="str">
            <v>RU0008913744</v>
          </cell>
        </row>
        <row r="1948">
          <cell r="B1948" t="str">
            <v>RU000A0JQYL8</v>
          </cell>
        </row>
        <row r="1949">
          <cell r="B1949" t="str">
            <v>RU000A0JR2D9</v>
          </cell>
        </row>
        <row r="1950">
          <cell r="B1950" t="str">
            <v>US1912161007</v>
          </cell>
        </row>
        <row r="1951">
          <cell r="B1951" t="str">
            <v>TREKOAL00014</v>
          </cell>
        </row>
        <row r="1952">
          <cell r="B1952" t="str">
            <v>RU000A0JNMW7</v>
          </cell>
        </row>
        <row r="1953">
          <cell r="B1953" t="str">
            <v>RU0006753449</v>
          </cell>
        </row>
        <row r="1954">
          <cell r="B1954" t="str">
            <v>RU000A0JR696</v>
          </cell>
        </row>
        <row r="1955">
          <cell r="B1955" t="str">
            <v>RU000A0JTW42</v>
          </cell>
        </row>
        <row r="1956">
          <cell r="B1956" t="str">
            <v>RU000A0JUVM4</v>
          </cell>
        </row>
        <row r="1957">
          <cell r="B1957" t="str">
            <v>RU000A0JUMN1</v>
          </cell>
        </row>
        <row r="1958">
          <cell r="B1958" t="str">
            <v>RU000A0JU5A3</v>
          </cell>
        </row>
        <row r="1959">
          <cell r="B1959" t="str">
            <v>TRAKRDMR91G7</v>
          </cell>
        </row>
        <row r="1960">
          <cell r="B1960" t="str">
            <v>RU000A0JUPB9</v>
          </cell>
        </row>
        <row r="1961">
          <cell r="B1961" t="str">
            <v>US50076Q1067</v>
          </cell>
        </row>
        <row r="1962">
          <cell r="B1962" t="str">
            <v>RU0009100424</v>
          </cell>
        </row>
        <row r="1963">
          <cell r="B1963" t="str">
            <v>RU0009100432</v>
          </cell>
        </row>
        <row r="1964">
          <cell r="B1964" t="str">
            <v>RU0007795274</v>
          </cell>
        </row>
        <row r="1965">
          <cell r="B1965" t="str">
            <v>RU000A0JRBW1</v>
          </cell>
        </row>
        <row r="1966">
          <cell r="B1966" t="str">
            <v>RU0001206518</v>
          </cell>
        </row>
        <row r="1967">
          <cell r="B1967" t="str">
            <v>RU0009100408</v>
          </cell>
        </row>
        <row r="1968">
          <cell r="B1968" t="str">
            <v>RU0009100416</v>
          </cell>
        </row>
        <row r="1969">
          <cell r="B1969" t="str">
            <v>RU0009098123</v>
          </cell>
        </row>
        <row r="1970">
          <cell r="B1970" t="str">
            <v>RU0009098131</v>
          </cell>
        </row>
        <row r="1971">
          <cell r="B1971" t="str">
            <v>RU000A0JQXT3</v>
          </cell>
        </row>
        <row r="1972">
          <cell r="B1972" t="str">
            <v>RU000A0JRVV1</v>
          </cell>
        </row>
        <row r="1973">
          <cell r="B1973" t="str">
            <v>RU0008913850</v>
          </cell>
        </row>
        <row r="1974">
          <cell r="B1974" t="str">
            <v>RU0008913868</v>
          </cell>
        </row>
        <row r="1975">
          <cell r="B1975" t="str">
            <v>RU000A0HMLY1</v>
          </cell>
        </row>
        <row r="1976">
          <cell r="B1976" t="str">
            <v>RU000A0HMLZ8</v>
          </cell>
        </row>
        <row r="1977">
          <cell r="B1977" t="str">
            <v>RU0009085922</v>
          </cell>
        </row>
        <row r="1978">
          <cell r="B1978" t="str">
            <v>RU000A0JS8B9</v>
          </cell>
        </row>
        <row r="1979">
          <cell r="B1979" t="str">
            <v>RU000A0JQNG1</v>
          </cell>
        </row>
        <row r="1980">
          <cell r="B1980" t="str">
            <v>RU000A0JQSN6</v>
          </cell>
        </row>
        <row r="1981">
          <cell r="B1981" t="str">
            <v>RU0009257182</v>
          </cell>
        </row>
        <row r="1982">
          <cell r="B1982" t="str">
            <v>RU0006571866</v>
          </cell>
        </row>
        <row r="1983">
          <cell r="B1983" t="str">
            <v>RU0009081921</v>
          </cell>
        </row>
        <row r="1984">
          <cell r="B1984" t="str">
            <v>US48667DAC83</v>
          </cell>
        </row>
        <row r="1985">
          <cell r="B1985" t="str">
            <v>RU000A0JPBY1</v>
          </cell>
        </row>
        <row r="1986">
          <cell r="B1986" t="str">
            <v>RU000A0D8LW9</v>
          </cell>
        </row>
        <row r="1987">
          <cell r="B1987" t="str">
            <v>RU000A0D8PA6</v>
          </cell>
        </row>
        <row r="1988">
          <cell r="B1988" t="str">
            <v>RU000A0JS8A1</v>
          </cell>
        </row>
        <row r="1989">
          <cell r="B1989" t="str">
            <v>RU000A0JS8C7</v>
          </cell>
        </row>
        <row r="1990">
          <cell r="B1990" t="str">
            <v>US48268K1016</v>
          </cell>
        </row>
        <row r="1991">
          <cell r="B1991" t="str">
            <v>RU0009107718</v>
          </cell>
        </row>
        <row r="1992">
          <cell r="B1992" t="str">
            <v>RU0009107726</v>
          </cell>
        </row>
        <row r="1993">
          <cell r="B1993" t="str">
            <v>XS0253694755</v>
          </cell>
        </row>
        <row r="1994">
          <cell r="B1994" t="str">
            <v>XS0546214007</v>
          </cell>
        </row>
        <row r="1995">
          <cell r="B1995" t="str">
            <v>XS0799658637</v>
          </cell>
        </row>
        <row r="1996">
          <cell r="B1996" t="str">
            <v>RU000A0JREA1</v>
          </cell>
        </row>
        <row r="1997">
          <cell r="B1997" t="str">
            <v>RU0009046767</v>
          </cell>
        </row>
        <row r="1998">
          <cell r="B1998" t="str">
            <v>XS0363010157</v>
          </cell>
        </row>
        <row r="1999">
          <cell r="B1999" t="str">
            <v>RU000A0JPRR1</v>
          </cell>
        </row>
        <row r="2000">
          <cell r="B2000" t="str">
            <v>RU000A0BK433</v>
          </cell>
        </row>
        <row r="2001">
          <cell r="B2001" t="str">
            <v>RU000A0BK441</v>
          </cell>
        </row>
        <row r="2002">
          <cell r="B2002" t="str">
            <v>RU0009100382</v>
          </cell>
        </row>
        <row r="2003">
          <cell r="B2003" t="str">
            <v>RU000A0D83T6</v>
          </cell>
        </row>
        <row r="2004">
          <cell r="B2004" t="str">
            <v>US5013332078</v>
          </cell>
        </row>
        <row r="2005">
          <cell r="B2005" t="str">
            <v>RU000A0D83U4</v>
          </cell>
        </row>
        <row r="2006">
          <cell r="B2006" t="str">
            <v>RU0006753613</v>
          </cell>
        </row>
        <row r="2007">
          <cell r="B2007" t="str">
            <v>RU000A0JNN15</v>
          </cell>
        </row>
        <row r="2008">
          <cell r="B2008" t="str">
            <v>RU000A0JNN23</v>
          </cell>
        </row>
        <row r="2009">
          <cell r="B2009" t="str">
            <v>XS0332748077</v>
          </cell>
        </row>
        <row r="2010">
          <cell r="B2010" t="str">
            <v>XS0233620235</v>
          </cell>
        </row>
        <row r="2011">
          <cell r="B2011" t="str">
            <v>XS0644750027</v>
          </cell>
        </row>
        <row r="2012">
          <cell r="B2012" t="str">
            <v>US50154TAA34</v>
          </cell>
        </row>
        <row r="2013">
          <cell r="B2013" t="str">
            <v>RU0007792925</v>
          </cell>
        </row>
        <row r="2014">
          <cell r="B2014" t="str">
            <v>RU0007792933</v>
          </cell>
        </row>
        <row r="2015">
          <cell r="B2015" t="str">
            <v>KZ000A0F4546</v>
          </cell>
        </row>
        <row r="2016">
          <cell r="B2016" t="str">
            <v>KZ000A0ETF32</v>
          </cell>
        </row>
        <row r="2017">
          <cell r="B2017" t="str">
            <v>KZ2C00001808</v>
          </cell>
        </row>
        <row r="2018">
          <cell r="B2018" t="str">
            <v>KZ000A0KFFC1</v>
          </cell>
        </row>
        <row r="2019">
          <cell r="B2019" t="str">
            <v>KZ2C00001394</v>
          </cell>
        </row>
        <row r="2020">
          <cell r="B2020" t="str">
            <v>KZ000A0LE0S4</v>
          </cell>
        </row>
        <row r="2021">
          <cell r="B2021" t="str">
            <v>KZ2C00000354</v>
          </cell>
        </row>
        <row r="2022">
          <cell r="B2022" t="str">
            <v>KZ2C00000248</v>
          </cell>
        </row>
        <row r="2023">
          <cell r="B2023" t="str">
            <v>KZ1C00000876</v>
          </cell>
        </row>
        <row r="2024">
          <cell r="B2024" t="str">
            <v>KZ2C00000347</v>
          </cell>
        </row>
        <row r="2025">
          <cell r="B2025" t="str">
            <v>KZ000A0JC858</v>
          </cell>
        </row>
        <row r="2026">
          <cell r="B2026" t="str">
            <v>KZ2C00000800</v>
          </cell>
        </row>
        <row r="2027">
          <cell r="B2027" t="str">
            <v>KZ000A0TZW69</v>
          </cell>
        </row>
        <row r="2028">
          <cell r="B2028" t="str">
            <v>KZ000A0TZWY9</v>
          </cell>
        </row>
        <row r="2029">
          <cell r="B2029" t="str">
            <v>KZ000A0TZW44</v>
          </cell>
        </row>
        <row r="2030">
          <cell r="B2030" t="str">
            <v>KZ2C00001030</v>
          </cell>
        </row>
        <row r="2031">
          <cell r="B2031" t="str">
            <v>KZ000A0TZWX1</v>
          </cell>
        </row>
        <row r="2032">
          <cell r="B2032" t="str">
            <v>KZ000A0TZW51</v>
          </cell>
        </row>
        <row r="2033">
          <cell r="B2033" t="str">
            <v>KZ2C00001048</v>
          </cell>
        </row>
        <row r="2034">
          <cell r="B2034" t="str">
            <v>KZ2C00001063</v>
          </cell>
        </row>
        <row r="2035">
          <cell r="B2035" t="str">
            <v>KZ2C00001733</v>
          </cell>
        </row>
        <row r="2036">
          <cell r="B2036" t="str">
            <v>KZ0009093241</v>
          </cell>
        </row>
        <row r="2037">
          <cell r="B2037" t="str">
            <v>KZ2C00001766</v>
          </cell>
        </row>
        <row r="2038">
          <cell r="B2038" t="str">
            <v>KZ000A0KEZQ2</v>
          </cell>
        </row>
        <row r="2039">
          <cell r="B2039" t="str">
            <v>KZ2C00001451</v>
          </cell>
        </row>
        <row r="2040">
          <cell r="B2040" t="str">
            <v>KZ2C00001469</v>
          </cell>
        </row>
        <row r="2041">
          <cell r="B2041" t="str">
            <v>KZ2C00002202</v>
          </cell>
        </row>
        <row r="2042">
          <cell r="B2042" t="str">
            <v>KZ2C00001758</v>
          </cell>
        </row>
        <row r="2043">
          <cell r="B2043" t="str">
            <v>KZ000A0TZYG2</v>
          </cell>
        </row>
        <row r="2044">
          <cell r="B2044" t="str">
            <v>KZ2C00001725</v>
          </cell>
        </row>
        <row r="2045">
          <cell r="B2045" t="str">
            <v>RU0009045652</v>
          </cell>
        </row>
        <row r="2046">
          <cell r="B2046" t="str">
            <v>RU000A0JRKN1</v>
          </cell>
        </row>
        <row r="2047">
          <cell r="B2047" t="str">
            <v>RU000A0JRFX0</v>
          </cell>
        </row>
        <row r="2048">
          <cell r="B2048" t="str">
            <v>US5015001028</v>
          </cell>
        </row>
        <row r="2049">
          <cell r="B2049" t="str">
            <v>JE0094J10482</v>
          </cell>
        </row>
        <row r="2050">
          <cell r="B2050" t="str">
            <v>XS0273371632</v>
          </cell>
        </row>
        <row r="2051">
          <cell r="B2051" t="str">
            <v>US48666D2045</v>
          </cell>
        </row>
        <row r="2052">
          <cell r="B2052" t="str">
            <v>RU0009124010</v>
          </cell>
        </row>
        <row r="2053">
          <cell r="B2053" t="str">
            <v>RU0007940839</v>
          </cell>
        </row>
        <row r="2054">
          <cell r="B2054" t="str">
            <v>RU000A0JR688</v>
          </cell>
        </row>
        <row r="2055">
          <cell r="B2055" t="str">
            <v>RU000A0JS249</v>
          </cell>
        </row>
        <row r="2056">
          <cell r="B2056" t="str">
            <v>RU000A0JREB9</v>
          </cell>
        </row>
        <row r="2057">
          <cell r="B2057" t="str">
            <v>RU0009089825</v>
          </cell>
        </row>
        <row r="2058">
          <cell r="B2058" t="str">
            <v>XS0271050501</v>
          </cell>
        </row>
        <row r="2059">
          <cell r="B2059" t="str">
            <v>RU0006753456</v>
          </cell>
        </row>
        <row r="2060">
          <cell r="B2060" t="str">
            <v>RU000A0F6X68</v>
          </cell>
        </row>
        <row r="2061">
          <cell r="B2061" t="str">
            <v>RU000A0JNJC5</v>
          </cell>
        </row>
        <row r="2062">
          <cell r="B2062" t="str">
            <v>RU000A0JSAC3</v>
          </cell>
        </row>
        <row r="2063">
          <cell r="B2063" t="str">
            <v>XS0747927746</v>
          </cell>
        </row>
        <row r="2064">
          <cell r="B2064" t="str">
            <v>US518417AB62</v>
          </cell>
        </row>
        <row r="2065">
          <cell r="B2065" t="str">
            <v>XS0863522149</v>
          </cell>
        </row>
        <row r="2066">
          <cell r="B2066" t="str">
            <v>XS0638326263</v>
          </cell>
        </row>
        <row r="2067">
          <cell r="B2067" t="str">
            <v>XS1017763100</v>
          </cell>
        </row>
        <row r="2068">
          <cell r="B2068" t="str">
            <v>JE00B2NFTF36</v>
          </cell>
        </row>
        <row r="2069">
          <cell r="B2069" t="str">
            <v>RU0006935921</v>
          </cell>
        </row>
        <row r="2070">
          <cell r="B2070" t="str">
            <v>US50183L1070</v>
          </cell>
        </row>
        <row r="2071">
          <cell r="B2071" t="str">
            <v>US5218652049</v>
          </cell>
        </row>
        <row r="2072">
          <cell r="B2072" t="str">
            <v>RU000A0JNN56</v>
          </cell>
        </row>
        <row r="2073">
          <cell r="B2073" t="str">
            <v>RU000A0DH708</v>
          </cell>
        </row>
        <row r="2074">
          <cell r="B2074" t="str">
            <v>RU000A0JTR72</v>
          </cell>
        </row>
        <row r="2075">
          <cell r="B2075" t="str">
            <v>RU000A0JTR80</v>
          </cell>
        </row>
        <row r="2076">
          <cell r="B2076" t="str">
            <v>RU000A0JTQB9</v>
          </cell>
        </row>
        <row r="2077">
          <cell r="B2077" t="str">
            <v>CH0258244786</v>
          </cell>
        </row>
        <row r="2078">
          <cell r="B2078" t="str">
            <v>RU000A0HFXP8</v>
          </cell>
        </row>
        <row r="2079">
          <cell r="B2079" t="str">
            <v>RU000A0JQGU6</v>
          </cell>
        </row>
        <row r="2080">
          <cell r="B2080" t="str">
            <v>US16939P1066</v>
          </cell>
        </row>
        <row r="2081">
          <cell r="B2081" t="str">
            <v>US5247073043</v>
          </cell>
        </row>
        <row r="2082">
          <cell r="B2082" t="str">
            <v>CA5359192039</v>
          </cell>
        </row>
        <row r="2083">
          <cell r="B2083" t="str">
            <v>RU000A0JR514</v>
          </cell>
        </row>
        <row r="2084">
          <cell r="B2084" t="str">
            <v>US5360201009</v>
          </cell>
        </row>
        <row r="2085">
          <cell r="B2085" t="str">
            <v>RU000A0JPTB1</v>
          </cell>
        </row>
        <row r="2086">
          <cell r="B2086" t="str">
            <v>RU000A0JS8T1</v>
          </cell>
        </row>
        <row r="2087">
          <cell r="B2087" t="str">
            <v>RU000A0JTVZ8</v>
          </cell>
        </row>
        <row r="2088">
          <cell r="B2088" t="str">
            <v>RU000A0JUNK5</v>
          </cell>
        </row>
        <row r="2089">
          <cell r="B2089" t="str">
            <v>RU0006758885</v>
          </cell>
        </row>
        <row r="2090">
          <cell r="B2090" t="str">
            <v>XS0457764339</v>
          </cell>
        </row>
        <row r="2091">
          <cell r="B2091" t="str">
            <v>XS0541528682</v>
          </cell>
        </row>
        <row r="2092">
          <cell r="B2092" t="str">
            <v>US536878AE14</v>
          </cell>
        </row>
        <row r="2093">
          <cell r="B2093" t="str">
            <v>XS0485991417</v>
          </cell>
        </row>
        <row r="2094">
          <cell r="B2094" t="str">
            <v>US536878AD31</v>
          </cell>
        </row>
        <row r="2095">
          <cell r="B2095" t="str">
            <v>XS0602546136</v>
          </cell>
        </row>
        <row r="2096">
          <cell r="B2096" t="str">
            <v>XS0739988086</v>
          </cell>
        </row>
        <row r="2097">
          <cell r="B2097" t="str">
            <v>XS1020300288</v>
          </cell>
        </row>
        <row r="2098">
          <cell r="B2098" t="str">
            <v>RU000A0JJ792</v>
          </cell>
        </row>
        <row r="2099">
          <cell r="B2099" t="str">
            <v>RU0009024277</v>
          </cell>
        </row>
        <row r="2100">
          <cell r="B2100" t="str">
            <v>RU000A0JNYY8</v>
          </cell>
        </row>
        <row r="2101">
          <cell r="B2101" t="str">
            <v>RU000A0JQ9A1</v>
          </cell>
        </row>
        <row r="2102">
          <cell r="B2102" t="str">
            <v>RU000A0JQ9D5</v>
          </cell>
        </row>
        <row r="2103">
          <cell r="B2103" t="str">
            <v>RU000A0JQN38</v>
          </cell>
        </row>
        <row r="2104">
          <cell r="B2104" t="str">
            <v>RU000A0JQN46</v>
          </cell>
        </row>
        <row r="2105">
          <cell r="B2105" t="str">
            <v>RU000A0JR9L7</v>
          </cell>
        </row>
        <row r="2106">
          <cell r="B2106" t="str">
            <v>RU000A0JR3W7</v>
          </cell>
        </row>
        <row r="2107">
          <cell r="B2107" t="str">
            <v>RU000A0JRLL3</v>
          </cell>
        </row>
        <row r="2108">
          <cell r="B2108" t="str">
            <v>RU000A0JS3E4</v>
          </cell>
        </row>
        <row r="2109">
          <cell r="B2109" t="str">
            <v>RU000A0JS3N5</v>
          </cell>
        </row>
        <row r="2110">
          <cell r="B2110" t="str">
            <v>RU000A0JS7A3</v>
          </cell>
        </row>
        <row r="2111">
          <cell r="B2111" t="str">
            <v>RU000A0JTVT1</v>
          </cell>
        </row>
        <row r="2112">
          <cell r="B2112" t="str">
            <v>RU000A0JUA94</v>
          </cell>
        </row>
        <row r="2113">
          <cell r="B2113" t="str">
            <v>RU000A0JUA94</v>
          </cell>
        </row>
        <row r="2114">
          <cell r="B2114" t="str">
            <v>RU000A0JNKC3</v>
          </cell>
        </row>
        <row r="2115">
          <cell r="B2115" t="str">
            <v>US53947QAA58</v>
          </cell>
        </row>
        <row r="2116">
          <cell r="B2116" t="str">
            <v>XS0717735400</v>
          </cell>
        </row>
        <row r="2117">
          <cell r="B2117" t="str">
            <v>GB0008706128</v>
          </cell>
        </row>
        <row r="2118">
          <cell r="B2118" t="str">
            <v>GB0031192486</v>
          </cell>
        </row>
        <row r="2119">
          <cell r="B2119" t="str">
            <v>US5398301094</v>
          </cell>
        </row>
        <row r="2120">
          <cell r="B2120" t="str">
            <v>US5357821066</v>
          </cell>
        </row>
        <row r="2121">
          <cell r="B2121" t="str">
            <v>JE00B2NFTQ41</v>
          </cell>
        </row>
        <row r="2122">
          <cell r="B2122" t="str">
            <v>US53578A1088</v>
          </cell>
        </row>
        <row r="2123">
          <cell r="B2123" t="str">
            <v>US52634T2006</v>
          </cell>
        </row>
        <row r="2124">
          <cell r="B2124" t="str">
            <v>RU000A0JP1N2</v>
          </cell>
        </row>
        <row r="2125">
          <cell r="B2125" t="str">
            <v>RU000A0JP1P7</v>
          </cell>
        </row>
        <row r="2126">
          <cell r="B2126" t="str">
            <v>US53224V1008</v>
          </cell>
        </row>
        <row r="2127">
          <cell r="B2127" t="str">
            <v>CH0025751329</v>
          </cell>
        </row>
        <row r="2128">
          <cell r="B2128" t="str">
            <v>RU000A0JQYJ2</v>
          </cell>
        </row>
        <row r="2129">
          <cell r="B2129" t="str">
            <v>RU000A0JR894</v>
          </cell>
        </row>
        <row r="2130">
          <cell r="B2130" t="str">
            <v>RU000A0JTMR4</v>
          </cell>
        </row>
        <row r="2131">
          <cell r="B2131" t="str">
            <v>RU000A0JSRR5</v>
          </cell>
        </row>
        <row r="2132">
          <cell r="B2132" t="str">
            <v>RU000A0JU153</v>
          </cell>
        </row>
        <row r="2133">
          <cell r="B2133" t="str">
            <v>RU0009084388</v>
          </cell>
        </row>
        <row r="2134">
          <cell r="B2134" t="str">
            <v>RU0009100457</v>
          </cell>
        </row>
        <row r="2135">
          <cell r="B2135" t="str">
            <v>US5441471019</v>
          </cell>
        </row>
        <row r="2136">
          <cell r="B2136" t="str">
            <v>RU0006753845</v>
          </cell>
        </row>
        <row r="2137">
          <cell r="B2137" t="str">
            <v>PLLPP0000011</v>
          </cell>
        </row>
        <row r="2138">
          <cell r="B2138" t="str">
            <v>RU000A0D8MR7</v>
          </cell>
        </row>
        <row r="2139">
          <cell r="B2139" t="str">
            <v>RU000A0JS6P3</v>
          </cell>
        </row>
        <row r="2140">
          <cell r="B2140" t="str">
            <v>US5021611026</v>
          </cell>
        </row>
        <row r="2141">
          <cell r="B2141" t="str">
            <v>RU0009034490</v>
          </cell>
        </row>
        <row r="2142">
          <cell r="B2142" t="str">
            <v>RU000A0JNZ60</v>
          </cell>
        </row>
        <row r="2143">
          <cell r="B2143" t="str">
            <v>RU000A0JS785</v>
          </cell>
        </row>
        <row r="2144">
          <cell r="B2144" t="str">
            <v>RU000A0JTVA1</v>
          </cell>
        </row>
        <row r="2145">
          <cell r="B2145" t="str">
            <v>RU0009092134</v>
          </cell>
        </row>
        <row r="2146">
          <cell r="B2146" t="str">
            <v>RU000A0JPFP0</v>
          </cell>
        </row>
        <row r="2147">
          <cell r="B2147" t="str">
            <v>US50218G2066</v>
          </cell>
        </row>
        <row r="2148">
          <cell r="B2148" t="str">
            <v>US50218G1076</v>
          </cell>
        </row>
        <row r="2149">
          <cell r="B2149" t="str">
            <v>RU000A0JQNX6</v>
          </cell>
        </row>
        <row r="2150">
          <cell r="B2150" t="str">
            <v>RU000A0JTFX6</v>
          </cell>
        </row>
        <row r="2151">
          <cell r="B2151" t="str">
            <v>XS0557837993</v>
          </cell>
        </row>
        <row r="2152">
          <cell r="B2152" t="str">
            <v>RU000A0JQW03</v>
          </cell>
        </row>
        <row r="2153">
          <cell r="B2153" t="str">
            <v>CA53227K1012</v>
          </cell>
        </row>
        <row r="2154">
          <cell r="B2154" t="str">
            <v>XS0463663442</v>
          </cell>
        </row>
        <row r="2155">
          <cell r="B2155" t="str">
            <v>US549876AC45</v>
          </cell>
        </row>
        <row r="2156">
          <cell r="B2156" t="str">
            <v>XS0563898062</v>
          </cell>
        </row>
        <row r="2157">
          <cell r="B2157" t="str">
            <v>XS0304273948</v>
          </cell>
        </row>
        <row r="2158">
          <cell r="B2158" t="str">
            <v>XS0919502434</v>
          </cell>
        </row>
        <row r="2159">
          <cell r="B2159" t="str">
            <v>US549876AG58</v>
          </cell>
        </row>
        <row r="2160">
          <cell r="B2160" t="str">
            <v>XS0461926569</v>
          </cell>
        </row>
        <row r="2161">
          <cell r="B2161" t="str">
            <v>US549876AD28</v>
          </cell>
        </row>
        <row r="2162">
          <cell r="B2162" t="str">
            <v>XS0554659671</v>
          </cell>
        </row>
        <row r="2163">
          <cell r="B2163" t="str">
            <v>US549876AE01</v>
          </cell>
        </row>
        <row r="2164">
          <cell r="B2164" t="str">
            <v>XS0304274599</v>
          </cell>
        </row>
        <row r="2165">
          <cell r="B2165" t="str">
            <v>US549876AA88</v>
          </cell>
        </row>
        <row r="2166">
          <cell r="B2166" t="str">
            <v>XS0919504562</v>
          </cell>
        </row>
        <row r="2167">
          <cell r="B2167" t="str">
            <v>US549876AH32</v>
          </cell>
        </row>
        <row r="2168">
          <cell r="B2168" t="str">
            <v>US6778621044</v>
          </cell>
        </row>
        <row r="2169">
          <cell r="B2169" t="str">
            <v>US5500211090</v>
          </cell>
        </row>
        <row r="2170">
          <cell r="B2170" t="str">
            <v>SE0001134529</v>
          </cell>
        </row>
        <row r="2171">
          <cell r="B2171" t="str">
            <v>CA5503721063</v>
          </cell>
        </row>
        <row r="2172">
          <cell r="B2172" t="str">
            <v>US18383M8608</v>
          </cell>
        </row>
        <row r="2173">
          <cell r="B2173" t="str">
            <v>XS0462561076</v>
          </cell>
        </row>
        <row r="2174">
          <cell r="B2174" t="str">
            <v>US5178341070</v>
          </cell>
        </row>
        <row r="2175">
          <cell r="B2175" t="str">
            <v>VGG572791041</v>
          </cell>
        </row>
        <row r="2176">
          <cell r="B2176" t="str">
            <v>US5394391099</v>
          </cell>
        </row>
        <row r="2177">
          <cell r="B2177" t="str">
            <v>ES0000101263</v>
          </cell>
        </row>
        <row r="2178">
          <cell r="B2178" t="str">
            <v>RU0006758919</v>
          </cell>
        </row>
        <row r="2179">
          <cell r="B2179" t="str">
            <v>RU0006758893</v>
          </cell>
        </row>
        <row r="2180">
          <cell r="B2180" t="str">
            <v>RU000A0JP4W7</v>
          </cell>
        </row>
        <row r="2181">
          <cell r="B2181" t="str">
            <v>RU0009084396</v>
          </cell>
        </row>
        <row r="2182">
          <cell r="B2182" t="str">
            <v>US5603172082</v>
          </cell>
        </row>
        <row r="2183">
          <cell r="B2183" t="str">
            <v>RU000A0JRT15</v>
          </cell>
        </row>
        <row r="2184">
          <cell r="B2184" t="str">
            <v>RU000A0JT072</v>
          </cell>
        </row>
        <row r="2185">
          <cell r="B2185" t="str">
            <v>DE0005937007</v>
          </cell>
        </row>
        <row r="2186">
          <cell r="B2186" t="str">
            <v>RU000A0JT361</v>
          </cell>
        </row>
        <row r="2187">
          <cell r="B2187" t="str">
            <v>RU000A0JUMW2</v>
          </cell>
        </row>
        <row r="2188">
          <cell r="B2188" t="str">
            <v>RU000A0B8366</v>
          </cell>
        </row>
        <row r="2189">
          <cell r="B2189" t="str">
            <v>US57636Q1040</v>
          </cell>
        </row>
        <row r="2190">
          <cell r="B2190" t="str">
            <v>RU000A0JNKG4</v>
          </cell>
        </row>
        <row r="2191">
          <cell r="B2191" t="str">
            <v>RU000A0JNKH2</v>
          </cell>
        </row>
        <row r="2192">
          <cell r="B2192" t="str">
            <v>XS0246937162</v>
          </cell>
        </row>
        <row r="2193">
          <cell r="B2193" t="str">
            <v>IT0000062957</v>
          </cell>
        </row>
        <row r="2194">
          <cell r="B2194" t="str">
            <v>US6074093070</v>
          </cell>
        </row>
        <row r="2195">
          <cell r="B2195" t="str">
            <v>RU000A0JTZ64</v>
          </cell>
        </row>
        <row r="2196">
          <cell r="B2196" t="str">
            <v>MX0MGO0000N7</v>
          </cell>
        </row>
        <row r="2197">
          <cell r="B2197" t="str">
            <v>RU000A0JRH43</v>
          </cell>
        </row>
        <row r="2198">
          <cell r="B2198" t="str">
            <v>RU000A0JQC15</v>
          </cell>
        </row>
        <row r="2199">
          <cell r="B2199" t="str">
            <v>RU000A0JPPY1</v>
          </cell>
        </row>
        <row r="2200">
          <cell r="B2200" t="str">
            <v>RU000A0JPQT9</v>
          </cell>
        </row>
        <row r="2201">
          <cell r="B2201" t="str">
            <v>RU000A0JQ4D6</v>
          </cell>
        </row>
        <row r="2202">
          <cell r="B2202" t="str">
            <v>RU000A0JQ6C3</v>
          </cell>
        </row>
        <row r="2203">
          <cell r="B2203" t="str">
            <v>US6074091090</v>
          </cell>
        </row>
        <row r="2204">
          <cell r="B2204" t="str">
            <v>US55276H1032</v>
          </cell>
        </row>
        <row r="2205">
          <cell r="B2205" t="str">
            <v>AT0000644455</v>
          </cell>
        </row>
        <row r="2206">
          <cell r="B2206" t="str">
            <v>US58503F1066</v>
          </cell>
        </row>
        <row r="2207">
          <cell r="B2207" t="str">
            <v>US5801351017</v>
          </cell>
        </row>
        <row r="2208">
          <cell r="B2208" t="str">
            <v>FR0000121014</v>
          </cell>
        </row>
        <row r="2209">
          <cell r="B2209" t="str">
            <v>US46429B6719</v>
          </cell>
        </row>
        <row r="2210">
          <cell r="B2210" t="str">
            <v>US6153691059</v>
          </cell>
        </row>
        <row r="2211">
          <cell r="B2211" t="str">
            <v>RU000A0JTYS7</v>
          </cell>
        </row>
        <row r="2212">
          <cell r="B2212" t="str">
            <v>US6092071058</v>
          </cell>
        </row>
        <row r="2213">
          <cell r="B2213" t="str">
            <v>RU000A0JNHU1</v>
          </cell>
        </row>
        <row r="2214">
          <cell r="B2214" t="str">
            <v>RU000A0JS0W2</v>
          </cell>
        </row>
        <row r="2215">
          <cell r="B2215" t="str">
            <v>US55279C2008</v>
          </cell>
        </row>
        <row r="2216">
          <cell r="B2216" t="str">
            <v>US01988P1084</v>
          </cell>
        </row>
        <row r="2217">
          <cell r="B2217" t="str">
            <v>IE00BTN1Y115</v>
          </cell>
        </row>
        <row r="2218">
          <cell r="B2218" t="str">
            <v>US5526901096</v>
          </cell>
        </row>
        <row r="2219">
          <cell r="B2219" t="str">
            <v>US58501N1019</v>
          </cell>
        </row>
        <row r="2220">
          <cell r="B2220" t="str">
            <v>RU0009095699</v>
          </cell>
        </row>
        <row r="2221">
          <cell r="B2221" t="str">
            <v>RU000A0JR4F0</v>
          </cell>
        </row>
        <row r="2222">
          <cell r="B2222" t="str">
            <v>RU000A0JR0R3</v>
          </cell>
        </row>
        <row r="2223">
          <cell r="B2223" t="str">
            <v>RU000A0JS0E0</v>
          </cell>
        </row>
        <row r="2224">
          <cell r="B2224" t="str">
            <v>RU000A0JS4H5</v>
          </cell>
        </row>
        <row r="2225">
          <cell r="B2225" t="str">
            <v>RU000A0JS4X2</v>
          </cell>
        </row>
        <row r="2226">
          <cell r="B2226" t="str">
            <v>RU000A0JT8V6</v>
          </cell>
        </row>
        <row r="2227">
          <cell r="B2227" t="str">
            <v>RU000A0JT9F7</v>
          </cell>
        </row>
        <row r="2228">
          <cell r="B2228" t="str">
            <v>RU000A0JTMN3</v>
          </cell>
        </row>
        <row r="2229">
          <cell r="B2229" t="str">
            <v>RU000A0JTMP8</v>
          </cell>
        </row>
        <row r="2230">
          <cell r="B2230" t="str">
            <v>RU000A0JTP33</v>
          </cell>
        </row>
        <row r="2231">
          <cell r="B2231" t="str">
            <v>RU000A0JTP58</v>
          </cell>
        </row>
        <row r="2232">
          <cell r="B2232" t="str">
            <v>RU000A0JUAJ4</v>
          </cell>
        </row>
        <row r="2233">
          <cell r="B2233" t="str">
            <v>US5860481002</v>
          </cell>
        </row>
        <row r="2234">
          <cell r="B2234" t="str">
            <v>DE0007257503</v>
          </cell>
        </row>
        <row r="2235">
          <cell r="B2235" t="str">
            <v>RU000A0JPLT0</v>
          </cell>
        </row>
        <row r="2236">
          <cell r="B2236" t="str">
            <v>RU000A0ET727</v>
          </cell>
        </row>
        <row r="2237">
          <cell r="B2237" t="str">
            <v>RU000A0JR5C4</v>
          </cell>
        </row>
        <row r="2238">
          <cell r="B2238" t="str">
            <v>RU000A0JRNG9</v>
          </cell>
        </row>
        <row r="2239">
          <cell r="B2239" t="str">
            <v>RU000A0JT3S3</v>
          </cell>
        </row>
        <row r="2240">
          <cell r="B2240" t="str">
            <v>RU000A0JU575</v>
          </cell>
        </row>
        <row r="2241">
          <cell r="B2241" t="str">
            <v>RU000A0JS9F8</v>
          </cell>
        </row>
        <row r="2242">
          <cell r="B2242" t="str">
            <v>XS0650962185</v>
          </cell>
        </row>
        <row r="2243">
          <cell r="B2243" t="str">
            <v>US59125QAA67</v>
          </cell>
        </row>
        <row r="2244">
          <cell r="B2244" t="str">
            <v>XS0918297382</v>
          </cell>
        </row>
        <row r="2245">
          <cell r="B2245" t="str">
            <v>US59125QAB41</v>
          </cell>
        </row>
        <row r="2246">
          <cell r="B2246" t="str">
            <v>XS0511379066</v>
          </cell>
        </row>
        <row r="2247">
          <cell r="B2247" t="str">
            <v>US591555AA54</v>
          </cell>
        </row>
        <row r="2248">
          <cell r="B2248" t="str">
            <v>XS1145219652</v>
          </cell>
        </row>
        <row r="2249">
          <cell r="B2249" t="str">
            <v>XS0591549232</v>
          </cell>
        </row>
        <row r="2250">
          <cell r="B2250" t="str">
            <v>US591555AB38</v>
          </cell>
        </row>
        <row r="2251">
          <cell r="B2251" t="str">
            <v>RU000A0JP690</v>
          </cell>
        </row>
        <row r="2252">
          <cell r="B2252" t="str">
            <v>RU000A0JP6A8</v>
          </cell>
        </row>
        <row r="2253">
          <cell r="B2253" t="str">
            <v>RU000A0JPD72</v>
          </cell>
        </row>
        <row r="2254">
          <cell r="B2254" t="str">
            <v>RU000A0JPD80</v>
          </cell>
        </row>
        <row r="2255">
          <cell r="B2255" t="str">
            <v>RU000A0JUG80</v>
          </cell>
        </row>
        <row r="2256">
          <cell r="B2256" t="str">
            <v>RU000A0JUG56</v>
          </cell>
        </row>
        <row r="2257">
          <cell r="B2257" t="str">
            <v>RU000A0JU3U6</v>
          </cell>
        </row>
        <row r="2258">
          <cell r="B2258" t="str">
            <v>RU0009011126</v>
          </cell>
        </row>
        <row r="2259">
          <cell r="B2259" t="str">
            <v>RU0009011134</v>
          </cell>
        </row>
        <row r="2260">
          <cell r="B2260" t="str">
            <v>RU000A0JS942</v>
          </cell>
        </row>
        <row r="2261">
          <cell r="B2261" t="str">
            <v>US58517T1007</v>
          </cell>
        </row>
        <row r="2262">
          <cell r="B2262" t="str">
            <v>US58517T2096</v>
          </cell>
        </row>
        <row r="2263">
          <cell r="B2263" t="str">
            <v>RU000A0JT4G6</v>
          </cell>
        </row>
        <row r="2264">
          <cell r="B2264" t="str">
            <v>RU000A0JTR98</v>
          </cell>
        </row>
        <row r="2265">
          <cell r="B2265" t="str">
            <v>RU000A0JTRA9</v>
          </cell>
        </row>
        <row r="2266">
          <cell r="B2266" t="str">
            <v>RU000A0JUMD2</v>
          </cell>
        </row>
        <row r="2267">
          <cell r="B2267" t="str">
            <v>RU000A0JQ3X6</v>
          </cell>
        </row>
        <row r="2268">
          <cell r="B2268" t="str">
            <v>US55953Q1031</v>
          </cell>
        </row>
        <row r="2269">
          <cell r="B2269" t="str">
            <v>RU000A0JQJV8</v>
          </cell>
        </row>
        <row r="2270">
          <cell r="B2270" t="str">
            <v>RU000A0JQN12</v>
          </cell>
        </row>
        <row r="2271">
          <cell r="B2271" t="str">
            <v>RU000A0JR1L4</v>
          </cell>
        </row>
        <row r="2272">
          <cell r="B2272" t="str">
            <v>RU000A0JR9M5</v>
          </cell>
        </row>
        <row r="2273">
          <cell r="B2273" t="str">
            <v>RU000A0JQU05</v>
          </cell>
        </row>
        <row r="2274">
          <cell r="B2274" t="str">
            <v>RU000A0JRM87</v>
          </cell>
        </row>
        <row r="2275">
          <cell r="B2275" t="str">
            <v>RU000A0JRMZ1</v>
          </cell>
        </row>
        <row r="2276">
          <cell r="B2276" t="str">
            <v>RU000A0JS3T2</v>
          </cell>
        </row>
        <row r="2277">
          <cell r="B2277" t="str">
            <v>RU000A0JTDP7</v>
          </cell>
        </row>
        <row r="2278">
          <cell r="B2278" t="str">
            <v>RU000A0JTY65</v>
          </cell>
        </row>
        <row r="2279">
          <cell r="B2279" t="str">
            <v>RU000A0JKQU8</v>
          </cell>
        </row>
        <row r="2280">
          <cell r="B2280" t="str">
            <v>RU000A0JTP09</v>
          </cell>
        </row>
        <row r="2281">
          <cell r="B2281" t="str">
            <v>RU000A0JR118</v>
          </cell>
        </row>
        <row r="2282">
          <cell r="B2282" t="str">
            <v>RU000A0JR126</v>
          </cell>
        </row>
        <row r="2283">
          <cell r="B2283" t="str">
            <v>RU000A0JR142</v>
          </cell>
        </row>
        <row r="2284">
          <cell r="B2284" t="str">
            <v>RU000A0JR159</v>
          </cell>
        </row>
        <row r="2285">
          <cell r="B2285" t="str">
            <v>RU000A0JR9N3</v>
          </cell>
        </row>
        <row r="2286">
          <cell r="B2286" t="str">
            <v>RU000A0JRFQ4</v>
          </cell>
        </row>
        <row r="2287">
          <cell r="B2287" t="str">
            <v>RU000A0JT171</v>
          </cell>
        </row>
        <row r="2288">
          <cell r="B2288" t="str">
            <v>RU000A0JTT21</v>
          </cell>
        </row>
        <row r="2289">
          <cell r="B2289" t="str">
            <v>RU000A0JTT39</v>
          </cell>
        </row>
        <row r="2290">
          <cell r="B2290" t="str">
            <v>US55953Q2021</v>
          </cell>
        </row>
        <row r="2291">
          <cell r="B2291" t="str">
            <v>RU0009100911</v>
          </cell>
        </row>
        <row r="2292">
          <cell r="B2292" t="str">
            <v>RU0005513869</v>
          </cell>
        </row>
        <row r="2293">
          <cell r="B2293" t="str">
            <v>TREMGTI00012</v>
          </cell>
        </row>
        <row r="2294">
          <cell r="B2294" t="str">
            <v>RU0009036461</v>
          </cell>
        </row>
        <row r="2295">
          <cell r="B2295" t="str">
            <v>RU0009036479</v>
          </cell>
        </row>
        <row r="2296">
          <cell r="B2296" t="str">
            <v>NO0003054108</v>
          </cell>
        </row>
        <row r="2297">
          <cell r="B2297" t="str">
            <v>US6081901042</v>
          </cell>
        </row>
        <row r="2298">
          <cell r="B2298" t="str">
            <v>US55302T2042</v>
          </cell>
        </row>
        <row r="2299">
          <cell r="B2299" t="str">
            <v>RU000A0JRHM9</v>
          </cell>
        </row>
        <row r="2300">
          <cell r="B2300" t="str">
            <v>RU000A0JRHQ0</v>
          </cell>
        </row>
        <row r="2301">
          <cell r="B2301" t="str">
            <v>USL6366MAB92</v>
          </cell>
        </row>
        <row r="2302">
          <cell r="B2302" t="str">
            <v>US55302TAB17</v>
          </cell>
        </row>
        <row r="2303">
          <cell r="B2303" t="str">
            <v>USL6366MAC75</v>
          </cell>
        </row>
        <row r="2304">
          <cell r="B2304" t="str">
            <v>RU000A0JUNB4</v>
          </cell>
        </row>
        <row r="2305">
          <cell r="B2305" t="str">
            <v>RU000A0JPMB6</v>
          </cell>
        </row>
        <row r="2306">
          <cell r="B2306" t="str">
            <v>RU000A0JTKN7</v>
          </cell>
        </row>
        <row r="2307">
          <cell r="B2307" t="str">
            <v>RU000A0JPTR7</v>
          </cell>
        </row>
        <row r="2308">
          <cell r="B2308" t="str">
            <v>RU000A0JPFF1</v>
          </cell>
        </row>
        <row r="2309">
          <cell r="B2309" t="str">
            <v>RU000A0JPW46</v>
          </cell>
        </row>
        <row r="2310">
          <cell r="B2310" t="str">
            <v>RU000A0JU9D9</v>
          </cell>
        </row>
        <row r="2311">
          <cell r="B2311" t="str">
            <v>RU000A0JRNR6</v>
          </cell>
        </row>
        <row r="2312">
          <cell r="B2312" t="str">
            <v>RU000A0JTVK0</v>
          </cell>
        </row>
        <row r="2313">
          <cell r="B2313" t="str">
            <v>RU000A0D8K33</v>
          </cell>
        </row>
        <row r="2314">
          <cell r="B2314" t="str">
            <v>RU000A0D8K41</v>
          </cell>
        </row>
        <row r="2315">
          <cell r="B2315" t="str">
            <v>RU000A0JR027</v>
          </cell>
        </row>
        <row r="2316">
          <cell r="B2316" t="str">
            <v>RU000A0JKYA4</v>
          </cell>
        </row>
        <row r="2317">
          <cell r="B2317" t="str">
            <v>RU000A0JKYB2</v>
          </cell>
        </row>
        <row r="2318">
          <cell r="B2318" t="str">
            <v>RU000A0JS6K4</v>
          </cell>
        </row>
        <row r="2319">
          <cell r="B2319" t="str">
            <v>RU000A0JUQQ5</v>
          </cell>
        </row>
        <row r="2320">
          <cell r="B2320" t="str">
            <v>KZK100000076</v>
          </cell>
        </row>
        <row r="2321">
          <cell r="B2321" t="str">
            <v>KZK100000084</v>
          </cell>
        </row>
        <row r="2322">
          <cell r="B2322" t="str">
            <v>KZK100000092</v>
          </cell>
        </row>
        <row r="2323">
          <cell r="B2323" t="str">
            <v>RU000A0JRJ82</v>
          </cell>
        </row>
        <row r="2324">
          <cell r="B2324" t="str">
            <v>RU000A0JQY50</v>
          </cell>
        </row>
        <row r="2325">
          <cell r="B2325" t="str">
            <v>RU000A0JQU70</v>
          </cell>
        </row>
        <row r="2326">
          <cell r="B2326" t="str">
            <v>RU000A0JTF50</v>
          </cell>
        </row>
        <row r="2327">
          <cell r="B2327" t="str">
            <v>RU000A0JTPD7</v>
          </cell>
        </row>
        <row r="2328">
          <cell r="B2328" t="str">
            <v>XS0655085081</v>
          </cell>
        </row>
        <row r="2329">
          <cell r="B2329" t="str">
            <v>XS0879105558</v>
          </cell>
        </row>
        <row r="2330">
          <cell r="B2330" t="str">
            <v>RU000A0JR8T2</v>
          </cell>
        </row>
        <row r="2331">
          <cell r="B2331" t="str">
            <v>RU000A0JT1F4</v>
          </cell>
        </row>
        <row r="2332">
          <cell r="B2332" t="str">
            <v>RU000A0JS7G0</v>
          </cell>
        </row>
        <row r="2333">
          <cell r="B2333" t="str">
            <v>RU000A0JRER5</v>
          </cell>
        </row>
        <row r="2334">
          <cell r="B2334" t="str">
            <v>RU000A0JRKG5</v>
          </cell>
        </row>
        <row r="2335">
          <cell r="B2335" t="str">
            <v>RU000A0JU880</v>
          </cell>
        </row>
        <row r="2336">
          <cell r="B2336" t="str">
            <v>RU000A0JU8W1</v>
          </cell>
        </row>
        <row r="2337">
          <cell r="B2337" t="str">
            <v>RU000A0JPN88</v>
          </cell>
        </row>
        <row r="2338">
          <cell r="B2338" t="str">
            <v>RU0006760154</v>
          </cell>
        </row>
        <row r="2339">
          <cell r="B2339" t="str">
            <v>RU0002614835</v>
          </cell>
        </row>
        <row r="2340">
          <cell r="B2340" t="str">
            <v>GB0031274896</v>
          </cell>
        </row>
        <row r="2341">
          <cell r="B2341" t="str">
            <v>CY0100141015</v>
          </cell>
        </row>
        <row r="2342">
          <cell r="B2342" t="str">
            <v>CA5610471016</v>
          </cell>
        </row>
        <row r="2343">
          <cell r="B2343" t="str">
            <v>XS0799690010</v>
          </cell>
        </row>
        <row r="2344">
          <cell r="B2344" t="str">
            <v>RU0006571916</v>
          </cell>
        </row>
        <row r="2345">
          <cell r="B2345" t="str">
            <v>RU000A0JSX91</v>
          </cell>
        </row>
        <row r="2346">
          <cell r="B2346" t="str">
            <v>US5591892048</v>
          </cell>
        </row>
        <row r="2347">
          <cell r="B2347" t="str">
            <v>RU000A0JNHX5</v>
          </cell>
        </row>
        <row r="2348">
          <cell r="B2348" t="str">
            <v>RU000A0JRZY6</v>
          </cell>
        </row>
        <row r="2349">
          <cell r="B2349" t="str">
            <v>GB0031695009</v>
          </cell>
        </row>
        <row r="2350">
          <cell r="B2350" t="str">
            <v>HU0000625165</v>
          </cell>
        </row>
        <row r="2351">
          <cell r="B2351" t="str">
            <v>HU0000625082</v>
          </cell>
        </row>
        <row r="2352">
          <cell r="B2352" t="str">
            <v>RU0009084404</v>
          </cell>
        </row>
        <row r="2353">
          <cell r="B2353" t="str">
            <v>RU0006763547</v>
          </cell>
        </row>
        <row r="2354">
          <cell r="B2354" t="str">
            <v>US6117401017</v>
          </cell>
        </row>
        <row r="2355">
          <cell r="B2355" t="str">
            <v>RU000A0BK8H2</v>
          </cell>
        </row>
        <row r="2356">
          <cell r="B2356" t="str">
            <v>US5634201082</v>
          </cell>
        </row>
        <row r="2357">
          <cell r="B2357" t="str">
            <v>RU000A0JPQ93</v>
          </cell>
        </row>
        <row r="2358">
          <cell r="B2358" t="str">
            <v>RU000A0JT0A7</v>
          </cell>
        </row>
        <row r="2359">
          <cell r="B2359" t="str">
            <v>RU000A0JPXE7</v>
          </cell>
        </row>
        <row r="2360">
          <cell r="B2360" t="str">
            <v>RU000A0JT0U5</v>
          </cell>
        </row>
        <row r="2361">
          <cell r="B2361" t="str">
            <v>RU000A0JT9D2</v>
          </cell>
        </row>
        <row r="2362">
          <cell r="B2362" t="str">
            <v>RU000A0JTMD4</v>
          </cell>
        </row>
        <row r="2363">
          <cell r="B2363" t="str">
            <v>RU000A0JUUU9</v>
          </cell>
        </row>
        <row r="2364">
          <cell r="B2364" t="str">
            <v>RU000A0JR4A1</v>
          </cell>
        </row>
        <row r="2365">
          <cell r="B2365" t="str">
            <v>RU000A0JTA63</v>
          </cell>
        </row>
        <row r="2366">
          <cell r="B2366" t="str">
            <v>RU000A0GK2X7</v>
          </cell>
        </row>
        <row r="2367">
          <cell r="B2367" t="str">
            <v>RU000A0JPAJ4</v>
          </cell>
        </row>
        <row r="2368">
          <cell r="B2368" t="str">
            <v>RU000A0B90D9</v>
          </cell>
        </row>
        <row r="2369">
          <cell r="B2369" t="str">
            <v>XS0231264275</v>
          </cell>
        </row>
        <row r="2370">
          <cell r="B2370" t="str">
            <v>KZK200000307</v>
          </cell>
        </row>
        <row r="2371">
          <cell r="B2371" t="str">
            <v>KZK200000448</v>
          </cell>
        </row>
        <row r="2372">
          <cell r="B2372" t="str">
            <v>KZ000A1ALMM3</v>
          </cell>
        </row>
        <row r="2373">
          <cell r="B2373" t="str">
            <v>KZK200000216</v>
          </cell>
        </row>
        <row r="2374">
          <cell r="B2374" t="str">
            <v>KZK200000430</v>
          </cell>
        </row>
        <row r="2375">
          <cell r="B2375" t="str">
            <v>KZK200000091</v>
          </cell>
        </row>
        <row r="2376">
          <cell r="B2376" t="str">
            <v>KZK200000166</v>
          </cell>
        </row>
        <row r="2377">
          <cell r="B2377" t="str">
            <v>US3516801038</v>
          </cell>
        </row>
        <row r="2378">
          <cell r="B2378" t="str">
            <v>GB00B1YMRB82</v>
          </cell>
        </row>
        <row r="2379">
          <cell r="B2379" t="str">
            <v>US61166W1018</v>
          </cell>
        </row>
        <row r="2380">
          <cell r="B2380" t="str">
            <v>RU000A0JP6R2</v>
          </cell>
        </row>
        <row r="2381">
          <cell r="B2381" t="str">
            <v>RU000A0D0957</v>
          </cell>
        </row>
        <row r="2382">
          <cell r="B2382" t="str">
            <v>RU000A0JPTP1</v>
          </cell>
        </row>
        <row r="2383">
          <cell r="B2383" t="str">
            <v>RU000A0JU8Q3</v>
          </cell>
        </row>
        <row r="2384">
          <cell r="B2384" t="str">
            <v>XS1041793719</v>
          </cell>
        </row>
        <row r="2385">
          <cell r="B2385" t="str">
            <v>XS0960433331</v>
          </cell>
        </row>
        <row r="2386">
          <cell r="B2386" t="str">
            <v>RU0009092431</v>
          </cell>
        </row>
        <row r="2387">
          <cell r="B2387" t="str">
            <v>RU000A0JTQJ2</v>
          </cell>
        </row>
        <row r="2388">
          <cell r="B2388" t="str">
            <v>US57060U3243</v>
          </cell>
        </row>
        <row r="2389">
          <cell r="B2389" t="str">
            <v>RU000A0DASA0</v>
          </cell>
        </row>
        <row r="2390">
          <cell r="B2390" t="str">
            <v>RU000A0E6TK0</v>
          </cell>
        </row>
        <row r="2391">
          <cell r="B2391" t="str">
            <v>RU000A0JNYN1</v>
          </cell>
        </row>
        <row r="2392">
          <cell r="B2392" t="str">
            <v>RU000A0JPXV1</v>
          </cell>
        </row>
        <row r="2393">
          <cell r="B2393" t="str">
            <v>RU000A0JPXW9</v>
          </cell>
        </row>
        <row r="2394">
          <cell r="B2394" t="str">
            <v>RU000A0JPZ35</v>
          </cell>
        </row>
        <row r="2395">
          <cell r="B2395" t="str">
            <v>RU000A0JPZ50</v>
          </cell>
        </row>
        <row r="2396">
          <cell r="B2396" t="str">
            <v>RU000A0JPZ68</v>
          </cell>
        </row>
        <row r="2397">
          <cell r="B2397" t="str">
            <v>RU000A0JQ5K8</v>
          </cell>
        </row>
        <row r="2398">
          <cell r="B2398" t="str">
            <v>RU000A0JQ5L6</v>
          </cell>
        </row>
        <row r="2399">
          <cell r="B2399" t="str">
            <v>RU000A0JQ5H4</v>
          </cell>
        </row>
        <row r="2400">
          <cell r="B2400" t="str">
            <v>RU000A0JQHJ7</v>
          </cell>
        </row>
        <row r="2401">
          <cell r="B2401" t="str">
            <v>RU000A0JQHM1</v>
          </cell>
        </row>
        <row r="2402">
          <cell r="B2402" t="str">
            <v>RU000A0JTXW1</v>
          </cell>
        </row>
        <row r="2403">
          <cell r="B2403" t="str">
            <v>RU000A0JNYP6</v>
          </cell>
        </row>
        <row r="2404">
          <cell r="B2404" t="str">
            <v>US61945C1036</v>
          </cell>
        </row>
        <row r="2405">
          <cell r="B2405" t="str">
            <v>RU0006763570</v>
          </cell>
        </row>
        <row r="2406">
          <cell r="B2406" t="str">
            <v>XS0521499839</v>
          </cell>
        </row>
        <row r="2407">
          <cell r="B2407" t="str">
            <v>XS0479534728</v>
          </cell>
        </row>
        <row r="2408">
          <cell r="B2408" t="str">
            <v>RU0008055827</v>
          </cell>
        </row>
        <row r="2409">
          <cell r="B2409" t="str">
            <v>XS0559140875</v>
          </cell>
        </row>
        <row r="2410">
          <cell r="B2410" t="str">
            <v>US62476F2002</v>
          </cell>
        </row>
        <row r="2411">
          <cell r="B2411" t="str">
            <v>XS0916902256</v>
          </cell>
        </row>
        <row r="2412">
          <cell r="B2412" t="str">
            <v>US62476KAB61</v>
          </cell>
        </row>
        <row r="2413">
          <cell r="B2413" t="str">
            <v>RU000A0JPPL8</v>
          </cell>
        </row>
        <row r="2414">
          <cell r="B2414" t="str">
            <v>RU000A0JRW69</v>
          </cell>
        </row>
        <row r="2415">
          <cell r="B2415" t="str">
            <v>US46071X2036</v>
          </cell>
        </row>
        <row r="2416">
          <cell r="B2416" t="str">
            <v>US47973C1071</v>
          </cell>
        </row>
        <row r="2417">
          <cell r="B2417" t="str">
            <v>US46071X1046</v>
          </cell>
        </row>
        <row r="2418">
          <cell r="B2418" t="str">
            <v>RU000A0JPPQ7</v>
          </cell>
        </row>
        <row r="2419">
          <cell r="B2419" t="str">
            <v>RU000A0JPN96</v>
          </cell>
        </row>
        <row r="2420">
          <cell r="B2420" t="str">
            <v>RU000A0JTG26</v>
          </cell>
        </row>
        <row r="2421">
          <cell r="B2421" t="str">
            <v>RU000A0JPPF0</v>
          </cell>
        </row>
        <row r="2422">
          <cell r="B2422" t="str">
            <v>RU000A0JPPT1</v>
          </cell>
        </row>
        <row r="2423">
          <cell r="B2423" t="str">
            <v>RU000A0JPPN4</v>
          </cell>
        </row>
        <row r="2424">
          <cell r="B2424" t="str">
            <v>RU000A0JPPG8</v>
          </cell>
        </row>
        <row r="2425">
          <cell r="B2425" t="str">
            <v>RU000A0JPPB9</v>
          </cell>
        </row>
        <row r="2426">
          <cell r="B2426" t="str">
            <v>RU000A0JT601</v>
          </cell>
        </row>
        <row r="2427">
          <cell r="B2427" t="str">
            <v>US47973C2061</v>
          </cell>
        </row>
        <row r="2428">
          <cell r="B2428" t="str">
            <v>RU000A0JQAR5</v>
          </cell>
        </row>
        <row r="2429">
          <cell r="B2429" t="str">
            <v>RU000A0JTKL1</v>
          </cell>
        </row>
        <row r="2430">
          <cell r="B2430" t="str">
            <v>RU0008010095</v>
          </cell>
        </row>
        <row r="2431">
          <cell r="B2431" t="str">
            <v>RU0008010715</v>
          </cell>
        </row>
        <row r="2432">
          <cell r="B2432" t="str">
            <v>US5949181045</v>
          </cell>
        </row>
        <row r="2433">
          <cell r="B2433" t="str">
            <v>US61954Q1004</v>
          </cell>
        </row>
        <row r="2434">
          <cell r="B2434" t="str">
            <v>RU000A0J2LL9</v>
          </cell>
        </row>
        <row r="2435">
          <cell r="B2435" t="str">
            <v>RU000A0JPPS3</v>
          </cell>
        </row>
        <row r="2436">
          <cell r="B2436" t="str">
            <v>RU000A0JPAN6</v>
          </cell>
        </row>
        <row r="2437">
          <cell r="B2437" t="str">
            <v>RU000A0ET701</v>
          </cell>
        </row>
        <row r="2438">
          <cell r="B2438" t="str">
            <v>RU0008958863</v>
          </cell>
        </row>
        <row r="2439">
          <cell r="B2439" t="str">
            <v>RU000A0GN9B5</v>
          </cell>
        </row>
        <row r="2440">
          <cell r="B2440" t="str">
            <v>RU000A0JQLM3</v>
          </cell>
        </row>
        <row r="2441">
          <cell r="B2441" t="str">
            <v>US61954Q2093</v>
          </cell>
        </row>
        <row r="2442">
          <cell r="B2442" t="str">
            <v>RU000A0JP1T9</v>
          </cell>
        </row>
        <row r="2443">
          <cell r="B2443" t="str">
            <v>RU000A0ET7Y7</v>
          </cell>
        </row>
        <row r="2444">
          <cell r="B2444" t="str">
            <v>RU000A0ET7Z4</v>
          </cell>
        </row>
        <row r="2445">
          <cell r="B2445" t="str">
            <v>RU000A0ET7X9</v>
          </cell>
        </row>
        <row r="2446">
          <cell r="B2446" t="str">
            <v>RU000A0JNW22</v>
          </cell>
        </row>
        <row r="2447">
          <cell r="B2447" t="str">
            <v>RU0009177331</v>
          </cell>
        </row>
        <row r="2448">
          <cell r="B2448" t="str">
            <v>RU000A0JNND5</v>
          </cell>
        </row>
        <row r="2449">
          <cell r="B2449" t="str">
            <v>US6174464486</v>
          </cell>
        </row>
        <row r="2450">
          <cell r="B2450" t="str">
            <v>RU000A0JPK08</v>
          </cell>
        </row>
        <row r="2451">
          <cell r="B2451" t="str">
            <v>RU000A0JS5B5</v>
          </cell>
        </row>
        <row r="2452">
          <cell r="B2452" t="str">
            <v>RU000A0JTLJ3</v>
          </cell>
        </row>
        <row r="2453">
          <cell r="B2453" t="str">
            <v>RU000A0JTLL9</v>
          </cell>
        </row>
        <row r="2454">
          <cell r="B2454" t="str">
            <v>RU000A0JS5A7</v>
          </cell>
        </row>
        <row r="2455">
          <cell r="B2455" t="str">
            <v>RU000A0JS5L4</v>
          </cell>
        </row>
        <row r="2456">
          <cell r="B2456" t="str">
            <v>RU000A0ET719</v>
          </cell>
        </row>
        <row r="2457">
          <cell r="B2457" t="str">
            <v>US02504A1043</v>
          </cell>
        </row>
        <row r="2458">
          <cell r="B2458" t="str">
            <v>US5838401033</v>
          </cell>
        </row>
        <row r="2459">
          <cell r="B2459" t="str">
            <v>US5838405091</v>
          </cell>
        </row>
        <row r="2460">
          <cell r="B2460" t="str">
            <v>RU000A0DKXV5</v>
          </cell>
        </row>
        <row r="2461">
          <cell r="B2461" t="str">
            <v>RU000A0JPV70</v>
          </cell>
        </row>
        <row r="2462">
          <cell r="B2462" t="str">
            <v>LU0323134006</v>
          </cell>
        </row>
        <row r="2463">
          <cell r="B2463" t="str">
            <v>RU000A0JQGJ9</v>
          </cell>
        </row>
        <row r="2464">
          <cell r="B2464" t="str">
            <v>RU000A0JQGK7</v>
          </cell>
        </row>
        <row r="2465">
          <cell r="B2465" t="str">
            <v>RU000A0JQ0D4</v>
          </cell>
        </row>
        <row r="2466">
          <cell r="B2466" t="str">
            <v>RU000A0JQ0E2</v>
          </cell>
        </row>
        <row r="2467">
          <cell r="B2467" t="str">
            <v>RU000A0JPTJ4</v>
          </cell>
        </row>
        <row r="2468">
          <cell r="B2468" t="str">
            <v>RU000A0JQ5E1</v>
          </cell>
        </row>
        <row r="2469">
          <cell r="B2469" t="str">
            <v>RU000A0JQ8Q9</v>
          </cell>
        </row>
        <row r="2470">
          <cell r="B2470" t="str">
            <v>RU000A0JR4H6</v>
          </cell>
        </row>
        <row r="2471">
          <cell r="B2471" t="str">
            <v>XS0178419049</v>
          </cell>
        </row>
        <row r="2472">
          <cell r="B2472" t="str">
            <v>XS0211216493</v>
          </cell>
        </row>
        <row r="2473">
          <cell r="B2473" t="str">
            <v>XS0513723873</v>
          </cell>
        </row>
        <row r="2474">
          <cell r="B2474" t="str">
            <v>US55377WAA62</v>
          </cell>
        </row>
        <row r="2475">
          <cell r="B2475" t="str">
            <v>XS0921331509</v>
          </cell>
        </row>
        <row r="2476">
          <cell r="B2476" t="str">
            <v>US55377WAB46</v>
          </cell>
        </row>
        <row r="2477">
          <cell r="B2477" t="str">
            <v>RU000A0JR4J2</v>
          </cell>
        </row>
        <row r="2478">
          <cell r="B2478" t="str">
            <v>RU0007775219</v>
          </cell>
        </row>
        <row r="2479">
          <cell r="B2479" t="str">
            <v>RU000A0JTTA5</v>
          </cell>
        </row>
        <row r="2480">
          <cell r="B2480" t="str">
            <v>RU0006334869</v>
          </cell>
        </row>
        <row r="2481">
          <cell r="B2481" t="str">
            <v>US03938L1044</v>
          </cell>
        </row>
        <row r="2482">
          <cell r="B2482" t="str">
            <v>RU000A0HNRS8</v>
          </cell>
        </row>
        <row r="2483">
          <cell r="B2483" t="str">
            <v>RU000A0HNRR0</v>
          </cell>
        </row>
        <row r="2484">
          <cell r="B2484" t="str">
            <v>KZKA00000058</v>
          </cell>
        </row>
        <row r="2485">
          <cell r="B2485" t="str">
            <v>KZKAKY070019</v>
          </cell>
        </row>
        <row r="2486">
          <cell r="B2486" t="str">
            <v>KZKA00000462</v>
          </cell>
        </row>
        <row r="2487">
          <cell r="B2487" t="str">
            <v>KZKA00000496</v>
          </cell>
        </row>
        <row r="2488">
          <cell r="B2488" t="str">
            <v>KZKA00000488</v>
          </cell>
        </row>
        <row r="2489">
          <cell r="B2489" t="str">
            <v>KZKA00000470</v>
          </cell>
        </row>
        <row r="2490">
          <cell r="B2490" t="str">
            <v>KZKD00000584</v>
          </cell>
        </row>
        <row r="2491">
          <cell r="B2491" t="str">
            <v>KZKD00000063</v>
          </cell>
        </row>
        <row r="2492">
          <cell r="B2492" t="str">
            <v>KZKD00000170</v>
          </cell>
        </row>
        <row r="2493">
          <cell r="B2493" t="str">
            <v>KZKD00000196</v>
          </cell>
        </row>
        <row r="2494">
          <cell r="B2494" t="str">
            <v>KZ000A1ALMK7</v>
          </cell>
        </row>
        <row r="2495">
          <cell r="B2495" t="str">
            <v>KZKD00000154</v>
          </cell>
        </row>
        <row r="2496">
          <cell r="B2496" t="str">
            <v>KZKD00000220</v>
          </cell>
        </row>
        <row r="2497">
          <cell r="B2497" t="str">
            <v>KZKD00000329</v>
          </cell>
        </row>
        <row r="2498">
          <cell r="B2498" t="str">
            <v>KZKD00000121</v>
          </cell>
        </row>
        <row r="2499">
          <cell r="B2499" t="str">
            <v>KZKD00000162</v>
          </cell>
        </row>
        <row r="2500">
          <cell r="B2500" t="str">
            <v>KZ000A1A1UU3</v>
          </cell>
        </row>
        <row r="2501">
          <cell r="B2501" t="str">
            <v>KZKD00000519</v>
          </cell>
        </row>
        <row r="2502">
          <cell r="B2502" t="str">
            <v>KZKD00000261</v>
          </cell>
        </row>
        <row r="2503">
          <cell r="B2503" t="str">
            <v>KZKD00000378</v>
          </cell>
        </row>
        <row r="2504">
          <cell r="B2504" t="str">
            <v>KZKD00000238</v>
          </cell>
        </row>
        <row r="2505">
          <cell r="B2505" t="str">
            <v>KZKD00000451</v>
          </cell>
        </row>
        <row r="2506">
          <cell r="B2506" t="str">
            <v>KZKD00000469</v>
          </cell>
        </row>
        <row r="2507">
          <cell r="B2507" t="str">
            <v>KZKD00000485</v>
          </cell>
        </row>
        <row r="2508">
          <cell r="B2508" t="str">
            <v>KZKD00000444</v>
          </cell>
        </row>
        <row r="2509">
          <cell r="B2509" t="str">
            <v>KZKD00000493</v>
          </cell>
        </row>
        <row r="2510">
          <cell r="B2510" t="str">
            <v>KZKD00000477</v>
          </cell>
        </row>
        <row r="2511">
          <cell r="B2511" t="str">
            <v>KZKD00000550</v>
          </cell>
        </row>
        <row r="2512">
          <cell r="B2512" t="str">
            <v>US55616P1049</v>
          </cell>
        </row>
        <row r="2513">
          <cell r="B2513" t="str">
            <v>RU0009100481</v>
          </cell>
        </row>
        <row r="2514">
          <cell r="B2514" t="str">
            <v>US5951121038</v>
          </cell>
        </row>
        <row r="2515">
          <cell r="B2515" t="str">
            <v>DE0008430026</v>
          </cell>
        </row>
        <row r="2516">
          <cell r="B2516" t="str">
            <v>KZKB00000024</v>
          </cell>
        </row>
        <row r="2517">
          <cell r="B2517" t="str">
            <v>CA55903Q1046</v>
          </cell>
        </row>
        <row r="2518">
          <cell r="B2518" t="str">
            <v>RU000A0JPGA0</v>
          </cell>
        </row>
        <row r="2519">
          <cell r="B2519" t="str">
            <v>US5538591091</v>
          </cell>
        </row>
        <row r="2520">
          <cell r="B2520" t="str">
            <v>RU000A0JR068</v>
          </cell>
        </row>
        <row r="2521">
          <cell r="B2521" t="str">
            <v>RU0006758992</v>
          </cell>
        </row>
        <row r="2522">
          <cell r="B2522" t="str">
            <v>US61946A1060</v>
          </cell>
        </row>
        <row r="2523">
          <cell r="B2523" t="str">
            <v>US5707591005</v>
          </cell>
        </row>
        <row r="2524">
          <cell r="B2524" t="str">
            <v>US4642886950</v>
          </cell>
        </row>
        <row r="2525">
          <cell r="B2525" t="str">
            <v>GB00B0H1P667</v>
          </cell>
        </row>
        <row r="2526">
          <cell r="B2526" t="str">
            <v>RU000A0F5HN0</v>
          </cell>
        </row>
        <row r="2527">
          <cell r="B2527" t="str">
            <v>RU000A0F5HP5</v>
          </cell>
        </row>
        <row r="2528">
          <cell r="B2528" t="str">
            <v>RU000A0JQ2F5</v>
          </cell>
        </row>
        <row r="2529">
          <cell r="B2529" t="str">
            <v>RU000A0JQ2G3</v>
          </cell>
        </row>
        <row r="2530">
          <cell r="B2530" t="str">
            <v>BMG6613P2022</v>
          </cell>
        </row>
        <row r="2531">
          <cell r="B2531" t="str">
            <v>XS0307202530</v>
          </cell>
        </row>
        <row r="2532">
          <cell r="B2532" t="str">
            <v>XS0459207121</v>
          </cell>
        </row>
        <row r="2533">
          <cell r="B2533" t="str">
            <v>RU000A0JR6V2</v>
          </cell>
        </row>
        <row r="2534">
          <cell r="B2534" t="str">
            <v>RU000A0JR6X8</v>
          </cell>
        </row>
        <row r="2535">
          <cell r="B2535" t="str">
            <v>RU000A0JR6W0</v>
          </cell>
        </row>
        <row r="2536">
          <cell r="B2536" t="str">
            <v>MHY6366T1120</v>
          </cell>
        </row>
        <row r="2537">
          <cell r="B2537" t="str">
            <v>RU0009109607</v>
          </cell>
        </row>
        <row r="2538">
          <cell r="B2538" t="str">
            <v>RU000A0JT049</v>
          </cell>
        </row>
        <row r="2539">
          <cell r="B2539" t="str">
            <v>RU0009109615</v>
          </cell>
        </row>
        <row r="2540">
          <cell r="B2540" t="str">
            <v>RU000A0JR9F9</v>
          </cell>
        </row>
        <row r="2541">
          <cell r="B2541" t="str">
            <v>RU000A0JU0U2</v>
          </cell>
        </row>
        <row r="2542">
          <cell r="B2542" t="str">
            <v>BMG657731060</v>
          </cell>
        </row>
        <row r="2543">
          <cell r="B2543" t="str">
            <v>RU0008055884</v>
          </cell>
        </row>
        <row r="2544">
          <cell r="B2544" t="str">
            <v>RU0008055892</v>
          </cell>
        </row>
        <row r="2545">
          <cell r="B2545" t="str">
            <v>US6336437057</v>
          </cell>
        </row>
        <row r="2546">
          <cell r="B2546" t="str">
            <v>US67011U2087</v>
          </cell>
        </row>
        <row r="2547">
          <cell r="B2547" t="str">
            <v>US0188281036</v>
          </cell>
        </row>
        <row r="2548">
          <cell r="B2548" t="str">
            <v>US0188251096</v>
          </cell>
        </row>
        <row r="2549">
          <cell r="B2549" t="str">
            <v>US6516391066</v>
          </cell>
        </row>
        <row r="2550">
          <cell r="B2550" t="str">
            <v>CH0038863350</v>
          </cell>
        </row>
        <row r="2551">
          <cell r="B2551" t="str">
            <v>RU0009115604</v>
          </cell>
        </row>
        <row r="2552">
          <cell r="B2552" t="str">
            <v>US64110L1061</v>
          </cell>
        </row>
        <row r="2553">
          <cell r="B2553" t="str">
            <v>GB00B15KY104</v>
          </cell>
        </row>
        <row r="2554">
          <cell r="B2554" t="str">
            <v>GB00B08SNH34</v>
          </cell>
        </row>
        <row r="2555">
          <cell r="B2555" t="str">
            <v>US87611X1054</v>
          </cell>
        </row>
        <row r="2556">
          <cell r="B2556" t="str">
            <v>RU000A0JS892</v>
          </cell>
        </row>
        <row r="2557">
          <cell r="B2557" t="str">
            <v>RU000A0EQ2K0</v>
          </cell>
        </row>
        <row r="2558">
          <cell r="B2558" t="str">
            <v>RU000A0EQYL9</v>
          </cell>
        </row>
        <row r="2559">
          <cell r="B2559" t="str">
            <v>US06739H3131</v>
          </cell>
        </row>
        <row r="2560">
          <cell r="B2560" t="str">
            <v>RSNISHE79420</v>
          </cell>
        </row>
        <row r="2561">
          <cell r="B2561" t="str">
            <v>RU000A0JPWJ8</v>
          </cell>
        </row>
        <row r="2562">
          <cell r="B2562" t="str">
            <v>US46626D1081</v>
          </cell>
        </row>
        <row r="2563">
          <cell r="B2563" t="str">
            <v>RU000A0JQHV2</v>
          </cell>
        </row>
        <row r="2564">
          <cell r="B2564" t="str">
            <v>RU000A0JPHC4</v>
          </cell>
        </row>
        <row r="2565">
          <cell r="B2565" t="str">
            <v>RU000A0JQLD2</v>
          </cell>
        </row>
        <row r="2566">
          <cell r="B2566" t="str">
            <v>RU000A0JR2H0</v>
          </cell>
        </row>
        <row r="2567">
          <cell r="B2567" t="str">
            <v>RU000A0JRWA3</v>
          </cell>
        </row>
        <row r="2568">
          <cell r="B2568" t="str">
            <v>RU000A0JSVD7</v>
          </cell>
        </row>
        <row r="2569">
          <cell r="B2569" t="str">
            <v>RU000A0JU3B6</v>
          </cell>
        </row>
        <row r="2570">
          <cell r="B2570" t="str">
            <v>US6546781013</v>
          </cell>
        </row>
        <row r="2571">
          <cell r="B2571" t="str">
            <v>RU000A0JQ9F0</v>
          </cell>
        </row>
        <row r="2572">
          <cell r="B2572" t="str">
            <v>US6541061031</v>
          </cell>
        </row>
        <row r="2573">
          <cell r="B2573" t="str">
            <v>RU0009100507</v>
          </cell>
        </row>
        <row r="2574">
          <cell r="B2574" t="str">
            <v>XS0238468457</v>
          </cell>
        </row>
        <row r="2575">
          <cell r="B2575" t="str">
            <v>US6549181013</v>
          </cell>
        </row>
        <row r="2576">
          <cell r="B2576" t="str">
            <v>RU0006765096</v>
          </cell>
        </row>
        <row r="2577">
          <cell r="B2577" t="str">
            <v>RU0009100515</v>
          </cell>
        </row>
        <row r="2578">
          <cell r="B2578" t="str">
            <v>RU000A0JS8F0</v>
          </cell>
        </row>
        <row r="2579">
          <cell r="B2579" t="str">
            <v>RU0009046452</v>
          </cell>
        </row>
        <row r="2580">
          <cell r="B2580" t="str">
            <v>RU000A0JSZU2</v>
          </cell>
        </row>
        <row r="2581">
          <cell r="B2581" t="str">
            <v>RU000A0JTED1</v>
          </cell>
        </row>
        <row r="2582">
          <cell r="B2582" t="str">
            <v>XS0808632847</v>
          </cell>
        </row>
        <row r="2583">
          <cell r="B2583" t="str">
            <v>US85812PAB94</v>
          </cell>
        </row>
        <row r="2584">
          <cell r="B2584" t="str">
            <v>XS0783934325</v>
          </cell>
        </row>
        <row r="2585">
          <cell r="B2585" t="str">
            <v>US85812PAA12</v>
          </cell>
        </row>
        <row r="2586">
          <cell r="B2586" t="str">
            <v>US67011E1055</v>
          </cell>
        </row>
        <row r="2587">
          <cell r="B2587" t="str">
            <v>RU000A0JQHA6</v>
          </cell>
        </row>
        <row r="2588">
          <cell r="B2588" t="str">
            <v>RU000A0JS1C2</v>
          </cell>
        </row>
        <row r="2589">
          <cell r="B2589" t="str">
            <v>RU000A0JS1D0</v>
          </cell>
        </row>
        <row r="2590">
          <cell r="B2590" t="str">
            <v>RU000A0JSY74</v>
          </cell>
        </row>
        <row r="2591">
          <cell r="B2591" t="str">
            <v>RU000A0JQH93</v>
          </cell>
        </row>
        <row r="2592">
          <cell r="B2592" t="str">
            <v>RU000A0JQHB4</v>
          </cell>
        </row>
        <row r="2593">
          <cell r="B2593" t="str">
            <v>RU000A0JRW10</v>
          </cell>
        </row>
        <row r="2594">
          <cell r="B2594" t="str">
            <v>RU000A0JU1Y2</v>
          </cell>
        </row>
        <row r="2595">
          <cell r="B2595" t="str">
            <v>RU000A0JU294</v>
          </cell>
        </row>
        <row r="2596">
          <cell r="B2596" t="str">
            <v>RU000A0JU7E1</v>
          </cell>
        </row>
        <row r="2597">
          <cell r="B2597" t="str">
            <v>US67011E2046</v>
          </cell>
        </row>
        <row r="2598">
          <cell r="B2598" t="str">
            <v>US0357104092</v>
          </cell>
        </row>
        <row r="2599">
          <cell r="B2599" t="str">
            <v>MHY622671029</v>
          </cell>
        </row>
        <row r="2600">
          <cell r="B2600" t="str">
            <v>RU000A0JRAF8</v>
          </cell>
        </row>
        <row r="2601">
          <cell r="B2601" t="str">
            <v>US65538M2044</v>
          </cell>
        </row>
        <row r="2602">
          <cell r="B2602" t="str">
            <v>US65538M1053</v>
          </cell>
        </row>
        <row r="2603">
          <cell r="B2603" t="str">
            <v>RU0006765039</v>
          </cell>
        </row>
        <row r="2604">
          <cell r="B2604" t="str">
            <v>RU0006765021</v>
          </cell>
        </row>
        <row r="2605">
          <cell r="B2605" t="str">
            <v>RU0009084446</v>
          </cell>
        </row>
        <row r="2606">
          <cell r="B2606" t="str">
            <v>RU000A0JS7L0</v>
          </cell>
        </row>
        <row r="2607">
          <cell r="B2607" t="str">
            <v>RU0009115588</v>
          </cell>
        </row>
        <row r="2608">
          <cell r="B2608" t="str">
            <v>RU000A0ET5A1</v>
          </cell>
        </row>
        <row r="2609">
          <cell r="B2609" t="str">
            <v>RU000A0ET5B9</v>
          </cell>
        </row>
        <row r="2610">
          <cell r="B2610" t="str">
            <v>RU0009058234</v>
          </cell>
        </row>
        <row r="2611">
          <cell r="B2611" t="str">
            <v>RU000A0JNLD9</v>
          </cell>
        </row>
        <row r="2612">
          <cell r="B2612" t="str">
            <v>US66978B2034</v>
          </cell>
        </row>
        <row r="2613">
          <cell r="B2613" t="str">
            <v>GB00BGP6Q951</v>
          </cell>
        </row>
        <row r="2614">
          <cell r="B2614" t="str">
            <v>FI0009000681</v>
          </cell>
        </row>
        <row r="2615">
          <cell r="B2615" t="str">
            <v>US6549022043</v>
          </cell>
        </row>
        <row r="2616">
          <cell r="B2616" t="str">
            <v>RU0009086912</v>
          </cell>
        </row>
        <row r="2617">
          <cell r="B2617" t="str">
            <v>RU000A0JQAQ7</v>
          </cell>
        </row>
        <row r="2618">
          <cell r="B2618" t="str">
            <v>RU000A0JPTS5</v>
          </cell>
        </row>
        <row r="2619">
          <cell r="B2619" t="str">
            <v>RU000A0JQ748</v>
          </cell>
        </row>
        <row r="2620">
          <cell r="B2620" t="str">
            <v>RU000A0JQZT8</v>
          </cell>
        </row>
        <row r="2621">
          <cell r="B2621" t="str">
            <v>RU000A0JR9A0</v>
          </cell>
        </row>
        <row r="2622">
          <cell r="B2622" t="str">
            <v>RU000A0JRTX1</v>
          </cell>
        </row>
        <row r="2623">
          <cell r="B2623" t="str">
            <v>RU000A0JSQF2</v>
          </cell>
        </row>
        <row r="2624">
          <cell r="B2624" t="str">
            <v>RU000A0JUGW4</v>
          </cell>
        </row>
        <row r="2625">
          <cell r="B2625" t="str">
            <v>RU000A0JTZT2</v>
          </cell>
        </row>
        <row r="2626">
          <cell r="B2626" t="str">
            <v>RU000A0JU6T1</v>
          </cell>
        </row>
        <row r="2627">
          <cell r="B2627" t="str">
            <v>XS0473293701</v>
          </cell>
        </row>
        <row r="2628">
          <cell r="B2628" t="str">
            <v>XS0551972291</v>
          </cell>
        </row>
        <row r="2629">
          <cell r="B2629" t="str">
            <v>XS0503839622</v>
          </cell>
        </row>
        <row r="2630">
          <cell r="B2630" t="str">
            <v>XS0271914870</v>
          </cell>
        </row>
        <row r="2631">
          <cell r="B2631" t="str">
            <v>XS0923110232</v>
          </cell>
        </row>
        <row r="2632">
          <cell r="B2632" t="str">
            <v>US65537XAC65</v>
          </cell>
        </row>
        <row r="2633">
          <cell r="B2633" t="str">
            <v>XS0776121062</v>
          </cell>
        </row>
        <row r="2634">
          <cell r="B2634" t="str">
            <v>US65537XAA00</v>
          </cell>
        </row>
        <row r="2635">
          <cell r="B2635" t="str">
            <v>XS0940730228</v>
          </cell>
        </row>
        <row r="2636">
          <cell r="B2636" t="str">
            <v>US65557T2050</v>
          </cell>
        </row>
        <row r="2637">
          <cell r="B2637" t="str">
            <v>XS0923472814</v>
          </cell>
        </row>
        <row r="2638">
          <cell r="B2638" t="str">
            <v>US65557TAA43</v>
          </cell>
        </row>
        <row r="2639">
          <cell r="B2639" t="str">
            <v>RU0006766623</v>
          </cell>
        </row>
        <row r="2640">
          <cell r="B2640" t="str">
            <v>RU000A0JS3S4</v>
          </cell>
        </row>
        <row r="2641">
          <cell r="B2641" t="str">
            <v>RU000A0JU7P7</v>
          </cell>
        </row>
        <row r="2642">
          <cell r="B2642" t="str">
            <v>RU000A0JTTG2</v>
          </cell>
        </row>
        <row r="2643">
          <cell r="B2643" t="str">
            <v>RU000A0JRL88</v>
          </cell>
        </row>
        <row r="2644">
          <cell r="B2644" t="str">
            <v>RU000A0JTU44</v>
          </cell>
        </row>
        <row r="2645">
          <cell r="B2645" t="str">
            <v>RU000A0JT486</v>
          </cell>
        </row>
        <row r="2646">
          <cell r="B2646" t="str">
            <v>CH0012005267</v>
          </cell>
        </row>
        <row r="2647">
          <cell r="B2647" t="str">
            <v>XS0300986337</v>
          </cell>
        </row>
        <row r="2648">
          <cell r="B2648" t="str">
            <v>RU000A0JUR46</v>
          </cell>
        </row>
        <row r="2649">
          <cell r="B2649" t="str">
            <v>XS0588436799</v>
          </cell>
        </row>
        <row r="2650">
          <cell r="B2650" t="str">
            <v>US66989PAA84</v>
          </cell>
        </row>
        <row r="2651">
          <cell r="B2651" t="str">
            <v>XS0885873322</v>
          </cell>
        </row>
        <row r="2652">
          <cell r="B2652" t="str">
            <v>US66989PAD24</v>
          </cell>
        </row>
        <row r="2653">
          <cell r="B2653" t="str">
            <v>XS0588433267</v>
          </cell>
        </row>
        <row r="2654">
          <cell r="B2654" t="str">
            <v>US66989PAB67</v>
          </cell>
        </row>
        <row r="2655">
          <cell r="B2655" t="str">
            <v>XS0864383723</v>
          </cell>
        </row>
        <row r="2656">
          <cell r="B2656" t="str">
            <v>US66989PAC41</v>
          </cell>
        </row>
        <row r="2657">
          <cell r="B2657" t="str">
            <v>RU000A0JQXB1</v>
          </cell>
        </row>
        <row r="2658">
          <cell r="B2658" t="str">
            <v>RU000A0JT502</v>
          </cell>
        </row>
        <row r="2659">
          <cell r="B2659" t="str">
            <v>RU000A0JT536</v>
          </cell>
        </row>
        <row r="2660">
          <cell r="B2660" t="str">
            <v>RU000A0JT544</v>
          </cell>
        </row>
        <row r="2661">
          <cell r="B2661" t="str">
            <v>RU000A0JQXS5</v>
          </cell>
        </row>
        <row r="2662">
          <cell r="B2662" t="str">
            <v>RU000A0JS4S2</v>
          </cell>
        </row>
        <row r="2663">
          <cell r="B2663" t="str">
            <v>RU000A0JS4T0</v>
          </cell>
        </row>
        <row r="2664">
          <cell r="B2664" t="str">
            <v>GB00B23TJD34</v>
          </cell>
        </row>
        <row r="2665">
          <cell r="B2665" t="str">
            <v>US62936P1030</v>
          </cell>
        </row>
        <row r="2666">
          <cell r="B2666" t="str">
            <v>US64051T1007</v>
          </cell>
        </row>
        <row r="2667">
          <cell r="B2667" t="str">
            <v>RU0008110499</v>
          </cell>
        </row>
        <row r="2668">
          <cell r="B2668" t="str">
            <v>RU000A0JSY25</v>
          </cell>
        </row>
        <row r="2669">
          <cell r="B2669" t="str">
            <v>RU000A0JU1T2</v>
          </cell>
        </row>
        <row r="2670">
          <cell r="B2670" t="str">
            <v>US6558441084</v>
          </cell>
        </row>
        <row r="2671">
          <cell r="B2671" t="str">
            <v>US67058H1023</v>
          </cell>
        </row>
        <row r="2672">
          <cell r="B2672" t="str">
            <v>RU000A0JTX74</v>
          </cell>
        </row>
        <row r="2673">
          <cell r="B2673" t="str">
            <v>US64110D1046</v>
          </cell>
        </row>
        <row r="2674">
          <cell r="B2674" t="str">
            <v>RU000A0JQ8W7</v>
          </cell>
        </row>
        <row r="2675">
          <cell r="B2675" t="str">
            <v>KZW100000477</v>
          </cell>
        </row>
        <row r="2676">
          <cell r="B2676" t="str">
            <v>KZW100000345</v>
          </cell>
        </row>
        <row r="2677">
          <cell r="B2677" t="str">
            <v>KZW100000535</v>
          </cell>
        </row>
        <row r="2678">
          <cell r="B2678" t="str">
            <v>US67020Q3056</v>
          </cell>
        </row>
        <row r="2679">
          <cell r="B2679" t="str">
            <v>RU000A0JP3B3</v>
          </cell>
        </row>
        <row r="2680">
          <cell r="B2680" t="str">
            <v>US6703461052</v>
          </cell>
        </row>
        <row r="2681">
          <cell r="B2681" t="str">
            <v>US25459Y3898</v>
          </cell>
        </row>
        <row r="2682">
          <cell r="B2682" t="str">
            <v>US25459W2504</v>
          </cell>
        </row>
        <row r="2683">
          <cell r="B2683" t="str">
            <v>US25459Y4961</v>
          </cell>
        </row>
        <row r="2684">
          <cell r="B2684" t="str">
            <v>RU0006766615</v>
          </cell>
        </row>
        <row r="2685">
          <cell r="B2685" t="str">
            <v>RU0006766490</v>
          </cell>
        </row>
        <row r="2686">
          <cell r="B2686" t="str">
            <v>US6698882080</v>
          </cell>
        </row>
        <row r="2687">
          <cell r="B2687" t="str">
            <v>US67066G1040</v>
          </cell>
        </row>
        <row r="2688">
          <cell r="B2688" t="str">
            <v>RU0006765062</v>
          </cell>
        </row>
        <row r="2689">
          <cell r="B2689" t="str">
            <v>RU0009046759</v>
          </cell>
        </row>
        <row r="2690">
          <cell r="B2690" t="str">
            <v>RU0009100085</v>
          </cell>
        </row>
        <row r="2691">
          <cell r="B2691" t="str">
            <v>US67011U1097</v>
          </cell>
        </row>
        <row r="2692">
          <cell r="B2692" t="str">
            <v>US66987V1098</v>
          </cell>
        </row>
        <row r="2693">
          <cell r="B2693" t="str">
            <v>RU000A0DKVS5</v>
          </cell>
        </row>
        <row r="2694">
          <cell r="B2694" t="str">
            <v>US6698881090</v>
          </cell>
        </row>
        <row r="2695">
          <cell r="B2695" t="str">
            <v>XS0504814509</v>
          </cell>
        </row>
        <row r="2696">
          <cell r="B2696" t="str">
            <v>RU000A0JNWE4</v>
          </cell>
        </row>
        <row r="2697">
          <cell r="B2697" t="str">
            <v>RU0006944097</v>
          </cell>
        </row>
        <row r="2698">
          <cell r="B2698" t="str">
            <v>RU0008959630</v>
          </cell>
        </row>
        <row r="2699">
          <cell r="B2699" t="str">
            <v>RU0008959747</v>
          </cell>
        </row>
        <row r="2700">
          <cell r="B2700" t="str">
            <v>RU0006766482</v>
          </cell>
        </row>
        <row r="2701">
          <cell r="B2701" t="str">
            <v>RU0006766474</v>
          </cell>
        </row>
        <row r="2702">
          <cell r="B2702" t="str">
            <v>US65486P1003</v>
          </cell>
        </row>
        <row r="2703">
          <cell r="B2703" t="str">
            <v>AT0000A00Y78</v>
          </cell>
        </row>
        <row r="2704">
          <cell r="B2704" t="str">
            <v>RU000A0JRA65</v>
          </cell>
        </row>
        <row r="2705">
          <cell r="B2705" t="str">
            <v>USA57902AA51</v>
          </cell>
        </row>
        <row r="2706">
          <cell r="B2706" t="str">
            <v>USG6688YAB05</v>
          </cell>
        </row>
        <row r="2707">
          <cell r="B2707" t="str">
            <v>DE0001141638</v>
          </cell>
        </row>
        <row r="2708">
          <cell r="B2708" t="str">
            <v>DE0001141620</v>
          </cell>
        </row>
        <row r="2709">
          <cell r="B2709" t="str">
            <v>DE0001141612</v>
          </cell>
        </row>
        <row r="2710">
          <cell r="B2710" t="str">
            <v>DE0001141588</v>
          </cell>
        </row>
        <row r="2711">
          <cell r="B2711" t="str">
            <v>DE0001141570</v>
          </cell>
        </row>
        <row r="2712">
          <cell r="B2712" t="str">
            <v>DE0001141554</v>
          </cell>
        </row>
        <row r="2713">
          <cell r="B2713" t="str">
            <v>DE0001141562</v>
          </cell>
        </row>
        <row r="2714">
          <cell r="B2714" t="str">
            <v>DE0001141604</v>
          </cell>
        </row>
        <row r="2715">
          <cell r="B2715" t="str">
            <v>DE0001141596</v>
          </cell>
        </row>
        <row r="2716">
          <cell r="B2716" t="str">
            <v>RU000A0HG6Z8</v>
          </cell>
        </row>
        <row r="2717">
          <cell r="B2717" t="str">
            <v>RU000A0HG602</v>
          </cell>
        </row>
        <row r="2718">
          <cell r="B2718" t="str">
            <v>RU000A0JTGE4</v>
          </cell>
        </row>
        <row r="2719">
          <cell r="B2719" t="str">
            <v>RU000A0JTZK1</v>
          </cell>
        </row>
        <row r="2720">
          <cell r="B2720" t="str">
            <v>RU000A0JTV92</v>
          </cell>
        </row>
        <row r="2721">
          <cell r="B2721" t="str">
            <v>RU000A0JRKQ4</v>
          </cell>
        </row>
        <row r="2722">
          <cell r="B2722" t="str">
            <v>EGS65901C018</v>
          </cell>
        </row>
        <row r="2723">
          <cell r="B2723" t="str">
            <v>US67812M1080</v>
          </cell>
        </row>
        <row r="2724">
          <cell r="B2724" t="str">
            <v>US67086E3036</v>
          </cell>
        </row>
        <row r="2725">
          <cell r="B2725" t="str">
            <v>DE000A0KRJ85</v>
          </cell>
        </row>
        <row r="2726">
          <cell r="B2726" t="str">
            <v>RU000A0JPWV3</v>
          </cell>
        </row>
        <row r="2727">
          <cell r="B2727" t="str">
            <v>RU000A0JPFH7</v>
          </cell>
        </row>
        <row r="2728">
          <cell r="B2728" t="str">
            <v>US67086K4085</v>
          </cell>
        </row>
        <row r="2729">
          <cell r="B2729" t="str">
            <v>US6708482095</v>
          </cell>
        </row>
        <row r="2730">
          <cell r="B2730" t="str">
            <v>US29268L1098</v>
          </cell>
        </row>
        <row r="2731">
          <cell r="B2731" t="str">
            <v>RU000A0JNPM1</v>
          </cell>
        </row>
        <row r="2732">
          <cell r="B2732" t="str">
            <v>US67086K3095</v>
          </cell>
        </row>
        <row r="2733">
          <cell r="B2733" t="str">
            <v>RU000A0JNG55</v>
          </cell>
        </row>
        <row r="2734">
          <cell r="B2734" t="str">
            <v>RU000A0HMML6</v>
          </cell>
        </row>
        <row r="2735">
          <cell r="B2735" t="str">
            <v>US67086N2045</v>
          </cell>
        </row>
        <row r="2736">
          <cell r="B2736" t="str">
            <v>RU000A0F5UN3</v>
          </cell>
        </row>
        <row r="2737">
          <cell r="B2737" t="str">
            <v>RU000A0JNPP4</v>
          </cell>
        </row>
        <row r="2738">
          <cell r="B2738" t="str">
            <v>RU000A0JQWY5</v>
          </cell>
        </row>
        <row r="2739">
          <cell r="B2739" t="str">
            <v>RU000A0JRKW2</v>
          </cell>
        </row>
        <row r="2740">
          <cell r="B2740" t="str">
            <v>RU000A0JNG63</v>
          </cell>
        </row>
        <row r="2741">
          <cell r="B2741" t="str">
            <v>US3682872078</v>
          </cell>
        </row>
        <row r="2742">
          <cell r="B2742" t="str">
            <v>US6752321025</v>
          </cell>
        </row>
        <row r="2743">
          <cell r="B2743" t="str">
            <v>US47972M1062</v>
          </cell>
        </row>
        <row r="2744">
          <cell r="B2744" t="str">
            <v>RU000A0JS3Q8</v>
          </cell>
        </row>
        <row r="2745">
          <cell r="B2745" t="str">
            <v>RU0006766912</v>
          </cell>
        </row>
        <row r="2746">
          <cell r="B2746" t="str">
            <v>RU000A0JTFU2</v>
          </cell>
        </row>
        <row r="2747">
          <cell r="B2747" t="str">
            <v>US6708661029</v>
          </cell>
        </row>
        <row r="2748">
          <cell r="B2748" t="str">
            <v>RU000A0JU7J0</v>
          </cell>
        </row>
        <row r="2749">
          <cell r="B2749" t="str">
            <v>US6708662019</v>
          </cell>
        </row>
        <row r="2750">
          <cell r="B2750" t="str">
            <v>LU0094Q97395</v>
          </cell>
        </row>
        <row r="2751">
          <cell r="B2751" t="str">
            <v>US68268N1037</v>
          </cell>
        </row>
        <row r="2752">
          <cell r="B2752" t="str">
            <v>XS0831350185</v>
          </cell>
        </row>
        <row r="2753">
          <cell r="B2753" t="str">
            <v>RU000A0JP062</v>
          </cell>
        </row>
        <row r="2754">
          <cell r="B2754" t="str">
            <v>IE00BLP5S353</v>
          </cell>
        </row>
        <row r="2755">
          <cell r="B2755" t="str">
            <v>GB00B77J0862</v>
          </cell>
        </row>
        <row r="2756">
          <cell r="B2756" t="str">
            <v>RU000A0JU7H4</v>
          </cell>
        </row>
        <row r="2757">
          <cell r="B2757" t="str">
            <v>RU000A0JQAA1</v>
          </cell>
        </row>
        <row r="2758">
          <cell r="B2758" t="str">
            <v>RU000A0HG9A5</v>
          </cell>
        </row>
        <row r="2759">
          <cell r="B2759" t="str">
            <v>RU0009091268</v>
          </cell>
        </row>
        <row r="2760">
          <cell r="B2760" t="str">
            <v>RU000A0JV0V9</v>
          </cell>
        </row>
        <row r="2761">
          <cell r="B2761" t="str">
            <v>RU000A0JUX89</v>
          </cell>
        </row>
        <row r="2762">
          <cell r="B2762" t="str">
            <v>RU000A0JPSQ1</v>
          </cell>
        </row>
        <row r="2763">
          <cell r="B2763" t="str">
            <v>US67088J3005</v>
          </cell>
        </row>
        <row r="2764">
          <cell r="B2764" t="str">
            <v>RU0009090542</v>
          </cell>
        </row>
        <row r="2765">
          <cell r="B2765" t="str">
            <v>RU000A0JTJA6</v>
          </cell>
        </row>
        <row r="2766">
          <cell r="B2766" t="str">
            <v>US68234L1089</v>
          </cell>
        </row>
        <row r="2767">
          <cell r="B2767" t="str">
            <v>US3159128087</v>
          </cell>
        </row>
        <row r="2768">
          <cell r="B2768" t="str">
            <v>USG6712EAA67</v>
          </cell>
        </row>
        <row r="2769">
          <cell r="B2769" t="str">
            <v>US68372A1043</v>
          </cell>
        </row>
        <row r="2770">
          <cell r="B2770" t="str">
            <v>GB00B24CT194</v>
          </cell>
        </row>
        <row r="2771">
          <cell r="B2771" t="str">
            <v>RU000A0DJ9B4</v>
          </cell>
        </row>
        <row r="2772">
          <cell r="B2772" t="str">
            <v>RU000A0JRTW3</v>
          </cell>
        </row>
        <row r="2773">
          <cell r="B2773" t="str">
            <v>RU000A0JS264</v>
          </cell>
        </row>
        <row r="2774">
          <cell r="B2774" t="str">
            <v>RU000A0JT3J2</v>
          </cell>
        </row>
        <row r="2775">
          <cell r="B2775" t="str">
            <v>RU000A0JTH82</v>
          </cell>
        </row>
        <row r="2776">
          <cell r="B2776" t="str">
            <v>RU000A0JTX09</v>
          </cell>
        </row>
        <row r="2777">
          <cell r="B2777" t="str">
            <v>RU000A0JU2N3</v>
          </cell>
        </row>
        <row r="2778">
          <cell r="B2778" t="str">
            <v>US68389X1054</v>
          </cell>
        </row>
        <row r="2779">
          <cell r="B2779" t="str">
            <v>USL72433AA06</v>
          </cell>
        </row>
        <row r="2780">
          <cell r="B2780" t="str">
            <v>RU000A0JUPE3</v>
          </cell>
        </row>
        <row r="2781">
          <cell r="B2781" t="str">
            <v>NO0010298318</v>
          </cell>
        </row>
        <row r="2782">
          <cell r="B2782" t="str">
            <v>XS0308287803</v>
          </cell>
        </row>
        <row r="2783">
          <cell r="B2783" t="str">
            <v>RU0008111794</v>
          </cell>
        </row>
        <row r="2784">
          <cell r="B2784" t="str">
            <v>RU0008111810</v>
          </cell>
        </row>
        <row r="2785">
          <cell r="B2785" t="str">
            <v>RU0002614702</v>
          </cell>
        </row>
        <row r="2786">
          <cell r="B2786" t="str">
            <v>XS0973219495</v>
          </cell>
        </row>
        <row r="2787">
          <cell r="B2787" t="str">
            <v>MHY643542050</v>
          </cell>
        </row>
        <row r="2788">
          <cell r="B2788" t="str">
            <v>RU0006935822</v>
          </cell>
        </row>
        <row r="2789">
          <cell r="B2789" t="str">
            <v>RU000A0ETWS2</v>
          </cell>
        </row>
        <row r="2790">
          <cell r="B2790" t="str">
            <v>RU000A0ETWT0</v>
          </cell>
        </row>
        <row r="2791">
          <cell r="B2791" t="str">
            <v>US68554N1063</v>
          </cell>
        </row>
        <row r="2792">
          <cell r="B2792" t="str">
            <v>EGS74081C018</v>
          </cell>
        </row>
        <row r="2793">
          <cell r="B2793" t="str">
            <v>XS0594294695</v>
          </cell>
        </row>
        <row r="2794">
          <cell r="B2794" t="str">
            <v>XS0649251054</v>
          </cell>
        </row>
        <row r="2795">
          <cell r="B2795" t="str">
            <v>XS0906434872</v>
          </cell>
        </row>
        <row r="2796">
          <cell r="B2796" t="str">
            <v>RU0006935830</v>
          </cell>
        </row>
        <row r="2797">
          <cell r="B2797" t="str">
            <v>VGG6777T1562</v>
          </cell>
        </row>
        <row r="2798">
          <cell r="B2798" t="str">
            <v>RU000A0JTG83</v>
          </cell>
        </row>
        <row r="2799">
          <cell r="B2799" t="str">
            <v>RU000A0JURM2</v>
          </cell>
        </row>
        <row r="2800">
          <cell r="B2800" t="str">
            <v>US68554W2052</v>
          </cell>
        </row>
        <row r="2801">
          <cell r="B2801" t="str">
            <v>RU000A0JRCU3</v>
          </cell>
        </row>
        <row r="2802">
          <cell r="B2802" t="str">
            <v>RU000A0JRN37</v>
          </cell>
        </row>
        <row r="2803">
          <cell r="B2803" t="str">
            <v>RU000A0JRV86</v>
          </cell>
        </row>
        <row r="2804">
          <cell r="B2804" t="str">
            <v>RU000A0JRV94</v>
          </cell>
        </row>
        <row r="2805">
          <cell r="B2805" t="str">
            <v>XS0268320800</v>
          </cell>
        </row>
        <row r="2806">
          <cell r="B2806" t="str">
            <v>RU000A0JUDK6</v>
          </cell>
        </row>
        <row r="2807">
          <cell r="B2807" t="str">
            <v>AT000B115753</v>
          </cell>
        </row>
        <row r="2808">
          <cell r="B2808" t="str">
            <v>AT000B059803</v>
          </cell>
        </row>
        <row r="2809">
          <cell r="B2809" t="str">
            <v>IE00B4XVDC01</v>
          </cell>
        </row>
        <row r="2810">
          <cell r="B2810" t="str">
            <v>GB0030632714</v>
          </cell>
        </row>
        <row r="2811">
          <cell r="B2811" t="str">
            <v>CA6979001089</v>
          </cell>
        </row>
        <row r="2812">
          <cell r="B2812" t="str">
            <v>USG09059AA76</v>
          </cell>
        </row>
        <row r="2813">
          <cell r="B2813" t="str">
            <v>DE000PAH0038</v>
          </cell>
        </row>
        <row r="2814">
          <cell r="B2814" t="str">
            <v>US26923A1060</v>
          </cell>
        </row>
        <row r="2815">
          <cell r="B2815" t="str">
            <v>GB00B125SX82</v>
          </cell>
        </row>
        <row r="2816">
          <cell r="B2816" t="str">
            <v>XS0338181901</v>
          </cell>
        </row>
        <row r="2817">
          <cell r="B2817" t="str">
            <v>RU0009083240</v>
          </cell>
        </row>
        <row r="2818">
          <cell r="B2818" t="str">
            <v>RU000A0JPA91</v>
          </cell>
        </row>
        <row r="2819">
          <cell r="B2819" t="str">
            <v>US71654V1017</v>
          </cell>
        </row>
        <row r="2820">
          <cell r="B2820" t="str">
            <v>US71654V4086</v>
          </cell>
        </row>
        <row r="2821">
          <cell r="B2821" t="str">
            <v>RU000A0H1LD0</v>
          </cell>
        </row>
        <row r="2822">
          <cell r="B2822" t="str">
            <v>RU000A0H1LE8</v>
          </cell>
        </row>
        <row r="2823">
          <cell r="B2823" t="str">
            <v>US69331C1080</v>
          </cell>
        </row>
        <row r="2824">
          <cell r="B2824" t="str">
            <v>US7415034039</v>
          </cell>
        </row>
        <row r="2825">
          <cell r="B2825" t="str">
            <v>US7169331060</v>
          </cell>
        </row>
        <row r="2826">
          <cell r="B2826" t="str">
            <v>BMG702781094</v>
          </cell>
        </row>
        <row r="2827">
          <cell r="B2827" t="str">
            <v>RU0009091292</v>
          </cell>
        </row>
        <row r="2828">
          <cell r="B2828" t="str">
            <v>AU000000PDN8</v>
          </cell>
        </row>
        <row r="2829">
          <cell r="B2829" t="str">
            <v>RU0008112255</v>
          </cell>
        </row>
        <row r="2830">
          <cell r="B2830" t="str">
            <v>USP7807HAJ43</v>
          </cell>
        </row>
        <row r="2831">
          <cell r="B2831" t="str">
            <v>XS0460546525</v>
          </cell>
        </row>
        <row r="2832">
          <cell r="B2832" t="str">
            <v>USP7807HAM71</v>
          </cell>
        </row>
        <row r="2833">
          <cell r="B2833" t="str">
            <v>RU000A0JQC31</v>
          </cell>
        </row>
        <row r="2834">
          <cell r="B2834" t="str">
            <v>US7134481081</v>
          </cell>
        </row>
        <row r="2835">
          <cell r="B2835" t="str">
            <v>RU000A0JQV04</v>
          </cell>
        </row>
        <row r="2836">
          <cell r="B2836" t="str">
            <v>RU000A0JREP9</v>
          </cell>
        </row>
        <row r="2837">
          <cell r="B2837" t="str">
            <v>RU000A0JT1E7</v>
          </cell>
        </row>
        <row r="2838">
          <cell r="B2838" t="str">
            <v>RU000A0JUP97</v>
          </cell>
        </row>
        <row r="2839">
          <cell r="B2839" t="str">
            <v>RU000A0JUV32</v>
          </cell>
        </row>
        <row r="2840">
          <cell r="B2840" t="str">
            <v>RU000A0JUT85</v>
          </cell>
        </row>
        <row r="2841">
          <cell r="B2841" t="str">
            <v>XS1028951777</v>
          </cell>
        </row>
        <row r="2842">
          <cell r="B2842" t="str">
            <v>TRAPETKM91E0</v>
          </cell>
        </row>
        <row r="2843">
          <cell r="B2843" t="str">
            <v>US7167681060</v>
          </cell>
        </row>
        <row r="2844">
          <cell r="B2844" t="str">
            <v>BRPETRACNPR6</v>
          </cell>
        </row>
        <row r="2845">
          <cell r="B2845" t="str">
            <v>RU000A0JS4V6</v>
          </cell>
        </row>
        <row r="2846">
          <cell r="B2846" t="str">
            <v>RU000A0JSTP5</v>
          </cell>
        </row>
        <row r="2847">
          <cell r="B2847" t="str">
            <v>RU000A0JSTQ3</v>
          </cell>
        </row>
        <row r="2848">
          <cell r="B2848" t="str">
            <v>BRPETRACNOR9</v>
          </cell>
        </row>
        <row r="2849">
          <cell r="B2849" t="str">
            <v>US7170811035</v>
          </cell>
        </row>
        <row r="2850">
          <cell r="B2850" t="str">
            <v>PLPGER000010</v>
          </cell>
        </row>
        <row r="2851">
          <cell r="B2851" t="str">
            <v>RU0006935889</v>
          </cell>
        </row>
        <row r="2852">
          <cell r="B2852" t="str">
            <v>RU0006935871</v>
          </cell>
        </row>
        <row r="2853">
          <cell r="B2853" t="str">
            <v>JE00B5WLXH36</v>
          </cell>
        </row>
        <row r="2854">
          <cell r="B2854" t="str">
            <v>XS0922301717</v>
          </cell>
        </row>
        <row r="2855">
          <cell r="B2855" t="str">
            <v>US73180YAA29</v>
          </cell>
        </row>
        <row r="2856">
          <cell r="B2856" t="str">
            <v>RU000A0JRD62</v>
          </cell>
        </row>
        <row r="2857">
          <cell r="B2857" t="str">
            <v>PLPGNIG00014</v>
          </cell>
        </row>
        <row r="2858">
          <cell r="B2858" t="str">
            <v>TREPEGS00016</v>
          </cell>
        </row>
        <row r="2859">
          <cell r="B2859" t="str">
            <v>US7427181091</v>
          </cell>
        </row>
        <row r="2860">
          <cell r="B2860" t="str">
            <v>JE00B1VS3333</v>
          </cell>
        </row>
        <row r="2861">
          <cell r="B2861" t="str">
            <v>JE00B1VS3770</v>
          </cell>
        </row>
        <row r="2862">
          <cell r="B2862" t="str">
            <v>NL0000009538</v>
          </cell>
        </row>
        <row r="2863">
          <cell r="B2863" t="str">
            <v>US718286AP29</v>
          </cell>
        </row>
        <row r="2864">
          <cell r="B2864" t="str">
            <v>RU000A0JRKT8</v>
          </cell>
        </row>
        <row r="2865">
          <cell r="B2865" t="str">
            <v>RU000A0JRKT8</v>
          </cell>
        </row>
        <row r="2866">
          <cell r="B2866" t="str">
            <v>US71922G1004</v>
          </cell>
        </row>
        <row r="2867">
          <cell r="B2867" t="str">
            <v>US71922G2093</v>
          </cell>
        </row>
        <row r="2868">
          <cell r="B2868" t="str">
            <v>XS0888245122</v>
          </cell>
        </row>
        <row r="2869">
          <cell r="B2869" t="str">
            <v>US71922JAA25</v>
          </cell>
        </row>
        <row r="2870">
          <cell r="B2870" t="str">
            <v>JE00B1VS3002</v>
          </cell>
        </row>
        <row r="2871">
          <cell r="B2871" t="str">
            <v>RU000A0JP7F5</v>
          </cell>
        </row>
        <row r="2872">
          <cell r="B2872" t="str">
            <v>US7171401075</v>
          </cell>
        </row>
        <row r="2873">
          <cell r="B2873" t="str">
            <v>US7171402065</v>
          </cell>
        </row>
        <row r="2874">
          <cell r="B2874" t="str">
            <v>RU000A0JP8D8</v>
          </cell>
        </row>
        <row r="2875">
          <cell r="B2875" t="str">
            <v>US69338N2062</v>
          </cell>
        </row>
        <row r="2876">
          <cell r="B2876" t="str">
            <v>RU000A0JP7J7</v>
          </cell>
        </row>
        <row r="2877">
          <cell r="B2877" t="str">
            <v>US73935L1008</v>
          </cell>
        </row>
        <row r="2878">
          <cell r="B2878" t="str">
            <v>RU000A0JU8V3</v>
          </cell>
        </row>
        <row r="2879">
          <cell r="B2879" t="str">
            <v>RU0009107684</v>
          </cell>
        </row>
        <row r="2880">
          <cell r="B2880" t="str">
            <v>US73180Y2037</v>
          </cell>
        </row>
        <row r="2881">
          <cell r="B2881" t="str">
            <v>US72919P2020</v>
          </cell>
        </row>
        <row r="2882">
          <cell r="B2882" t="str">
            <v>US72919P1030</v>
          </cell>
        </row>
        <row r="2883">
          <cell r="B2883" t="str">
            <v>RU000A0JNAA8</v>
          </cell>
        </row>
        <row r="2884">
          <cell r="B2884" t="str">
            <v>US6781291074</v>
          </cell>
        </row>
        <row r="2885">
          <cell r="B2885" t="str">
            <v>RU0009028054</v>
          </cell>
        </row>
        <row r="2886">
          <cell r="B2886" t="str">
            <v>RU0009084479</v>
          </cell>
        </row>
        <row r="2887">
          <cell r="B2887" t="str">
            <v>RU000A0ET123</v>
          </cell>
        </row>
        <row r="2888">
          <cell r="B2888" t="str">
            <v>RU000A0ET156</v>
          </cell>
        </row>
        <row r="2889">
          <cell r="B2889" t="str">
            <v>RU000A0JP195</v>
          </cell>
        </row>
        <row r="2890">
          <cell r="B2890" t="str">
            <v>US7317892021</v>
          </cell>
        </row>
        <row r="2891">
          <cell r="B2891" t="str">
            <v>US70931T1034</v>
          </cell>
        </row>
        <row r="2892">
          <cell r="B2892" t="str">
            <v>US73935X1467</v>
          </cell>
        </row>
        <row r="2893">
          <cell r="B2893" t="str">
            <v>US7201861058</v>
          </cell>
        </row>
        <row r="2894">
          <cell r="B2894" t="str">
            <v>GB0031544546</v>
          </cell>
        </row>
        <row r="2895">
          <cell r="B2895" t="str">
            <v>XS0482875811</v>
          </cell>
        </row>
        <row r="2896">
          <cell r="B2896" t="str">
            <v>US731011AS13</v>
          </cell>
        </row>
        <row r="2897">
          <cell r="B2897" t="str">
            <v>US731011AP73</v>
          </cell>
        </row>
        <row r="2898">
          <cell r="B2898" t="str">
            <v>XS0242491230</v>
          </cell>
        </row>
        <row r="2899">
          <cell r="B2899" t="str">
            <v>XS0498285351</v>
          </cell>
        </row>
        <row r="2900">
          <cell r="B2900" t="str">
            <v>XS0371500611</v>
          </cell>
        </row>
        <row r="2901">
          <cell r="B2901" t="str">
            <v>US731011AR30</v>
          </cell>
        </row>
        <row r="2902">
          <cell r="B2902" t="str">
            <v>XS0874841066</v>
          </cell>
        </row>
        <row r="2903">
          <cell r="B2903" t="str">
            <v>XS0985244952</v>
          </cell>
        </row>
        <row r="2904">
          <cell r="B2904" t="str">
            <v>XS0210314299</v>
          </cell>
        </row>
        <row r="2905">
          <cell r="B2905" t="str">
            <v>US857524AA08</v>
          </cell>
        </row>
        <row r="2906">
          <cell r="B2906" t="str">
            <v>XS0543882095</v>
          </cell>
        </row>
        <row r="2907">
          <cell r="B2907" t="str">
            <v>XS0282701514</v>
          </cell>
        </row>
        <row r="2908">
          <cell r="B2908" t="str">
            <v>US857524AB80</v>
          </cell>
        </row>
        <row r="2909">
          <cell r="B2909" t="str">
            <v>US731011AT95</v>
          </cell>
        </row>
        <row r="2910">
          <cell r="B2910" t="str">
            <v>XS0841073793</v>
          </cell>
        </row>
        <row r="2911">
          <cell r="B2911" t="str">
            <v>US857524AC63</v>
          </cell>
        </row>
        <row r="2912">
          <cell r="B2912" t="str">
            <v>XS0479333311</v>
          </cell>
        </row>
        <row r="2913">
          <cell r="B2913" t="str">
            <v>PL0000106126</v>
          </cell>
        </row>
        <row r="2914">
          <cell r="B2914" t="str">
            <v>RU000A0JR9Z7</v>
          </cell>
        </row>
        <row r="2915">
          <cell r="B2915" t="str">
            <v>RU000A0JUK84</v>
          </cell>
        </row>
        <row r="2916">
          <cell r="B2916" t="str">
            <v>JE00B6T5S470</v>
          </cell>
        </row>
        <row r="2917">
          <cell r="B2917" t="str">
            <v>CA73755L1076</v>
          </cell>
        </row>
        <row r="2918">
          <cell r="B2918" t="str">
            <v>IT0004623051</v>
          </cell>
        </row>
        <row r="2919">
          <cell r="B2919" t="str">
            <v>LU0217139020</v>
          </cell>
        </row>
        <row r="2920">
          <cell r="B2920" t="str">
            <v>US26922V1017</v>
          </cell>
        </row>
        <row r="2921">
          <cell r="B2921" t="str">
            <v>XS0543744535</v>
          </cell>
        </row>
        <row r="2922">
          <cell r="B2922" t="str">
            <v>XS0242939394</v>
          </cell>
        </row>
        <row r="2923">
          <cell r="B2923" t="str">
            <v>RU000A0JQPD3</v>
          </cell>
        </row>
        <row r="2924">
          <cell r="B2924" t="str">
            <v>RU0009084487</v>
          </cell>
        </row>
        <row r="2925">
          <cell r="B2925" t="str">
            <v>TRAPRKTE91B5</v>
          </cell>
        </row>
        <row r="2926">
          <cell r="B2926" t="str">
            <v>KZ2C00001691</v>
          </cell>
        </row>
        <row r="2927">
          <cell r="B2927" t="str">
            <v>RU000A0JU179</v>
          </cell>
        </row>
        <row r="2928">
          <cell r="B2928" t="str">
            <v>RU000A0JQY92</v>
          </cell>
        </row>
        <row r="2929">
          <cell r="B2929" t="str">
            <v>RU000A0JQ417</v>
          </cell>
        </row>
        <row r="2930">
          <cell r="B2930" t="str">
            <v>RU000A0JSWU9</v>
          </cell>
        </row>
        <row r="2931">
          <cell r="B2931" t="str">
            <v>XS0557128591</v>
          </cell>
        </row>
        <row r="2932">
          <cell r="B2932" t="str">
            <v>XS0272236489</v>
          </cell>
        </row>
        <row r="2933">
          <cell r="B2933" t="str">
            <v>XS0375091757</v>
          </cell>
        </row>
        <row r="2934">
          <cell r="B2934" t="str">
            <v>XS0619624413</v>
          </cell>
        </row>
        <row r="2935">
          <cell r="B2935" t="str">
            <v>XS0469856057</v>
          </cell>
        </row>
        <row r="2936">
          <cell r="B2936" t="str">
            <v>XS0524658852</v>
          </cell>
        </row>
        <row r="2937">
          <cell r="B2937" t="str">
            <v>XS0775984213</v>
          </cell>
        </row>
        <row r="2938">
          <cell r="B2938" t="str">
            <v>XS0343690466</v>
          </cell>
        </row>
        <row r="2939">
          <cell r="B2939" t="str">
            <v>XS0851672435</v>
          </cell>
        </row>
        <row r="2940">
          <cell r="B2940" t="str">
            <v>XS0893208792</v>
          </cell>
        </row>
        <row r="2941">
          <cell r="B2941" t="str">
            <v>XS1086084123</v>
          </cell>
        </row>
        <row r="2942">
          <cell r="B2942" t="str">
            <v>XS1042215480</v>
          </cell>
        </row>
        <row r="2943">
          <cell r="B2943" t="str">
            <v>RU000A0JRWB1</v>
          </cell>
        </row>
        <row r="2944">
          <cell r="B2944" t="str">
            <v>RU000A0JUVF8</v>
          </cell>
        </row>
        <row r="2945">
          <cell r="B2945" t="str">
            <v>RU000A0JU2F9</v>
          </cell>
        </row>
        <row r="2946">
          <cell r="B2946" t="str">
            <v>RU000A0JPTU1</v>
          </cell>
        </row>
        <row r="2947">
          <cell r="B2947" t="str">
            <v>RU000A0JSQP1</v>
          </cell>
        </row>
        <row r="2948">
          <cell r="B2948" t="str">
            <v>RU000A0JS413</v>
          </cell>
        </row>
        <row r="2949">
          <cell r="B2949" t="str">
            <v>RU000A0JR845</v>
          </cell>
        </row>
        <row r="2950">
          <cell r="B2950" t="str">
            <v>RU000A0JS421</v>
          </cell>
        </row>
        <row r="2951">
          <cell r="B2951" t="str">
            <v>RU000A0JSXW3</v>
          </cell>
        </row>
        <row r="2952">
          <cell r="B2952" t="str">
            <v>RU000A0JPWU5</v>
          </cell>
        </row>
        <row r="2953">
          <cell r="B2953" t="str">
            <v>RU000A0JQU47</v>
          </cell>
        </row>
        <row r="2954">
          <cell r="B2954" t="str">
            <v>RU0008112594</v>
          </cell>
        </row>
        <row r="2955">
          <cell r="B2955" t="str">
            <v>RU0008112693</v>
          </cell>
        </row>
        <row r="2956">
          <cell r="B2956" t="str">
            <v>US7443201022</v>
          </cell>
        </row>
        <row r="2957">
          <cell r="B2957" t="str">
            <v>US74460D1090</v>
          </cell>
        </row>
        <row r="2958">
          <cell r="B2958" t="str">
            <v>US73936Q8767</v>
          </cell>
        </row>
        <row r="2959">
          <cell r="B2959" t="str">
            <v>US74348T1025</v>
          </cell>
        </row>
        <row r="2960">
          <cell r="B2960" t="str">
            <v>US19248Y1073</v>
          </cell>
        </row>
        <row r="2961">
          <cell r="B2961" t="str">
            <v>US74347B7148</v>
          </cell>
        </row>
        <row r="2962">
          <cell r="B2962" t="str">
            <v>US74347R6027</v>
          </cell>
        </row>
        <row r="2963">
          <cell r="B2963" t="str">
            <v>PTPTC0AM0009</v>
          </cell>
        </row>
        <row r="2964">
          <cell r="B2964" t="str">
            <v>RU000A0JQM39</v>
          </cell>
        </row>
        <row r="2965">
          <cell r="B2965" t="str">
            <v>RU000A0JU872</v>
          </cell>
        </row>
        <row r="2966">
          <cell r="B2966" t="str">
            <v>RU0009100671</v>
          </cell>
        </row>
        <row r="2967">
          <cell r="B2967" t="str">
            <v>IE00B0Q82B24</v>
          </cell>
        </row>
        <row r="2968">
          <cell r="B2968" t="str">
            <v>US71646E1001</v>
          </cell>
        </row>
        <row r="2969">
          <cell r="B2969" t="str">
            <v>US7372731023</v>
          </cell>
        </row>
        <row r="2970">
          <cell r="B2970" t="str">
            <v>US72201B1017</v>
          </cell>
        </row>
        <row r="2971">
          <cell r="B2971" t="str">
            <v>US6983541078</v>
          </cell>
        </row>
        <row r="2972">
          <cell r="B2972" t="str">
            <v>US6936651016</v>
          </cell>
        </row>
        <row r="2973">
          <cell r="B2973" t="str">
            <v>US72581M3051</v>
          </cell>
        </row>
        <row r="2974">
          <cell r="B2974" t="str">
            <v>US7470711083</v>
          </cell>
        </row>
        <row r="2975">
          <cell r="B2975" t="str">
            <v>PLPZU0000011</v>
          </cell>
        </row>
        <row r="2976">
          <cell r="B2976" t="str">
            <v>US33733E5006</v>
          </cell>
        </row>
        <row r="2977">
          <cell r="B2977" t="str">
            <v>US7475251036</v>
          </cell>
        </row>
        <row r="2978">
          <cell r="B2978" t="str">
            <v>US74347X2374</v>
          </cell>
        </row>
        <row r="2979">
          <cell r="B2979" t="str">
            <v>KYG730301010</v>
          </cell>
        </row>
        <row r="2980">
          <cell r="B2980" t="str">
            <v>US74734M1099</v>
          </cell>
        </row>
        <row r="2981">
          <cell r="B2981" t="str">
            <v>US74735M1080</v>
          </cell>
        </row>
        <row r="2982">
          <cell r="B2982" t="str">
            <v>US73935A1043</v>
          </cell>
        </row>
        <row r="2983">
          <cell r="B2983" t="str">
            <v>XS0583302996</v>
          </cell>
        </row>
        <row r="2984">
          <cell r="B2984" t="str">
            <v>RU000A0JUUE3</v>
          </cell>
        </row>
        <row r="2985">
          <cell r="B2985" t="str">
            <v>AT0000606306</v>
          </cell>
        </row>
        <row r="2986">
          <cell r="B2986" t="str">
            <v>RU000A0JTZ98</v>
          </cell>
        </row>
        <row r="2987">
          <cell r="B2987" t="str">
            <v>RU000A0JQ1K7</v>
          </cell>
        </row>
        <row r="2988">
          <cell r="B2988" t="str">
            <v>RU000A0JU8T7</v>
          </cell>
        </row>
        <row r="2989">
          <cell r="B2989" t="str">
            <v>RU000A0JR563</v>
          </cell>
        </row>
        <row r="2990">
          <cell r="B2990" t="str">
            <v>AT0000A0T7D2</v>
          </cell>
        </row>
        <row r="2991">
          <cell r="B2991" t="str">
            <v>AT0000A0T7E0</v>
          </cell>
        </row>
        <row r="2992">
          <cell r="B2992" t="str">
            <v>AT0000A0T7M3</v>
          </cell>
        </row>
        <row r="2993">
          <cell r="B2993" t="str">
            <v>AT0000A0UMH8</v>
          </cell>
        </row>
        <row r="2994">
          <cell r="B2994" t="str">
            <v>AT0000A0V4E3</v>
          </cell>
        </row>
        <row r="2995">
          <cell r="B2995" t="str">
            <v>RU000A0B90N8</v>
          </cell>
        </row>
        <row r="2996">
          <cell r="B2996" t="str">
            <v>XS0772835285</v>
          </cell>
        </row>
        <row r="2997">
          <cell r="B2997" t="str">
            <v>US75406KAA51</v>
          </cell>
        </row>
        <row r="2998">
          <cell r="B2998" t="str">
            <v>RU000A0HG636</v>
          </cell>
        </row>
        <row r="2999">
          <cell r="B2999" t="str">
            <v>RU000A0JPS67</v>
          </cell>
        </row>
        <row r="3000">
          <cell r="B3000" t="str">
            <v>RU000A0JQ0N3</v>
          </cell>
        </row>
        <row r="3001">
          <cell r="B3001" t="str">
            <v>RU000A0JU708</v>
          </cell>
        </row>
        <row r="3002">
          <cell r="B3002" t="str">
            <v>RU000A0JUKG9</v>
          </cell>
        </row>
        <row r="3003">
          <cell r="B3003" t="str">
            <v>XS0494085524</v>
          </cell>
        </row>
        <row r="3004">
          <cell r="B3004" t="str">
            <v>XS0494086092</v>
          </cell>
        </row>
        <row r="3005">
          <cell r="B3005" t="str">
            <v>RU0005707834</v>
          </cell>
        </row>
        <row r="3006">
          <cell r="B3006" t="str">
            <v>RU000A0JR6A6</v>
          </cell>
        </row>
        <row r="3007">
          <cell r="B3007" t="str">
            <v>RU000A0JQVB5</v>
          </cell>
        </row>
        <row r="3008">
          <cell r="B3008" t="str">
            <v>RU000A0JQVG4</v>
          </cell>
        </row>
        <row r="3009">
          <cell r="B3009" t="str">
            <v>RU000A0JQVD1</v>
          </cell>
        </row>
        <row r="3010">
          <cell r="B3010" t="str">
            <v>RU0006935970</v>
          </cell>
        </row>
        <row r="3011">
          <cell r="B3011" t="str">
            <v>XS0850393264</v>
          </cell>
        </row>
        <row r="3012">
          <cell r="B3012" t="str">
            <v>US780097AN12</v>
          </cell>
        </row>
        <row r="3013">
          <cell r="B3013" t="str">
            <v>US780097AP69</v>
          </cell>
        </row>
        <row r="3014">
          <cell r="B3014" t="str">
            <v>XS0356705219</v>
          </cell>
        </row>
        <row r="3015">
          <cell r="B3015" t="str">
            <v>GB0007547838</v>
          </cell>
        </row>
        <row r="3016">
          <cell r="B3016" t="str">
            <v>US7800976893</v>
          </cell>
        </row>
        <row r="3017">
          <cell r="B3017" t="str">
            <v>RU000A0JRSQ7</v>
          </cell>
        </row>
        <row r="3018">
          <cell r="B3018" t="str">
            <v>RU000A0JT825</v>
          </cell>
        </row>
        <row r="3019">
          <cell r="B3019" t="str">
            <v>RU000A0JU526</v>
          </cell>
        </row>
        <row r="3020">
          <cell r="B3020" t="str">
            <v>RU000A0JSJW2</v>
          </cell>
        </row>
        <row r="3021">
          <cell r="B3021" t="str">
            <v>RU000A0JRNW6</v>
          </cell>
        </row>
        <row r="3022">
          <cell r="B3022" t="str">
            <v>RU000A0JU1P0</v>
          </cell>
        </row>
        <row r="3023">
          <cell r="B3023" t="str">
            <v>US28660G1067</v>
          </cell>
        </row>
        <row r="3024">
          <cell r="B3024" t="str">
            <v>RU000A0JR571</v>
          </cell>
        </row>
        <row r="3025">
          <cell r="B3025" t="str">
            <v>IE00B5NDLN01</v>
          </cell>
        </row>
        <row r="3026">
          <cell r="B3026" t="str">
            <v>US75886F1075</v>
          </cell>
        </row>
        <row r="3027">
          <cell r="B3027" t="str">
            <v>US4642885390</v>
          </cell>
        </row>
        <row r="3028">
          <cell r="B3028" t="str">
            <v>PTREL0AM0008</v>
          </cell>
        </row>
        <row r="3029">
          <cell r="B3029" t="str">
            <v>XS0499448370</v>
          </cell>
        </row>
        <row r="3030">
          <cell r="B3030" t="str">
            <v>XS0616784509</v>
          </cell>
        </row>
        <row r="3031">
          <cell r="B3031" t="str">
            <v>XS0938341780</v>
          </cell>
        </row>
        <row r="3032">
          <cell r="B3032" t="str">
            <v>XS0891039165</v>
          </cell>
        </row>
        <row r="3033">
          <cell r="B3033" t="str">
            <v>XS0869792928</v>
          </cell>
        </row>
        <row r="3034">
          <cell r="B3034" t="str">
            <v>XS0869792928</v>
          </cell>
        </row>
        <row r="3035">
          <cell r="B3035" t="str">
            <v>XS0996297544</v>
          </cell>
        </row>
        <row r="3036">
          <cell r="B3036" t="str">
            <v>US445545AC05</v>
          </cell>
        </row>
        <row r="3037">
          <cell r="B3037" t="str">
            <v>XS0240732114</v>
          </cell>
        </row>
        <row r="3038">
          <cell r="B3038" t="str">
            <v>XS0249458984</v>
          </cell>
        </row>
        <row r="3039">
          <cell r="B3039" t="str">
            <v>XS0284810719</v>
          </cell>
        </row>
        <row r="3040">
          <cell r="B3040" t="str">
            <v>US445545AG19</v>
          </cell>
        </row>
        <row r="3041">
          <cell r="B3041" t="str">
            <v>XS0369470397</v>
          </cell>
        </row>
        <row r="3042">
          <cell r="B3042" t="str">
            <v>US445545AK21</v>
          </cell>
        </row>
        <row r="3043">
          <cell r="B3043" t="str">
            <v>XS0625388136</v>
          </cell>
        </row>
        <row r="3044">
          <cell r="B3044" t="str">
            <v>US445545AD87</v>
          </cell>
        </row>
        <row r="3045">
          <cell r="B3045" t="str">
            <v>XS0212993678</v>
          </cell>
        </row>
        <row r="3046">
          <cell r="B3046" t="str">
            <v>US445545AE60</v>
          </cell>
        </row>
        <row r="3047">
          <cell r="B3047" t="str">
            <v>US445545AH91</v>
          </cell>
        </row>
        <row r="3048">
          <cell r="B3048" t="str">
            <v>US445545AJ57</v>
          </cell>
        </row>
        <row r="3049">
          <cell r="B3049" t="str">
            <v>US445545AL04</v>
          </cell>
        </row>
        <row r="3050">
          <cell r="B3050" t="str">
            <v>XS1060842975</v>
          </cell>
        </row>
        <row r="3051">
          <cell r="B3051" t="str">
            <v>US445545AF36</v>
          </cell>
        </row>
        <row r="3052">
          <cell r="B3052" t="str">
            <v>XS0718395089</v>
          </cell>
        </row>
        <row r="3053">
          <cell r="B3053" t="str">
            <v>RU000A0JTN84</v>
          </cell>
        </row>
        <row r="3054">
          <cell r="B3054" t="str">
            <v>RU000A0JSWJ2</v>
          </cell>
        </row>
        <row r="3055">
          <cell r="B3055" t="str">
            <v>RU000A0JT1B3</v>
          </cell>
        </row>
        <row r="3056">
          <cell r="B3056" t="str">
            <v>RU000A0JTTV1</v>
          </cell>
        </row>
        <row r="3057">
          <cell r="B3057" t="str">
            <v>RU000A0JU6M6</v>
          </cell>
        </row>
        <row r="3058">
          <cell r="B3058" t="str">
            <v>RU000A0JTFL1</v>
          </cell>
        </row>
        <row r="3059">
          <cell r="B3059" t="str">
            <v>RU000A0JR2Y5</v>
          </cell>
        </row>
        <row r="3060">
          <cell r="B3060" t="str">
            <v>RU000A0JTPE5</v>
          </cell>
        </row>
        <row r="3061">
          <cell r="B3061" t="str">
            <v>GG00B1H11J88</v>
          </cell>
        </row>
        <row r="3062">
          <cell r="B3062" t="str">
            <v>US7790881038</v>
          </cell>
        </row>
        <row r="3063">
          <cell r="B3063" t="str">
            <v>US75885Y1073</v>
          </cell>
        </row>
        <row r="3064">
          <cell r="B3064" t="str">
            <v>RU000A0JQYA1</v>
          </cell>
        </row>
        <row r="3065">
          <cell r="B3065" t="str">
            <v>RU000A0JR472</v>
          </cell>
        </row>
        <row r="3066">
          <cell r="B3066" t="str">
            <v>CH0012032113</v>
          </cell>
        </row>
        <row r="3067">
          <cell r="B3067" t="str">
            <v>US7711951043</v>
          </cell>
        </row>
        <row r="3068">
          <cell r="B3068" t="str">
            <v>RU000A0JPSY5</v>
          </cell>
        </row>
        <row r="3069">
          <cell r="B3069" t="str">
            <v>FR0010871376</v>
          </cell>
        </row>
        <row r="3070">
          <cell r="B3070" t="str">
            <v>FR0011022110</v>
          </cell>
        </row>
        <row r="3071">
          <cell r="B3071" t="str">
            <v>US7594701077</v>
          </cell>
        </row>
        <row r="3072">
          <cell r="B3072" t="str">
            <v>CH0048265513</v>
          </cell>
        </row>
        <row r="3073">
          <cell r="B3073" t="str">
            <v>INE002A01018</v>
          </cell>
        </row>
        <row r="3074">
          <cell r="B3074" t="str">
            <v>CA7609751028</v>
          </cell>
        </row>
        <row r="3075">
          <cell r="B3075" t="str">
            <v>US7672041008</v>
          </cell>
        </row>
        <row r="3076">
          <cell r="B3076" t="str">
            <v>US2044122099</v>
          </cell>
        </row>
        <row r="3077">
          <cell r="B3077" t="str">
            <v>XS0497980598</v>
          </cell>
        </row>
        <row r="3078">
          <cell r="B3078" t="str">
            <v>RU0009095939</v>
          </cell>
        </row>
        <row r="3079">
          <cell r="B3079" t="str">
            <v>USU77583AA79</v>
          </cell>
        </row>
        <row r="3080">
          <cell r="B3080" t="str">
            <v>US7512121010</v>
          </cell>
        </row>
        <row r="3081">
          <cell r="B3081" t="str">
            <v>RU000A0JR1D1</v>
          </cell>
        </row>
        <row r="3082">
          <cell r="B3082" t="str">
            <v>GB00B06GTJ32</v>
          </cell>
        </row>
        <row r="3083">
          <cell r="B3083" t="str">
            <v>RU000A0JR6F5</v>
          </cell>
        </row>
        <row r="3084">
          <cell r="B3084" t="str">
            <v>RU000A0JRJR4</v>
          </cell>
        </row>
        <row r="3085">
          <cell r="B3085" t="str">
            <v>RU000A0JQPK8</v>
          </cell>
        </row>
        <row r="3086">
          <cell r="B3086" t="str">
            <v>FR0000052292</v>
          </cell>
        </row>
        <row r="3087">
          <cell r="B3087" t="str">
            <v>RU000A0JRJN3</v>
          </cell>
        </row>
        <row r="3088">
          <cell r="B3088" t="str">
            <v>RU000A0JRJP8</v>
          </cell>
        </row>
        <row r="3089">
          <cell r="B3089" t="str">
            <v>RU000A0JRJQ6</v>
          </cell>
        </row>
        <row r="3090">
          <cell r="B3090" t="str">
            <v>RU000A0JS6S7</v>
          </cell>
        </row>
        <row r="3091">
          <cell r="B3091" t="str">
            <v>RU000A0JS6T5</v>
          </cell>
        </row>
        <row r="3092">
          <cell r="B3092" t="str">
            <v>RU000A0F5HL4</v>
          </cell>
        </row>
        <row r="3093">
          <cell r="B3093" t="str">
            <v>RU000A0F5HM2</v>
          </cell>
        </row>
        <row r="3094">
          <cell r="B3094" t="str">
            <v>RU000A0F5HM2</v>
          </cell>
        </row>
        <row r="3095">
          <cell r="B3095" t="str">
            <v>RU000A0HGPM9</v>
          </cell>
        </row>
        <row r="3096">
          <cell r="B3096" t="str">
            <v>RU000A0HGPN7</v>
          </cell>
        </row>
        <row r="3097">
          <cell r="B3097" t="str">
            <v>RU0008114541</v>
          </cell>
        </row>
        <row r="3098">
          <cell r="B3098" t="str">
            <v>US19247X1000</v>
          </cell>
        </row>
        <row r="3099">
          <cell r="B3099" t="str">
            <v>CH0012032048</v>
          </cell>
        </row>
        <row r="3100">
          <cell r="B3100" t="str">
            <v>XS0638742485</v>
          </cell>
        </row>
        <row r="3101">
          <cell r="B3101" t="str">
            <v>XS0371163600</v>
          </cell>
        </row>
        <row r="3102">
          <cell r="B3102" t="str">
            <v>XS0852474336</v>
          </cell>
        </row>
        <row r="3103">
          <cell r="B3103" t="str">
            <v>XS0972758741</v>
          </cell>
        </row>
        <row r="3104">
          <cell r="B3104" t="str">
            <v>US77586TAA43</v>
          </cell>
        </row>
        <row r="3105">
          <cell r="B3105" t="str">
            <v>US77586RAA86</v>
          </cell>
        </row>
        <row r="3106">
          <cell r="B3106" t="str">
            <v>US77586TAC09</v>
          </cell>
        </row>
        <row r="3107">
          <cell r="B3107" t="str">
            <v>US77586RAB69</v>
          </cell>
        </row>
        <row r="3108">
          <cell r="B3108" t="str">
            <v>US77586TAD81</v>
          </cell>
        </row>
        <row r="3109">
          <cell r="B3109" t="str">
            <v>XS1129788524</v>
          </cell>
        </row>
        <row r="3110">
          <cell r="B3110" t="str">
            <v>US77586TAE64</v>
          </cell>
        </row>
        <row r="3111">
          <cell r="B3111" t="str">
            <v>US74347R6936</v>
          </cell>
        </row>
        <row r="3112">
          <cell r="B3112" t="str">
            <v>US7785291078</v>
          </cell>
        </row>
        <row r="3113">
          <cell r="B3113" t="str">
            <v>RU000A0HHK26</v>
          </cell>
        </row>
        <row r="3114">
          <cell r="B3114" t="str">
            <v>RU000A0JQH77</v>
          </cell>
        </row>
        <row r="3115">
          <cell r="B3115" t="str">
            <v>RU000A0JQH69</v>
          </cell>
        </row>
        <row r="3116">
          <cell r="B3116" t="str">
            <v>RU000A0JUV57</v>
          </cell>
        </row>
        <row r="3117">
          <cell r="B3117" t="str">
            <v>RU000A0JQX69</v>
          </cell>
        </row>
        <row r="3118">
          <cell r="B3118" t="str">
            <v>RU000A0JQXU1</v>
          </cell>
        </row>
        <row r="3119">
          <cell r="B3119" t="str">
            <v>RU000A0JRW85</v>
          </cell>
        </row>
        <row r="3120">
          <cell r="B3120" t="str">
            <v>RU000A0JSYR1</v>
          </cell>
        </row>
        <row r="3121">
          <cell r="B3121" t="str">
            <v>RU000A0JRW93</v>
          </cell>
        </row>
        <row r="3122">
          <cell r="B3122" t="str">
            <v>RU000A0JTKE6</v>
          </cell>
        </row>
        <row r="3123">
          <cell r="B3123" t="str">
            <v>RU000A0JTQ32</v>
          </cell>
        </row>
        <row r="3124">
          <cell r="B3124" t="str">
            <v>RU000A0JTJG3</v>
          </cell>
        </row>
        <row r="3125">
          <cell r="B3125" t="str">
            <v>RU000A0JTTF4</v>
          </cell>
        </row>
        <row r="3126">
          <cell r="B3126" t="str">
            <v>RU000A0JU0E6</v>
          </cell>
        </row>
        <row r="3127">
          <cell r="B3127" t="str">
            <v>RU000A0JTS22</v>
          </cell>
        </row>
        <row r="3128">
          <cell r="B3128" t="str">
            <v>RU000A0J2Q06</v>
          </cell>
        </row>
        <row r="3129">
          <cell r="B3129" t="str">
            <v>RU000A0JT940</v>
          </cell>
        </row>
        <row r="3130">
          <cell r="B3130" t="str">
            <v>RU000A0JT965</v>
          </cell>
        </row>
        <row r="3131">
          <cell r="B3131" t="str">
            <v>RU000A0JTYL2</v>
          </cell>
        </row>
        <row r="3132">
          <cell r="B3132" t="str">
            <v>RU000A0JTS06</v>
          </cell>
        </row>
        <row r="3133">
          <cell r="B3133" t="str">
            <v>RU000A0JTYM0</v>
          </cell>
        </row>
        <row r="3134">
          <cell r="B3134" t="str">
            <v>RU000A0JTYN8</v>
          </cell>
        </row>
        <row r="3135">
          <cell r="B3135" t="str">
            <v>XS0861980372</v>
          </cell>
        </row>
        <row r="3136">
          <cell r="B3136" t="str">
            <v>US77819RAB50</v>
          </cell>
        </row>
        <row r="3137">
          <cell r="B3137" t="str">
            <v>XS0861981180</v>
          </cell>
        </row>
        <row r="3138">
          <cell r="B3138" t="str">
            <v>US77819RAA77</v>
          </cell>
        </row>
        <row r="3139">
          <cell r="B3139" t="str">
            <v>RU000A0JUFU0</v>
          </cell>
        </row>
        <row r="3140">
          <cell r="B3140" t="str">
            <v>RU000A0JUCS1</v>
          </cell>
        </row>
        <row r="3141">
          <cell r="B3141" t="str">
            <v>RU000A0JUCR3</v>
          </cell>
        </row>
        <row r="3142">
          <cell r="B3142" t="str">
            <v>RU000A0JUFV8</v>
          </cell>
        </row>
        <row r="3143">
          <cell r="B3143" t="str">
            <v>US67812M2070</v>
          </cell>
        </row>
        <row r="3144">
          <cell r="B3144" t="str">
            <v>US77852T3014</v>
          </cell>
        </row>
        <row r="3145">
          <cell r="B3145" t="str">
            <v>RU000A0JUQ05</v>
          </cell>
        </row>
        <row r="3146">
          <cell r="B3146" t="str">
            <v>RU000A0JUPQ7</v>
          </cell>
        </row>
        <row r="3147">
          <cell r="B3147" t="str">
            <v>RU000A0JP922</v>
          </cell>
        </row>
        <row r="3148">
          <cell r="B3148" t="str">
            <v>GB00B4ZH7J18</v>
          </cell>
        </row>
        <row r="3149">
          <cell r="B3149" t="str">
            <v>GB0031775819</v>
          </cell>
        </row>
        <row r="3150">
          <cell r="B3150" t="str">
            <v>XS0499245180</v>
          </cell>
        </row>
        <row r="3151">
          <cell r="B3151" t="str">
            <v>XS0919581982</v>
          </cell>
        </row>
        <row r="3152">
          <cell r="B3152" t="str">
            <v>XS0764220017</v>
          </cell>
        </row>
        <row r="3153">
          <cell r="B3153" t="str">
            <v>XS1041815116</v>
          </cell>
        </row>
        <row r="3154">
          <cell r="B3154" t="str">
            <v>XS0609017917</v>
          </cell>
        </row>
        <row r="3155">
          <cell r="B3155" t="str">
            <v>US257867BB61</v>
          </cell>
        </row>
        <row r="3156">
          <cell r="B3156" t="str">
            <v>GB00B01C3S32</v>
          </cell>
        </row>
        <row r="3157">
          <cell r="B3157" t="str">
            <v>RU0009100689</v>
          </cell>
        </row>
        <row r="3158">
          <cell r="B3158" t="str">
            <v>RU000A0JRVZ2</v>
          </cell>
        </row>
        <row r="3159">
          <cell r="B3159" t="str">
            <v>RU000A0JS5P5</v>
          </cell>
        </row>
        <row r="3160">
          <cell r="B3160" t="str">
            <v>RU000A0JTPJ4</v>
          </cell>
        </row>
        <row r="3161">
          <cell r="B3161" t="str">
            <v>RU000A0JTPL0</v>
          </cell>
        </row>
        <row r="3162">
          <cell r="B3162" t="str">
            <v>RU000A0JS7N6</v>
          </cell>
        </row>
        <row r="3163">
          <cell r="B3163" t="str">
            <v>RSNBSRD58909</v>
          </cell>
        </row>
        <row r="3164">
          <cell r="B3164" t="str">
            <v>RSNBSRD19414</v>
          </cell>
        </row>
        <row r="3165">
          <cell r="B3165" t="str">
            <v>RU000A0JQTS3</v>
          </cell>
        </row>
        <row r="3166">
          <cell r="B3166" t="str">
            <v>RU000A0JS9W3</v>
          </cell>
        </row>
        <row r="3167">
          <cell r="B3167" t="str">
            <v>RU000A0JR1G4</v>
          </cell>
        </row>
        <row r="3168">
          <cell r="B3168" t="str">
            <v>RU000A0JR1H2</v>
          </cell>
        </row>
        <row r="3169">
          <cell r="B3169" t="str">
            <v>RU000A0JR4G8</v>
          </cell>
        </row>
        <row r="3170">
          <cell r="B3170" t="str">
            <v>RU000A0JR4K0</v>
          </cell>
        </row>
        <row r="3171">
          <cell r="B3171" t="str">
            <v>RU000A0JU195</v>
          </cell>
        </row>
        <row r="3172">
          <cell r="B3172" t="str">
            <v>RU000A0JU6U9</v>
          </cell>
        </row>
        <row r="3173">
          <cell r="B3173" t="str">
            <v>RU000A0JRL70</v>
          </cell>
        </row>
        <row r="3174">
          <cell r="B3174" t="str">
            <v>RU000A0JS4U8</v>
          </cell>
        </row>
        <row r="3175">
          <cell r="B3175" t="str">
            <v>RU000A0JTA89</v>
          </cell>
        </row>
        <row r="3176">
          <cell r="B3176" t="str">
            <v>RU000A0JTVN4</v>
          </cell>
        </row>
        <row r="3177">
          <cell r="B3177" t="str">
            <v>RSMFRSD88891</v>
          </cell>
        </row>
        <row r="3178">
          <cell r="B3178" t="str">
            <v>RSMFRSD08097</v>
          </cell>
        </row>
        <row r="3179">
          <cell r="B3179" t="str">
            <v>RSMFRSD17254</v>
          </cell>
        </row>
        <row r="3180">
          <cell r="B3180" t="str">
            <v>RSMFRSD18641</v>
          </cell>
        </row>
        <row r="3181">
          <cell r="B3181" t="str">
            <v>RSMFRSD22478</v>
          </cell>
        </row>
        <row r="3182">
          <cell r="B3182" t="str">
            <v>RSMFRSD61328</v>
          </cell>
        </row>
        <row r="3183">
          <cell r="B3183" t="str">
            <v>RSMFRSD37724</v>
          </cell>
        </row>
        <row r="3184">
          <cell r="B3184" t="str">
            <v>RSMFRSD94790</v>
          </cell>
        </row>
        <row r="3185">
          <cell r="B3185" t="str">
            <v>RU000A0JRK63</v>
          </cell>
        </row>
        <row r="3186">
          <cell r="B3186" t="str">
            <v>RU000A0JT5L3</v>
          </cell>
        </row>
        <row r="3187">
          <cell r="B3187" t="str">
            <v>RU000A0JUAG0</v>
          </cell>
        </row>
        <row r="3188">
          <cell r="B3188" t="str">
            <v>RU000A0JP2G4</v>
          </cell>
        </row>
        <row r="3189">
          <cell r="B3189" t="str">
            <v>RU000A0JPF47</v>
          </cell>
        </row>
        <row r="3190">
          <cell r="B3190" t="str">
            <v>RU000A0JQ1H3</v>
          </cell>
        </row>
        <row r="3191">
          <cell r="B3191" t="str">
            <v>RU000A0JPMT8</v>
          </cell>
        </row>
        <row r="3192">
          <cell r="B3192" t="str">
            <v>RU000A0JPTE5</v>
          </cell>
        </row>
        <row r="3193">
          <cell r="B3193" t="str">
            <v>RU000A0JQK64</v>
          </cell>
        </row>
        <row r="3194">
          <cell r="B3194" t="str">
            <v>RU000A0JQK72</v>
          </cell>
        </row>
        <row r="3195">
          <cell r="B3195" t="str">
            <v>RU000A0JQS09</v>
          </cell>
        </row>
        <row r="3196">
          <cell r="B3196" t="str">
            <v>RU000A0JQS74</v>
          </cell>
        </row>
        <row r="3197">
          <cell r="B3197" t="str">
            <v>RU000A0JRMB2</v>
          </cell>
        </row>
        <row r="3198">
          <cell r="B3198" t="str">
            <v>RU000A0JRMC0</v>
          </cell>
        </row>
        <row r="3199">
          <cell r="B3199" t="str">
            <v>RU000A0JRLE8</v>
          </cell>
        </row>
        <row r="3200">
          <cell r="B3200" t="str">
            <v>RU000A0JRVN8</v>
          </cell>
        </row>
        <row r="3201">
          <cell r="B3201" t="str">
            <v>CH0190653870</v>
          </cell>
        </row>
        <row r="3202">
          <cell r="B3202" t="str">
            <v>RU000A0JS6N8</v>
          </cell>
        </row>
        <row r="3203">
          <cell r="B3203" t="str">
            <v>RU000A0JT7M7</v>
          </cell>
        </row>
        <row r="3204">
          <cell r="B3204" t="str">
            <v>RU000A0JT874</v>
          </cell>
        </row>
        <row r="3205">
          <cell r="B3205" t="str">
            <v>RU000A0JTVJ2</v>
          </cell>
        </row>
        <row r="3206">
          <cell r="B3206" t="str">
            <v>RU000A0JU1Q8</v>
          </cell>
        </row>
        <row r="3207">
          <cell r="B3207" t="str">
            <v>RU000A0JU6A1</v>
          </cell>
        </row>
        <row r="3208">
          <cell r="B3208" t="str">
            <v>RU000A0JUAD7</v>
          </cell>
        </row>
        <row r="3209">
          <cell r="B3209" t="str">
            <v>RU000A0JR0D3</v>
          </cell>
        </row>
        <row r="3210">
          <cell r="B3210" t="str">
            <v>RU000A0JS371</v>
          </cell>
        </row>
        <row r="3211">
          <cell r="B3211" t="str">
            <v>RU000A0JS3D6</v>
          </cell>
        </row>
        <row r="3212">
          <cell r="B3212" t="str">
            <v>RU000A0JR084</v>
          </cell>
        </row>
        <row r="3213">
          <cell r="B3213" t="str">
            <v>RU000A0JR3V9</v>
          </cell>
        </row>
        <row r="3214">
          <cell r="B3214" t="str">
            <v>RU000A0JV3R1</v>
          </cell>
        </row>
        <row r="3215">
          <cell r="B3215" t="str">
            <v>RU000A0JV3H2</v>
          </cell>
        </row>
        <row r="3216">
          <cell r="B3216" t="str">
            <v>XS0632887997</v>
          </cell>
        </row>
        <row r="3217">
          <cell r="B3217" t="str">
            <v>US74990CAA80</v>
          </cell>
        </row>
        <row r="3218">
          <cell r="B3218" t="str">
            <v>RU000A0JSYM2</v>
          </cell>
        </row>
        <row r="3219">
          <cell r="B3219" t="str">
            <v>RSMFRSD44555</v>
          </cell>
        </row>
        <row r="3220">
          <cell r="B3220" t="str">
            <v>RSMFRSD25554</v>
          </cell>
        </row>
        <row r="3221">
          <cell r="B3221" t="str">
            <v>RSMFRSD43649</v>
          </cell>
        </row>
        <row r="3222">
          <cell r="B3222" t="str">
            <v>RSMFRSD36163</v>
          </cell>
        </row>
        <row r="3223">
          <cell r="B3223" t="str">
            <v>RU000A0JPVJ0</v>
          </cell>
        </row>
        <row r="3224">
          <cell r="B3224" t="str">
            <v>RU000A0JPVK8</v>
          </cell>
        </row>
        <row r="3225">
          <cell r="B3225" t="str">
            <v>RU000A0JQTH6</v>
          </cell>
        </row>
        <row r="3226">
          <cell r="B3226" t="str">
            <v>RU000A0GRAN8</v>
          </cell>
        </row>
        <row r="3227">
          <cell r="B3227" t="str">
            <v>RU000A0JP6V4</v>
          </cell>
        </row>
        <row r="3228">
          <cell r="B3228" t="str">
            <v>RU000A0JRHB2</v>
          </cell>
        </row>
        <row r="3229">
          <cell r="B3229" t="str">
            <v>RU000A0JS850</v>
          </cell>
        </row>
        <row r="3230">
          <cell r="B3230" t="str">
            <v>RU000A0JTVM6</v>
          </cell>
        </row>
        <row r="3231">
          <cell r="B3231" t="str">
            <v>RU000A0JPG04</v>
          </cell>
        </row>
        <row r="3232">
          <cell r="B3232" t="str">
            <v>RU000A0JPG12</v>
          </cell>
        </row>
        <row r="3233">
          <cell r="B3233" t="str">
            <v>RU000A0JSJZ5</v>
          </cell>
        </row>
        <row r="3234">
          <cell r="B3234" t="str">
            <v>RU000A0JS2T4</v>
          </cell>
        </row>
        <row r="3235">
          <cell r="B3235" t="str">
            <v>RU000A0JSXA9</v>
          </cell>
        </row>
        <row r="3236">
          <cell r="B3236" t="str">
            <v>RU000A0JQZ83</v>
          </cell>
        </row>
        <row r="3237">
          <cell r="B3237" t="str">
            <v>RU000A0JTUG0</v>
          </cell>
        </row>
        <row r="3238">
          <cell r="B3238" t="str">
            <v>RU0008943394</v>
          </cell>
        </row>
        <row r="3239">
          <cell r="B3239" t="str">
            <v>RU000A0JR8W6</v>
          </cell>
        </row>
        <row r="3240">
          <cell r="B3240" t="str">
            <v>RU000A0JRDE5</v>
          </cell>
        </row>
        <row r="3241">
          <cell r="B3241" t="str">
            <v>RU000A0JRDH8</v>
          </cell>
        </row>
        <row r="3242">
          <cell r="B3242" t="str">
            <v>RU000A0JRDP1</v>
          </cell>
        </row>
        <row r="3243">
          <cell r="B3243" t="str">
            <v>RU000A0JRDQ9</v>
          </cell>
        </row>
        <row r="3244">
          <cell r="B3244" t="str">
            <v>RU000A0JRDR7</v>
          </cell>
        </row>
        <row r="3245">
          <cell r="B3245" t="str">
            <v>RU000A0JRDT3</v>
          </cell>
        </row>
        <row r="3246">
          <cell r="B3246" t="str">
            <v>RU000A0JRDU1</v>
          </cell>
        </row>
        <row r="3247">
          <cell r="B3247" t="str">
            <v>RU000A0JTKD8</v>
          </cell>
        </row>
        <row r="3248">
          <cell r="B3248" t="str">
            <v>RU000A0JTYT5</v>
          </cell>
        </row>
        <row r="3249">
          <cell r="B3249" t="str">
            <v>RU000A0JTAQ1</v>
          </cell>
        </row>
        <row r="3250">
          <cell r="B3250" t="str">
            <v>RU000A0JTKC0</v>
          </cell>
        </row>
        <row r="3251">
          <cell r="B3251" t="str">
            <v>RU000A0JTR15</v>
          </cell>
        </row>
        <row r="3252">
          <cell r="B3252" t="str">
            <v>RU0009046700</v>
          </cell>
        </row>
        <row r="3253">
          <cell r="B3253" t="str">
            <v>RU0009100663</v>
          </cell>
        </row>
        <row r="3254">
          <cell r="B3254" t="str">
            <v>RU0006935996</v>
          </cell>
        </row>
        <row r="3255">
          <cell r="B3255" t="str">
            <v>RU000A0JP7P4</v>
          </cell>
        </row>
        <row r="3256">
          <cell r="B3256" t="str">
            <v>GB0007188757</v>
          </cell>
        </row>
        <row r="3257">
          <cell r="B3257" t="str">
            <v>RU000A0D8PB4</v>
          </cell>
        </row>
        <row r="3258">
          <cell r="B3258" t="str">
            <v>RU000A0D8PC2</v>
          </cell>
        </row>
        <row r="3259">
          <cell r="B3259" t="str">
            <v>RU0006935954</v>
          </cell>
        </row>
        <row r="3260">
          <cell r="B3260" t="str">
            <v>US9098831004</v>
          </cell>
        </row>
        <row r="3261">
          <cell r="B3261" t="str">
            <v>RU000A0JR5Z5</v>
          </cell>
        </row>
        <row r="3262">
          <cell r="B3262" t="str">
            <v>XS1070351413</v>
          </cell>
        </row>
        <row r="3263">
          <cell r="B3263" t="str">
            <v>RU000A0JPNP4</v>
          </cell>
        </row>
        <row r="3264">
          <cell r="B3264" t="str">
            <v>RU000A0JU9X7</v>
          </cell>
        </row>
        <row r="3265">
          <cell r="B3265" t="str">
            <v>RU000A0JRD47</v>
          </cell>
        </row>
        <row r="3266">
          <cell r="B3266" t="str">
            <v>RU000A0JT8N3</v>
          </cell>
        </row>
        <row r="3267">
          <cell r="B3267" t="str">
            <v>RU000A0JT8R4</v>
          </cell>
        </row>
        <row r="3268">
          <cell r="B3268" t="str">
            <v>RU000A0JT8T0</v>
          </cell>
        </row>
        <row r="3269">
          <cell r="B3269" t="str">
            <v>XS0254887176</v>
          </cell>
        </row>
        <row r="3270">
          <cell r="B3270" t="str">
            <v>US74973DAA72</v>
          </cell>
        </row>
        <row r="3271">
          <cell r="B3271" t="str">
            <v>XS0497793561</v>
          </cell>
        </row>
        <row r="3272">
          <cell r="B3272" t="str">
            <v>XS0366599800</v>
          </cell>
        </row>
        <row r="3273">
          <cell r="B3273" t="str">
            <v>XS0433568101</v>
          </cell>
        </row>
        <row r="3274">
          <cell r="B3274" t="str">
            <v>US74973DAE94</v>
          </cell>
        </row>
        <row r="3275">
          <cell r="B3275" t="str">
            <v>XS0268230991</v>
          </cell>
        </row>
        <row r="3276">
          <cell r="B3276" t="str">
            <v>XS0605637056</v>
          </cell>
        </row>
        <row r="3277">
          <cell r="B3277" t="str">
            <v>XS0620075241</v>
          </cell>
        </row>
        <row r="3278">
          <cell r="B3278" t="str">
            <v>XS0300998779</v>
          </cell>
        </row>
        <row r="3279">
          <cell r="B3279" t="str">
            <v>XS0796426228</v>
          </cell>
        </row>
        <row r="3280">
          <cell r="B3280" t="str">
            <v>US74973DAF69</v>
          </cell>
        </row>
        <row r="3281">
          <cell r="B3281" t="str">
            <v>XS0822419577</v>
          </cell>
        </row>
        <row r="3282">
          <cell r="B3282" t="str">
            <v>XS0748114005</v>
          </cell>
        </row>
        <row r="3283">
          <cell r="B3283" t="str">
            <v>XS0810514025</v>
          </cell>
        </row>
        <row r="3284">
          <cell r="B3284" t="str">
            <v>XS0810277490</v>
          </cell>
        </row>
        <row r="3285">
          <cell r="B3285" t="str">
            <v>XS0366630902</v>
          </cell>
        </row>
        <row r="3286">
          <cell r="B3286" t="str">
            <v>XS1037940993</v>
          </cell>
        </row>
        <row r="3287">
          <cell r="B3287" t="str">
            <v>XS0955232854</v>
          </cell>
        </row>
        <row r="3288">
          <cell r="B3288" t="str">
            <v>US74973DAH26</v>
          </cell>
        </row>
        <row r="3289">
          <cell r="B3289" t="str">
            <v>US74973DAD12</v>
          </cell>
        </row>
        <row r="3290">
          <cell r="B3290" t="str">
            <v>XS0884734343</v>
          </cell>
        </row>
        <row r="3291">
          <cell r="B3291" t="str">
            <v>US74990CAA80</v>
          </cell>
        </row>
        <row r="3292">
          <cell r="B3292" t="str">
            <v>XS0979891925</v>
          </cell>
        </row>
        <row r="3293">
          <cell r="B3293" t="str">
            <v>US74973DAJ81</v>
          </cell>
        </row>
        <row r="3294">
          <cell r="B3294" t="str">
            <v>RU000A0JRF11</v>
          </cell>
        </row>
        <row r="3295">
          <cell r="B3295" t="str">
            <v>US9098832093</v>
          </cell>
        </row>
        <row r="3296">
          <cell r="B3296" t="str">
            <v>RU000A0JQAK0</v>
          </cell>
        </row>
        <row r="3297">
          <cell r="B3297" t="str">
            <v>RU000A0JQX36</v>
          </cell>
        </row>
        <row r="3298">
          <cell r="B3298" t="str">
            <v>XS0886631281</v>
          </cell>
        </row>
        <row r="3299">
          <cell r="B3299" t="str">
            <v>XS0953323317</v>
          </cell>
        </row>
        <row r="3300">
          <cell r="B3300" t="str">
            <v>XS0770203817</v>
          </cell>
        </row>
        <row r="3301">
          <cell r="B3301" t="str">
            <v>RU000A0JU245</v>
          </cell>
        </row>
        <row r="3302">
          <cell r="B3302" t="str">
            <v>RU000A0JUT69</v>
          </cell>
        </row>
        <row r="3303">
          <cell r="B3303" t="str">
            <v>RU000A0JUVS1</v>
          </cell>
        </row>
        <row r="3304">
          <cell r="B3304" t="str">
            <v>RU000A0JUNL3</v>
          </cell>
        </row>
        <row r="3305">
          <cell r="B3305" t="str">
            <v>GB00B0D5V538</v>
          </cell>
        </row>
        <row r="3306">
          <cell r="B3306" t="str">
            <v>RU000A0JNH21</v>
          </cell>
        </row>
        <row r="3307">
          <cell r="B3307" t="str">
            <v>XS0971722342</v>
          </cell>
        </row>
        <row r="3308">
          <cell r="B3308" t="str">
            <v>XS0971723829</v>
          </cell>
        </row>
        <row r="3309">
          <cell r="B3309" t="str">
            <v>XS0238091507</v>
          </cell>
        </row>
        <row r="3310">
          <cell r="B3310" t="str">
            <v>XS0275728557</v>
          </cell>
        </row>
        <row r="3311">
          <cell r="B3311" t="str">
            <v>XS0802648955</v>
          </cell>
        </row>
        <row r="3312">
          <cell r="B3312" t="str">
            <v>XS0853353752</v>
          </cell>
        </row>
        <row r="3313">
          <cell r="B3313" t="str">
            <v>XS0841677387</v>
          </cell>
        </row>
        <row r="3314">
          <cell r="B3314" t="str">
            <v>US78307EAL92</v>
          </cell>
        </row>
        <row r="3315">
          <cell r="B3315" t="str">
            <v>RU000A0JR498</v>
          </cell>
        </row>
        <row r="3316">
          <cell r="B3316" t="str">
            <v>XS0542298012</v>
          </cell>
        </row>
        <row r="3317">
          <cell r="B3317" t="str">
            <v>DE0007037129</v>
          </cell>
        </row>
        <row r="3318">
          <cell r="B3318" t="str">
            <v>US74347R8262</v>
          </cell>
        </row>
        <row r="3319">
          <cell r="B3319" t="str">
            <v>US4642887453</v>
          </cell>
        </row>
        <row r="3320">
          <cell r="B3320" t="str">
            <v>US74347R7355</v>
          </cell>
        </row>
        <row r="3321">
          <cell r="B3321" t="str">
            <v>RU000A0JR5G5</v>
          </cell>
        </row>
        <row r="3322">
          <cell r="B3322" t="str">
            <v>RU000A0JTGF1</v>
          </cell>
        </row>
        <row r="3323">
          <cell r="B3323" t="str">
            <v>RU0005294551</v>
          </cell>
        </row>
        <row r="3324">
          <cell r="B3324" t="str">
            <v>US7549071030</v>
          </cell>
        </row>
        <row r="3325">
          <cell r="B3325" t="str">
            <v>RU000A0B7TZ9</v>
          </cell>
        </row>
        <row r="3326">
          <cell r="B3326" t="str">
            <v>XS0764253455</v>
          </cell>
        </row>
        <row r="3327">
          <cell r="B3327" t="str">
            <v>RU000A0GJNG2</v>
          </cell>
        </row>
        <row r="3328">
          <cell r="B3328" t="str">
            <v>RU000A0JQ136</v>
          </cell>
        </row>
        <row r="3329">
          <cell r="B3329" t="str">
            <v>RU000A0JQ4F1</v>
          </cell>
        </row>
        <row r="3330">
          <cell r="B3330" t="str">
            <v>RU000A0JQ177</v>
          </cell>
        </row>
        <row r="3331">
          <cell r="B3331" t="str">
            <v>RU000A0JQ5Q5</v>
          </cell>
        </row>
        <row r="3332">
          <cell r="B3332" t="str">
            <v>RU000A0JQ4G9</v>
          </cell>
        </row>
        <row r="3333">
          <cell r="B3333" t="str">
            <v>RU000A0JQ4U0</v>
          </cell>
        </row>
        <row r="3334">
          <cell r="B3334" t="str">
            <v>RU000A0JQ6S9</v>
          </cell>
        </row>
        <row r="3335">
          <cell r="B3335" t="str">
            <v>RU000A0JQ656</v>
          </cell>
        </row>
        <row r="3336">
          <cell r="B3336" t="str">
            <v>RU000A0JQ7W9</v>
          </cell>
        </row>
        <row r="3337">
          <cell r="B3337" t="str">
            <v>RU000A0JQ7X7</v>
          </cell>
        </row>
        <row r="3338">
          <cell r="B3338" t="str">
            <v>RU000A0JQ7Z2</v>
          </cell>
        </row>
        <row r="3339">
          <cell r="B3339" t="str">
            <v>RU000A0JQRD9</v>
          </cell>
        </row>
        <row r="3340">
          <cell r="B3340" t="str">
            <v>RU000A0JTU85</v>
          </cell>
        </row>
        <row r="3341">
          <cell r="B3341" t="str">
            <v>RU000A0JUAH8</v>
          </cell>
        </row>
        <row r="3342">
          <cell r="B3342" t="str">
            <v>RU000A0JSGV0</v>
          </cell>
        </row>
        <row r="3343">
          <cell r="B3343" t="str">
            <v>RU000A0JQM62</v>
          </cell>
        </row>
        <row r="3344">
          <cell r="B3344" t="str">
            <v>RU000A0JTZM7</v>
          </cell>
        </row>
        <row r="3345">
          <cell r="B3345" t="str">
            <v>RU000A0JU8A7</v>
          </cell>
        </row>
        <row r="3346">
          <cell r="B3346" t="str">
            <v>RU000A0D9AF5</v>
          </cell>
        </row>
        <row r="3347">
          <cell r="B3347" t="str">
            <v>GB0004835483</v>
          </cell>
        </row>
        <row r="3348">
          <cell r="B3348" t="str">
            <v>RU000A0JPC81</v>
          </cell>
        </row>
        <row r="3349">
          <cell r="B3349" t="str">
            <v>RU000A0JPQA9</v>
          </cell>
        </row>
        <row r="3350">
          <cell r="B3350" t="str">
            <v>RU000A0JR6H1</v>
          </cell>
        </row>
        <row r="3351">
          <cell r="B3351" t="str">
            <v>RU000A0JQLG5</v>
          </cell>
        </row>
        <row r="3352">
          <cell r="B3352" t="str">
            <v>RU0009098255</v>
          </cell>
        </row>
        <row r="3353">
          <cell r="B3353" t="str">
            <v>RU0009084495</v>
          </cell>
        </row>
        <row r="3354">
          <cell r="B3354" t="str">
            <v>RU000A0JPFU0</v>
          </cell>
        </row>
        <row r="3355">
          <cell r="B3355" t="str">
            <v>TRASAHOL91Q5</v>
          </cell>
        </row>
        <row r="3356">
          <cell r="B3356" t="str">
            <v>RU000A0JQ9T1</v>
          </cell>
        </row>
        <row r="3357">
          <cell r="B3357" t="str">
            <v>RU000A0JPU55</v>
          </cell>
        </row>
        <row r="3358">
          <cell r="B3358" t="str">
            <v>RU000A0JRJF9</v>
          </cell>
        </row>
        <row r="3359">
          <cell r="B3359" t="str">
            <v>RU000A0JS9J0</v>
          </cell>
        </row>
        <row r="3360">
          <cell r="B3360" t="str">
            <v>RU000A0JU2H5</v>
          </cell>
        </row>
        <row r="3361">
          <cell r="B3361" t="str">
            <v>RU000A0JUQP7</v>
          </cell>
        </row>
        <row r="3362">
          <cell r="B3362" t="str">
            <v>RU000A0JQMM1</v>
          </cell>
        </row>
        <row r="3363">
          <cell r="B3363" t="str">
            <v>XS0868359166</v>
          </cell>
        </row>
        <row r="3364">
          <cell r="B3364" t="str">
            <v>RU0009087183</v>
          </cell>
        </row>
        <row r="3365">
          <cell r="B3365" t="str">
            <v>ES0113900J37</v>
          </cell>
        </row>
        <row r="3366">
          <cell r="B3366" t="str">
            <v>DE0007164600</v>
          </cell>
        </row>
        <row r="3367">
          <cell r="B3367" t="str">
            <v>US8030542042</v>
          </cell>
        </row>
        <row r="3368">
          <cell r="B3368" t="str">
            <v>RU0009100754</v>
          </cell>
        </row>
        <row r="3369">
          <cell r="B3369" t="str">
            <v>RU0009100762</v>
          </cell>
        </row>
        <row r="3370">
          <cell r="B3370" t="str">
            <v>RU0006941721</v>
          </cell>
        </row>
        <row r="3371">
          <cell r="B3371" t="str">
            <v>RU0006941713</v>
          </cell>
        </row>
        <row r="3372">
          <cell r="B3372" t="str">
            <v>RU000A0JQ1N1</v>
          </cell>
        </row>
        <row r="3373">
          <cell r="B3373" t="str">
            <v>RU0007774998</v>
          </cell>
        </row>
        <row r="3374">
          <cell r="B3374" t="str">
            <v>RU000A0JP9N5</v>
          </cell>
        </row>
        <row r="3375">
          <cell r="B3375" t="str">
            <v>DE0007251803</v>
          </cell>
        </row>
        <row r="3376">
          <cell r="B3376" t="str">
            <v>RU000A0JPW04</v>
          </cell>
        </row>
        <row r="3377">
          <cell r="B3377" t="str">
            <v>RU000A0JPW12</v>
          </cell>
        </row>
        <row r="3378">
          <cell r="B3378" t="str">
            <v>RU000A0JP4K2</v>
          </cell>
        </row>
        <row r="3379">
          <cell r="B3379" t="str">
            <v>RU000A0JP4L0</v>
          </cell>
        </row>
        <row r="3380">
          <cell r="B3380" t="str">
            <v>RU0009029540</v>
          </cell>
        </row>
        <row r="3381">
          <cell r="B3381" t="str">
            <v>XS0981218117</v>
          </cell>
        </row>
        <row r="3382">
          <cell r="B3382" t="str">
            <v>XS1019644696</v>
          </cell>
        </row>
        <row r="3383">
          <cell r="B3383" t="str">
            <v>XS1033670347</v>
          </cell>
        </row>
        <row r="3384">
          <cell r="B3384" t="str">
            <v>XS0987106803</v>
          </cell>
        </row>
        <row r="3385">
          <cell r="B3385" t="str">
            <v>XS0992794197</v>
          </cell>
        </row>
        <row r="3386">
          <cell r="B3386" t="str">
            <v>XS1070572349</v>
          </cell>
        </row>
        <row r="3387">
          <cell r="B3387" t="str">
            <v>XS1004127483</v>
          </cell>
        </row>
        <row r="3388">
          <cell r="B3388" t="str">
            <v>XS1076645487</v>
          </cell>
        </row>
        <row r="3389">
          <cell r="B3389" t="str">
            <v>XS1018118593</v>
          </cell>
        </row>
        <row r="3390">
          <cell r="B3390" t="str">
            <v>XS1081484112</v>
          </cell>
        </row>
        <row r="3391">
          <cell r="B3391" t="str">
            <v>XS1075110830</v>
          </cell>
        </row>
        <row r="3392">
          <cell r="B3392" t="str">
            <v>XS0987109732</v>
          </cell>
        </row>
        <row r="3393">
          <cell r="B3393" t="str">
            <v>XS0274505808</v>
          </cell>
        </row>
        <row r="3394">
          <cell r="B3394" t="str">
            <v>XS0965680373</v>
          </cell>
        </row>
        <row r="3395">
          <cell r="B3395" t="str">
            <v>XS1120694960</v>
          </cell>
        </row>
        <row r="3396">
          <cell r="B3396" t="str">
            <v>XS1057814151</v>
          </cell>
        </row>
        <row r="3397">
          <cell r="B3397" t="str">
            <v>XS0253322886</v>
          </cell>
        </row>
        <row r="3398">
          <cell r="B3398" t="str">
            <v>XS0854735148</v>
          </cell>
        </row>
        <row r="3399">
          <cell r="B3399" t="str">
            <v>XS0372475292</v>
          </cell>
        </row>
        <row r="3400">
          <cell r="B3400" t="str">
            <v>XS0871291109</v>
          </cell>
        </row>
        <row r="3401">
          <cell r="B3401" t="str">
            <v>XS0951189769</v>
          </cell>
        </row>
        <row r="3402">
          <cell r="B3402" t="str">
            <v>CH0119190228</v>
          </cell>
        </row>
        <row r="3403">
          <cell r="B3403" t="str">
            <v>XS0919076314</v>
          </cell>
        </row>
        <row r="3404">
          <cell r="B3404" t="str">
            <v>XS0938978540</v>
          </cell>
        </row>
        <row r="3405">
          <cell r="B3405" t="str">
            <v>XS0212423221</v>
          </cell>
        </row>
        <row r="3406">
          <cell r="B3406" t="str">
            <v>CH0148606160</v>
          </cell>
        </row>
        <row r="3407">
          <cell r="B3407" t="str">
            <v>XS0524435715</v>
          </cell>
        </row>
        <row r="3408">
          <cell r="B3408" t="str">
            <v>XS0882561821</v>
          </cell>
        </row>
        <row r="3409">
          <cell r="B3409" t="str">
            <v>XS0543956717</v>
          </cell>
        </row>
        <row r="3410">
          <cell r="B3410" t="str">
            <v>US78406JAA25</v>
          </cell>
        </row>
        <row r="3411">
          <cell r="B3411" t="str">
            <v>CH0204477274</v>
          </cell>
        </row>
        <row r="3412">
          <cell r="B3412" t="str">
            <v>XS0742380412</v>
          </cell>
        </row>
        <row r="3413">
          <cell r="B3413" t="str">
            <v>XS0781018907</v>
          </cell>
        </row>
        <row r="3414">
          <cell r="B3414" t="str">
            <v>XS0897427570</v>
          </cell>
        </row>
        <row r="3415">
          <cell r="B3415" t="str">
            <v>XS0799357354</v>
          </cell>
        </row>
        <row r="3416">
          <cell r="B3416" t="str">
            <v>XS1043519567</v>
          </cell>
        </row>
        <row r="3417">
          <cell r="B3417" t="str">
            <v>XS1043520144</v>
          </cell>
        </row>
        <row r="3418">
          <cell r="B3418" t="str">
            <v>XS0638572973</v>
          </cell>
        </row>
        <row r="3419">
          <cell r="B3419" t="str">
            <v>XS1173825248</v>
          </cell>
        </row>
        <row r="3420">
          <cell r="B3420" t="str">
            <v>XS0743596040</v>
          </cell>
        </row>
        <row r="3421">
          <cell r="B3421" t="str">
            <v>US78406JAB08</v>
          </cell>
        </row>
        <row r="3422">
          <cell r="B3422" t="str">
            <v>XS0848530977</v>
          </cell>
        </row>
        <row r="3423">
          <cell r="B3423" t="str">
            <v>US78406JAC80</v>
          </cell>
        </row>
        <row r="3424">
          <cell r="B3424" t="str">
            <v>XS0781019467</v>
          </cell>
        </row>
        <row r="3425">
          <cell r="B3425" t="str">
            <v>XS0935311240</v>
          </cell>
        </row>
        <row r="3426">
          <cell r="B3426" t="str">
            <v>US78406JAD63</v>
          </cell>
        </row>
        <row r="3427">
          <cell r="B3427" t="str">
            <v>XS1032750165</v>
          </cell>
        </row>
        <row r="3428">
          <cell r="B3428" t="str">
            <v>US78406JAE47</v>
          </cell>
        </row>
        <row r="3429">
          <cell r="B3429" t="str">
            <v>XS1016444645</v>
          </cell>
        </row>
        <row r="3430">
          <cell r="B3430" t="str">
            <v>XS0989334338</v>
          </cell>
        </row>
        <row r="3431">
          <cell r="B3431" t="str">
            <v>XS1016444488</v>
          </cell>
        </row>
        <row r="3432">
          <cell r="B3432" t="str">
            <v>XS1042050119</v>
          </cell>
        </row>
        <row r="3433">
          <cell r="B3433" t="str">
            <v>XS1046507080</v>
          </cell>
        </row>
        <row r="3434">
          <cell r="B3434" t="str">
            <v>XS1042116589</v>
          </cell>
        </row>
        <row r="3435">
          <cell r="B3435" t="str">
            <v>XS1042053725</v>
          </cell>
        </row>
        <row r="3436">
          <cell r="B3436" t="str">
            <v>XS1016444306</v>
          </cell>
        </row>
        <row r="3437">
          <cell r="B3437" t="str">
            <v>XS1076917662</v>
          </cell>
        </row>
        <row r="3438">
          <cell r="B3438" t="str">
            <v>US80585Y1001</v>
          </cell>
        </row>
        <row r="3439">
          <cell r="B3439" t="str">
            <v>RU0009029557</v>
          </cell>
        </row>
        <row r="3440">
          <cell r="B3440" t="str">
            <v>XS1082459568</v>
          </cell>
        </row>
        <row r="3441">
          <cell r="B3441" t="str">
            <v>XS0941340050</v>
          </cell>
        </row>
        <row r="3442">
          <cell r="B3442" t="str">
            <v>US36829G1076</v>
          </cell>
        </row>
        <row r="3443">
          <cell r="B3443" t="str">
            <v>RU000A0JQQF6</v>
          </cell>
        </row>
        <row r="3444">
          <cell r="B3444" t="str">
            <v>US80585Y3080</v>
          </cell>
        </row>
        <row r="3445">
          <cell r="B3445" t="str">
            <v>US80585Y4070</v>
          </cell>
        </row>
        <row r="3446">
          <cell r="B3446" t="str">
            <v>US80585Y5069</v>
          </cell>
        </row>
        <row r="3447">
          <cell r="B3447" t="str">
            <v>US8552441094</v>
          </cell>
        </row>
        <row r="3448">
          <cell r="B3448" t="str">
            <v>RU000A0DQS05</v>
          </cell>
        </row>
        <row r="3449">
          <cell r="B3449" t="str">
            <v>RU000A0DQS13</v>
          </cell>
        </row>
        <row r="3450">
          <cell r="B3450" t="str">
            <v>RU000A0JP3C1</v>
          </cell>
        </row>
        <row r="3451">
          <cell r="B3451" t="str">
            <v>XS0552679879</v>
          </cell>
        </row>
        <row r="3452">
          <cell r="B3452" t="str">
            <v>US78403LAA08</v>
          </cell>
        </row>
        <row r="3453">
          <cell r="B3453" t="str">
            <v>US8085248479</v>
          </cell>
        </row>
        <row r="3454">
          <cell r="B3454" t="str">
            <v>RU000A0DM8R7</v>
          </cell>
        </row>
        <row r="3455">
          <cell r="B3455" t="str">
            <v>US74347W6681</v>
          </cell>
        </row>
        <row r="3456">
          <cell r="B3456" t="str">
            <v>US4642882736</v>
          </cell>
        </row>
        <row r="3457">
          <cell r="B3457" t="str">
            <v>DE000KSAG888</v>
          </cell>
        </row>
        <row r="3458">
          <cell r="B3458" t="str">
            <v>US37950E5490</v>
          </cell>
        </row>
        <row r="3459">
          <cell r="B3459" t="str">
            <v>RU000A0JTQ16</v>
          </cell>
        </row>
        <row r="3460">
          <cell r="B3460" t="str">
            <v>US74347X1129</v>
          </cell>
        </row>
        <row r="3461">
          <cell r="B3461" t="str">
            <v>BMG7945E1057</v>
          </cell>
        </row>
        <row r="3462">
          <cell r="B3462" t="str">
            <v>US74347B3006</v>
          </cell>
        </row>
        <row r="3463">
          <cell r="B3463" t="str">
            <v>US81603X1081</v>
          </cell>
        </row>
        <row r="3464">
          <cell r="B3464" t="str">
            <v>RU000A0JPR50</v>
          </cell>
        </row>
        <row r="3465">
          <cell r="B3465" t="str">
            <v>RU0007665014</v>
          </cell>
        </row>
        <row r="3466">
          <cell r="B3466" t="str">
            <v>US84756N1090</v>
          </cell>
        </row>
        <row r="3467">
          <cell r="B3467" t="str">
            <v>XS0856951263</v>
          </cell>
        </row>
        <row r="3468">
          <cell r="B3468" t="str">
            <v>XS0995679619</v>
          </cell>
        </row>
        <row r="3469">
          <cell r="B3469" t="str">
            <v>US817477AE21</v>
          </cell>
        </row>
        <row r="3470">
          <cell r="B3470" t="str">
            <v>XS0893103852</v>
          </cell>
        </row>
        <row r="3471">
          <cell r="B3471" t="str">
            <v>US817477AD48</v>
          </cell>
        </row>
        <row r="3472">
          <cell r="B3472" t="str">
            <v>XS0680231908</v>
          </cell>
        </row>
        <row r="3473">
          <cell r="B3473" t="str">
            <v>XS0214240482</v>
          </cell>
        </row>
        <row r="3474">
          <cell r="B3474" t="str">
            <v>RU000A0ET7N0</v>
          </cell>
        </row>
        <row r="3475">
          <cell r="B3475" t="str">
            <v>RU000A0ET7T7</v>
          </cell>
        </row>
        <row r="3476">
          <cell r="B3476" t="str">
            <v>RU000A0JPFT2</v>
          </cell>
        </row>
        <row r="3477">
          <cell r="B3477" t="str">
            <v>RU000A0JPCB7</v>
          </cell>
        </row>
        <row r="3478">
          <cell r="B3478" t="str">
            <v>RU000A0JQUW3</v>
          </cell>
        </row>
        <row r="3479">
          <cell r="B3479" t="str">
            <v>RU000A0JNR86</v>
          </cell>
        </row>
        <row r="3480">
          <cell r="B3480" t="str">
            <v>BMG810751062</v>
          </cell>
        </row>
        <row r="3481">
          <cell r="B3481" t="str">
            <v>XS0767679128</v>
          </cell>
        </row>
        <row r="3482">
          <cell r="B3482" t="str">
            <v>RU000A0B90V1</v>
          </cell>
        </row>
        <row r="3483">
          <cell r="B3483" t="str">
            <v>RU000A0JQQD1</v>
          </cell>
        </row>
        <row r="3484">
          <cell r="B3484" t="str">
            <v>US8125781026</v>
          </cell>
        </row>
        <row r="3485">
          <cell r="B3485" t="str">
            <v>RU000A0J4T01</v>
          </cell>
        </row>
        <row r="3486">
          <cell r="B3486" t="str">
            <v>RU000A0GUBF6</v>
          </cell>
        </row>
        <row r="3487">
          <cell r="B3487" t="str">
            <v>RU000A0JQ8V9</v>
          </cell>
        </row>
        <row r="3488">
          <cell r="B3488" t="str">
            <v>RU000A0JQFQ6</v>
          </cell>
        </row>
        <row r="3489">
          <cell r="B3489" t="str">
            <v>RU000A0JR0K8</v>
          </cell>
        </row>
        <row r="3490">
          <cell r="B3490" t="str">
            <v>RU000A0JR0J0</v>
          </cell>
        </row>
        <row r="3491">
          <cell r="B3491" t="str">
            <v>RU000A0JR8L9</v>
          </cell>
        </row>
        <row r="3492">
          <cell r="B3492" t="str">
            <v>RU000A0JR8P0</v>
          </cell>
        </row>
        <row r="3493">
          <cell r="B3493" t="str">
            <v>RU000A0JRJS2</v>
          </cell>
        </row>
        <row r="3494">
          <cell r="B3494" t="str">
            <v>RU000A0JRJT0</v>
          </cell>
        </row>
        <row r="3495">
          <cell r="B3495" t="str">
            <v>RU000A0JRJY0</v>
          </cell>
        </row>
        <row r="3496">
          <cell r="B3496" t="str">
            <v>RU000A0JQJG9</v>
          </cell>
        </row>
        <row r="3497">
          <cell r="B3497" t="str">
            <v>RU000A0JQT65</v>
          </cell>
        </row>
        <row r="3498">
          <cell r="B3498" t="str">
            <v>RU000A0JQV20</v>
          </cell>
        </row>
        <row r="3499">
          <cell r="B3499" t="str">
            <v>RU000A0JS3R6</v>
          </cell>
        </row>
        <row r="3500">
          <cell r="B3500" t="str">
            <v>RU000A0JS6E7</v>
          </cell>
        </row>
        <row r="3501">
          <cell r="B3501" t="str">
            <v>US26922Y1055</v>
          </cell>
        </row>
        <row r="3502">
          <cell r="B3502" t="str">
            <v>RU000A0JPM97</v>
          </cell>
        </row>
        <row r="3503">
          <cell r="B3503" t="str">
            <v>RU000A0JPMA8</v>
          </cell>
        </row>
        <row r="3504">
          <cell r="B3504" t="str">
            <v>US8688611057</v>
          </cell>
        </row>
        <row r="3505">
          <cell r="B3505" t="str">
            <v>US8688612048</v>
          </cell>
        </row>
        <row r="3506">
          <cell r="B3506" t="str">
            <v>RU000A0JQGS0</v>
          </cell>
        </row>
        <row r="3507">
          <cell r="B3507" t="str">
            <v>RU000A0JDBV3</v>
          </cell>
        </row>
        <row r="3508">
          <cell r="B3508" t="str">
            <v>RU000A0JDBW1</v>
          </cell>
        </row>
        <row r="3509">
          <cell r="B3509" t="str">
            <v>US8123501061</v>
          </cell>
        </row>
        <row r="3510">
          <cell r="B3510" t="str">
            <v>RU000A0JQYG8</v>
          </cell>
        </row>
        <row r="3511">
          <cell r="B3511" t="str">
            <v>US8678921011</v>
          </cell>
        </row>
        <row r="3512">
          <cell r="B3512" t="str">
            <v>US74347R5037</v>
          </cell>
        </row>
        <row r="3513">
          <cell r="B3513" t="str">
            <v>US4642874576</v>
          </cell>
        </row>
        <row r="3514">
          <cell r="B3514" t="str">
            <v>RU000A0JQFU8</v>
          </cell>
        </row>
        <row r="3515">
          <cell r="B3515" t="str">
            <v>RU000A0JQFZ7</v>
          </cell>
        </row>
        <row r="3516">
          <cell r="B3516" t="str">
            <v>RU0009062467</v>
          </cell>
        </row>
        <row r="3517">
          <cell r="B3517" t="str">
            <v>US36192NAB73</v>
          </cell>
        </row>
        <row r="3518">
          <cell r="B3518" t="str">
            <v>RU000A0JNKS9</v>
          </cell>
        </row>
        <row r="3519">
          <cell r="B3519" t="str">
            <v>RU000A0JPP52</v>
          </cell>
        </row>
        <row r="3520">
          <cell r="B3520" t="str">
            <v>RU000A0JPP45</v>
          </cell>
        </row>
        <row r="3521">
          <cell r="B3521" t="str">
            <v>RU000A0JPP78</v>
          </cell>
        </row>
        <row r="3522">
          <cell r="B3522" t="str">
            <v>RU000A0JPP60</v>
          </cell>
        </row>
        <row r="3523">
          <cell r="B3523" t="str">
            <v>XS0878855773</v>
          </cell>
        </row>
        <row r="3524">
          <cell r="B3524" t="str">
            <v>US825798AA95</v>
          </cell>
        </row>
        <row r="3525">
          <cell r="B3525" t="str">
            <v>AT0000A14F91</v>
          </cell>
        </row>
        <row r="3526">
          <cell r="B3526" t="str">
            <v>SI0032103259</v>
          </cell>
        </row>
        <row r="3527">
          <cell r="B3527" t="str">
            <v>XS0504013912</v>
          </cell>
        </row>
        <row r="3528">
          <cell r="B3528" t="str">
            <v>US20440W1053</v>
          </cell>
        </row>
        <row r="3529">
          <cell r="B3529" t="str">
            <v>DE0007236101</v>
          </cell>
        </row>
        <row r="3530">
          <cell r="B3530" t="str">
            <v>RU000A0JRML1</v>
          </cell>
        </row>
        <row r="3531">
          <cell r="B3531" t="str">
            <v>SI0002103396</v>
          </cell>
        </row>
        <row r="3532">
          <cell r="B3532" t="str">
            <v>SI0002103065</v>
          </cell>
        </row>
        <row r="3533">
          <cell r="B3533" t="str">
            <v>SI0002103057</v>
          </cell>
        </row>
        <row r="3534">
          <cell r="B3534" t="str">
            <v>SI0002102794</v>
          </cell>
        </row>
        <row r="3535">
          <cell r="B3535" t="str">
            <v>SI0002103149</v>
          </cell>
        </row>
        <row r="3536">
          <cell r="B3536" t="str">
            <v>SI0002102984</v>
          </cell>
        </row>
        <row r="3537">
          <cell r="B3537" t="str">
            <v>SI0002102349</v>
          </cell>
        </row>
        <row r="3538">
          <cell r="B3538" t="str">
            <v>XS0292653994</v>
          </cell>
        </row>
        <row r="3539">
          <cell r="B3539" t="str">
            <v>US46271W1045</v>
          </cell>
        </row>
        <row r="3540">
          <cell r="B3540" t="str">
            <v>RU000A0JQ607</v>
          </cell>
        </row>
        <row r="3541">
          <cell r="B3541" t="str">
            <v>RU0005928307</v>
          </cell>
        </row>
        <row r="3542">
          <cell r="B3542" t="str">
            <v>RU000A0JU716</v>
          </cell>
        </row>
        <row r="3543">
          <cell r="B3543" t="str">
            <v>RU0006219169</v>
          </cell>
        </row>
        <row r="3544">
          <cell r="B3544" t="str">
            <v>KYG814771047</v>
          </cell>
        </row>
        <row r="3545">
          <cell r="B3545" t="str">
            <v>XS0225785962</v>
          </cell>
        </row>
        <row r="3546">
          <cell r="B3546" t="str">
            <v>TRASISEW91Q3</v>
          </cell>
        </row>
        <row r="3547">
          <cell r="B3547" t="str">
            <v>XS0184546371</v>
          </cell>
        </row>
        <row r="3548">
          <cell r="B3548" t="str">
            <v>RU000A0JP187</v>
          </cell>
        </row>
        <row r="3549">
          <cell r="B3549" t="str">
            <v>RU000A0JQWZ2</v>
          </cell>
        </row>
        <row r="3550">
          <cell r="B3550" t="str">
            <v>RU000A0JR233</v>
          </cell>
        </row>
        <row r="3551">
          <cell r="B3551" t="str">
            <v>US46630F2065</v>
          </cell>
        </row>
        <row r="3552">
          <cell r="B3552" t="str">
            <v>US8261975010</v>
          </cell>
        </row>
        <row r="3553">
          <cell r="B3553" t="str">
            <v>US26922X1072</v>
          </cell>
        </row>
        <row r="3554">
          <cell r="B3554" t="str">
            <v>SK4120004318</v>
          </cell>
        </row>
        <row r="3555">
          <cell r="B3555" t="str">
            <v>SK4120007071</v>
          </cell>
        </row>
        <row r="3556">
          <cell r="B3556" t="str">
            <v>SK4120007204</v>
          </cell>
        </row>
        <row r="3557">
          <cell r="B3557" t="str">
            <v>SK4120008202</v>
          </cell>
        </row>
        <row r="3558">
          <cell r="B3558" t="str">
            <v>SK4120008301</v>
          </cell>
        </row>
        <row r="3559">
          <cell r="B3559" t="str">
            <v>SK4120009044</v>
          </cell>
        </row>
        <row r="3560">
          <cell r="B3560" t="str">
            <v>SK4120009234</v>
          </cell>
        </row>
        <row r="3561">
          <cell r="B3561" t="str">
            <v>XS0782720402</v>
          </cell>
        </row>
        <row r="3562">
          <cell r="B3562" t="str">
            <v>SK4120009440</v>
          </cell>
        </row>
        <row r="3563">
          <cell r="B3563" t="str">
            <v>SK4120009473</v>
          </cell>
        </row>
        <row r="3564">
          <cell r="B3564" t="str">
            <v>RU000A0JQMW0</v>
          </cell>
        </row>
        <row r="3565">
          <cell r="B3565" t="str">
            <v>RU000A0JR5D2</v>
          </cell>
        </row>
        <row r="3566">
          <cell r="B3566" t="str">
            <v>RU000A0JQWL2</v>
          </cell>
        </row>
        <row r="3567">
          <cell r="B3567" t="str">
            <v>RU000A0JREL8</v>
          </cell>
        </row>
        <row r="3568">
          <cell r="B3568" t="str">
            <v>RU000A0JRM04</v>
          </cell>
        </row>
        <row r="3569">
          <cell r="B3569" t="str">
            <v>RU000A0JPS59</v>
          </cell>
        </row>
        <row r="3570">
          <cell r="B3570" t="str">
            <v>RU000A0BL5T2</v>
          </cell>
        </row>
        <row r="3571">
          <cell r="B3571" t="str">
            <v>GB00B29KHR09</v>
          </cell>
        </row>
        <row r="3572">
          <cell r="B3572" t="str">
            <v>RU000A0JPDY7</v>
          </cell>
        </row>
        <row r="3573">
          <cell r="B3573" t="str">
            <v>US79377W1080</v>
          </cell>
        </row>
        <row r="3574">
          <cell r="B3574" t="str">
            <v>US8192672041</v>
          </cell>
        </row>
        <row r="3575">
          <cell r="B3575" t="str">
            <v>RU0009086904</v>
          </cell>
        </row>
        <row r="3576">
          <cell r="B3576" t="str">
            <v>AN8068571086</v>
          </cell>
        </row>
        <row r="3577">
          <cell r="B3577" t="str">
            <v>RU000A0HL5Q2</v>
          </cell>
        </row>
        <row r="3578">
          <cell r="B3578" t="str">
            <v>RU0009280465</v>
          </cell>
        </row>
        <row r="3579">
          <cell r="B3579" t="str">
            <v>US78442FET12</v>
          </cell>
        </row>
        <row r="3580">
          <cell r="B3580" t="str">
            <v>RU0006760121</v>
          </cell>
        </row>
        <row r="3581">
          <cell r="B3581" t="str">
            <v>RU0006760113</v>
          </cell>
        </row>
        <row r="3582">
          <cell r="B3582" t="str">
            <v>RU0009848345</v>
          </cell>
        </row>
        <row r="3583">
          <cell r="B3583" t="str">
            <v>RU0009848352</v>
          </cell>
        </row>
        <row r="3584">
          <cell r="B3584" t="str">
            <v>XS0927637818</v>
          </cell>
        </row>
        <row r="3585">
          <cell r="B3585" t="str">
            <v>XS0982709221</v>
          </cell>
        </row>
        <row r="3586">
          <cell r="B3586" t="str">
            <v>RU000A0JP7T6</v>
          </cell>
        </row>
        <row r="3587">
          <cell r="B3587" t="str">
            <v>CA85788C1023</v>
          </cell>
        </row>
        <row r="3588">
          <cell r="B3588" t="str">
            <v>US46428Q1094</v>
          </cell>
        </row>
        <row r="3589">
          <cell r="B3589" t="str">
            <v>CA8283361076</v>
          </cell>
        </row>
        <row r="3590">
          <cell r="B3590" t="str">
            <v>RU000A0JS5R1</v>
          </cell>
        </row>
        <row r="3591">
          <cell r="B3591" t="str">
            <v>RU000A0JS603</v>
          </cell>
        </row>
        <row r="3592">
          <cell r="B3592" t="str">
            <v>RU000A0JU1H7</v>
          </cell>
        </row>
        <row r="3593">
          <cell r="B3593" t="str">
            <v>RU000A0JU1J3</v>
          </cell>
        </row>
        <row r="3594">
          <cell r="B3594" t="str">
            <v>RU000A0JUAK2</v>
          </cell>
        </row>
        <row r="3595">
          <cell r="B3595" t="str">
            <v>RU000A0JUAL0</v>
          </cell>
        </row>
        <row r="3596">
          <cell r="B3596" t="str">
            <v>RU000A0D9VL9</v>
          </cell>
        </row>
        <row r="3597">
          <cell r="B3597" t="str">
            <v>RU0006936143</v>
          </cell>
        </row>
        <row r="3598">
          <cell r="B3598" t="str">
            <v>RU0008012067</v>
          </cell>
        </row>
        <row r="3599">
          <cell r="B3599" t="str">
            <v>RU0008012075</v>
          </cell>
        </row>
        <row r="3600">
          <cell r="B3600" t="str">
            <v>RU000A0JP617</v>
          </cell>
        </row>
        <row r="3601">
          <cell r="B3601" t="str">
            <v>RU000A0JU7R3</v>
          </cell>
        </row>
        <row r="3602">
          <cell r="B3602" t="str">
            <v>RU000A0JU7R3</v>
          </cell>
        </row>
        <row r="3603">
          <cell r="B3603" t="str">
            <v>RU000A0JS8M6</v>
          </cell>
        </row>
        <row r="3604">
          <cell r="B3604" t="str">
            <v>RU000A0D9VC8</v>
          </cell>
        </row>
        <row r="3605">
          <cell r="B3605" t="str">
            <v>RU000A0D9VD6</v>
          </cell>
        </row>
        <row r="3606">
          <cell r="B3606" t="str">
            <v>US7960508882</v>
          </cell>
        </row>
        <row r="3607">
          <cell r="B3607" t="str">
            <v>RU0006941689</v>
          </cell>
        </row>
        <row r="3608">
          <cell r="B3608" t="str">
            <v>GB00B29HFH73</v>
          </cell>
        </row>
        <row r="3609">
          <cell r="B3609" t="str">
            <v>US80004C1018</v>
          </cell>
        </row>
        <row r="3610">
          <cell r="B3610" t="str">
            <v>RU0006941705</v>
          </cell>
        </row>
        <row r="3611">
          <cell r="B3611" t="str">
            <v>RU0006941697</v>
          </cell>
        </row>
        <row r="3612">
          <cell r="B3612" t="str">
            <v>RU000A0JP4M8</v>
          </cell>
        </row>
        <row r="3613">
          <cell r="B3613" t="str">
            <v>RU000A0JP4N6</v>
          </cell>
        </row>
        <row r="3614">
          <cell r="B3614" t="str">
            <v>US83367U2050</v>
          </cell>
        </row>
        <row r="3615">
          <cell r="B3615" t="str">
            <v>ROSNGNACNOR3</v>
          </cell>
        </row>
        <row r="3616">
          <cell r="B3616" t="str">
            <v>RU0008926258</v>
          </cell>
        </row>
        <row r="3617">
          <cell r="B3617" t="str">
            <v>RU0009029524</v>
          </cell>
        </row>
        <row r="3618">
          <cell r="B3618" t="str">
            <v>RU000A0JQA82</v>
          </cell>
        </row>
        <row r="3619">
          <cell r="B3619" t="str">
            <v>RU000A0JR2G2</v>
          </cell>
        </row>
        <row r="3620">
          <cell r="B3620" t="str">
            <v>RU000A0JS8U9</v>
          </cell>
        </row>
        <row r="3621">
          <cell r="B3621" t="str">
            <v>TRESNGY00019</v>
          </cell>
        </row>
        <row r="3622">
          <cell r="B3622" t="str">
            <v>US8110651010</v>
          </cell>
        </row>
        <row r="3623">
          <cell r="B3623" t="str">
            <v>US81724Q1076</v>
          </cell>
        </row>
        <row r="3624">
          <cell r="B3624" t="str">
            <v>RU0006941648</v>
          </cell>
        </row>
        <row r="3625">
          <cell r="B3625" t="str">
            <v>US16941R1086</v>
          </cell>
        </row>
        <row r="3626">
          <cell r="B3626" t="str">
            <v>RU0009152144</v>
          </cell>
        </row>
        <row r="3627">
          <cell r="B3627" t="str">
            <v>XS1037613954</v>
          </cell>
        </row>
        <row r="3628">
          <cell r="B3628" t="str">
            <v>XS1087009046</v>
          </cell>
        </row>
        <row r="3629">
          <cell r="B3629" t="str">
            <v>XS1119044995</v>
          </cell>
        </row>
        <row r="3630">
          <cell r="B3630" t="str">
            <v>XS1072107847</v>
          </cell>
        </row>
        <row r="3631">
          <cell r="B3631" t="str">
            <v>XS1101919287</v>
          </cell>
        </row>
        <row r="3632">
          <cell r="B3632" t="str">
            <v>XS1073699453</v>
          </cell>
        </row>
        <row r="3633">
          <cell r="B3633" t="str">
            <v>XS1072073338</v>
          </cell>
        </row>
        <row r="3634">
          <cell r="B3634" t="str">
            <v>XS0867620725</v>
          </cell>
        </row>
        <row r="3635">
          <cell r="B3635" t="str">
            <v>RU0005294692</v>
          </cell>
        </row>
        <row r="3636">
          <cell r="B3636" t="str">
            <v>US83408W1036</v>
          </cell>
        </row>
        <row r="3637">
          <cell r="B3637" t="str">
            <v>XS0744126961</v>
          </cell>
        </row>
        <row r="3638">
          <cell r="B3638" t="str">
            <v>XS0903465127</v>
          </cell>
        </row>
        <row r="3639">
          <cell r="B3639" t="str">
            <v>US8425871071</v>
          </cell>
        </row>
        <row r="3640">
          <cell r="B3640" t="str">
            <v>RU000A0JUFL9</v>
          </cell>
        </row>
        <row r="3641">
          <cell r="B3641" t="str">
            <v>XS0783972929</v>
          </cell>
        </row>
        <row r="3642">
          <cell r="B3642" t="str">
            <v>XS0955560197</v>
          </cell>
        </row>
        <row r="3643">
          <cell r="B3643" t="str">
            <v>RU000A0JTZ49</v>
          </cell>
        </row>
        <row r="3644">
          <cell r="B3644" t="str">
            <v>GB00B15KY542</v>
          </cell>
        </row>
        <row r="3645">
          <cell r="B3645" t="str">
            <v>RU0007659975</v>
          </cell>
        </row>
        <row r="3646">
          <cell r="B3646" t="str">
            <v>GB00B1QH8P22</v>
          </cell>
        </row>
        <row r="3647">
          <cell r="B3647" t="str">
            <v>US8644821048</v>
          </cell>
        </row>
        <row r="3648">
          <cell r="B3648" t="str">
            <v>SK4120007360</v>
          </cell>
        </row>
        <row r="3649">
          <cell r="B3649" t="str">
            <v>SK4120008590</v>
          </cell>
        </row>
        <row r="3650">
          <cell r="B3650" t="str">
            <v>XS1077088984</v>
          </cell>
        </row>
        <row r="3651">
          <cell r="B3651" t="str">
            <v>RU000A0JQY68</v>
          </cell>
        </row>
        <row r="3652">
          <cell r="B3652" t="str">
            <v>RU000A0JRKC4</v>
          </cell>
        </row>
        <row r="3653">
          <cell r="B3653" t="str">
            <v>RU000A0JRKD2</v>
          </cell>
        </row>
        <row r="3654">
          <cell r="B3654" t="str">
            <v>RU000A0JRKM3</v>
          </cell>
        </row>
        <row r="3655">
          <cell r="B3655" t="str">
            <v>RU000A0JS3M7</v>
          </cell>
        </row>
        <row r="3656">
          <cell r="B3656" t="str">
            <v>RU000A0JS3L9</v>
          </cell>
        </row>
        <row r="3657">
          <cell r="B3657" t="str">
            <v>RU000A0JRVU3</v>
          </cell>
        </row>
        <row r="3658">
          <cell r="B3658" t="str">
            <v>RU000A0JPS91</v>
          </cell>
        </row>
        <row r="3659">
          <cell r="B3659" t="str">
            <v>RU000A0JQ8U1</v>
          </cell>
        </row>
        <row r="3660">
          <cell r="B3660" t="str">
            <v>IE00B6YX5C33</v>
          </cell>
        </row>
        <row r="3661">
          <cell r="B3661" t="str">
            <v>US25459Y3716</v>
          </cell>
        </row>
        <row r="3662">
          <cell r="B3662" t="str">
            <v>US74348A6322</v>
          </cell>
        </row>
        <row r="3663">
          <cell r="B3663" t="str">
            <v>US78462F1030</v>
          </cell>
        </row>
        <row r="3664">
          <cell r="B3664" t="str">
            <v>CLP8716X1082</v>
          </cell>
        </row>
        <row r="3665">
          <cell r="B3665" t="str">
            <v>US8336351056</v>
          </cell>
        </row>
        <row r="3666">
          <cell r="B3666" t="str">
            <v>US8173374054</v>
          </cell>
        </row>
        <row r="3667">
          <cell r="B3667" t="str">
            <v>US8168511090</v>
          </cell>
        </row>
        <row r="3668">
          <cell r="B3668" t="str">
            <v>RU0007664918</v>
          </cell>
        </row>
        <row r="3669">
          <cell r="B3669" t="str">
            <v>IT0000433307</v>
          </cell>
        </row>
        <row r="3670">
          <cell r="B3670" t="str">
            <v>US2316311024</v>
          </cell>
        </row>
        <row r="3671">
          <cell r="B3671" t="str">
            <v>US48122U1051</v>
          </cell>
        </row>
        <row r="3672">
          <cell r="B3672" t="str">
            <v>US48122U2042</v>
          </cell>
        </row>
        <row r="3673">
          <cell r="B3673" t="str">
            <v>RU000A0JPEK4</v>
          </cell>
        </row>
        <row r="3674">
          <cell r="B3674" t="str">
            <v>RU000A0JPEL2</v>
          </cell>
        </row>
        <row r="3675">
          <cell r="B3675" t="str">
            <v>GB0004082847</v>
          </cell>
        </row>
        <row r="3676">
          <cell r="B3676" t="str">
            <v>XS0874014722</v>
          </cell>
        </row>
        <row r="3677">
          <cell r="B3677" t="str">
            <v>RU000A0JQQH2</v>
          </cell>
        </row>
        <row r="3678">
          <cell r="B3678" t="str">
            <v>RU000A0JQU54</v>
          </cell>
        </row>
        <row r="3679">
          <cell r="B3679" t="str">
            <v>RU000A0JR1P5</v>
          </cell>
        </row>
        <row r="3680">
          <cell r="B3680" t="str">
            <v>RU000A0JR5T8</v>
          </cell>
        </row>
        <row r="3681">
          <cell r="B3681" t="str">
            <v>RU000A0JT3P9</v>
          </cell>
        </row>
        <row r="3682">
          <cell r="B3682" t="str">
            <v>RU000A0JU583</v>
          </cell>
        </row>
        <row r="3683">
          <cell r="B3683" t="str">
            <v>US8181461026</v>
          </cell>
        </row>
        <row r="3684">
          <cell r="B3684" t="str">
            <v>US05964H1059</v>
          </cell>
        </row>
        <row r="3685">
          <cell r="B3685" t="str">
            <v>MYA004433001</v>
          </cell>
        </row>
        <row r="3686">
          <cell r="B3686" t="str">
            <v>RU0006944071</v>
          </cell>
        </row>
        <row r="3687">
          <cell r="B3687" t="str">
            <v>RU000A0JPC16</v>
          </cell>
        </row>
        <row r="3688">
          <cell r="B3688" t="str">
            <v>RU000A0JPPC7</v>
          </cell>
        </row>
        <row r="3689">
          <cell r="B3689" t="str">
            <v>RU000A0JPHG5</v>
          </cell>
        </row>
        <row r="3690">
          <cell r="B3690" t="str">
            <v>XS0312572984</v>
          </cell>
        </row>
        <row r="3691">
          <cell r="B3691" t="str">
            <v>XS0848163456</v>
          </cell>
        </row>
        <row r="3692">
          <cell r="B3692" t="str">
            <v>XS0954673934</v>
          </cell>
        </row>
        <row r="3693">
          <cell r="B3693" t="str">
            <v>RU000A0JRN11</v>
          </cell>
        </row>
        <row r="3694">
          <cell r="B3694" t="str">
            <v>RU000A0JRN29</v>
          </cell>
        </row>
        <row r="3695">
          <cell r="B3695" t="str">
            <v>RU0009831226</v>
          </cell>
        </row>
        <row r="3696">
          <cell r="B3696" t="str">
            <v>RU000A0ET1W4</v>
          </cell>
        </row>
        <row r="3697">
          <cell r="B3697" t="str">
            <v>RU000A0ET1Z7</v>
          </cell>
        </row>
        <row r="3698">
          <cell r="B3698" t="str">
            <v>RU000A0JS7D7</v>
          </cell>
        </row>
        <row r="3699">
          <cell r="B3699" t="str">
            <v>RU000A0JTNX0</v>
          </cell>
        </row>
        <row r="3700">
          <cell r="B3700" t="str">
            <v>RU000A0JTNY8</v>
          </cell>
        </row>
        <row r="3701">
          <cell r="B3701" t="str">
            <v>RU000A0JTNZ5</v>
          </cell>
        </row>
        <row r="3702">
          <cell r="B3702" t="str">
            <v>RU000A0JTFZ1</v>
          </cell>
        </row>
        <row r="3703">
          <cell r="B3703" t="str">
            <v>RU000A0JU9G2</v>
          </cell>
        </row>
        <row r="3704">
          <cell r="B3704" t="str">
            <v>RU000A0B5RA0</v>
          </cell>
        </row>
        <row r="3705">
          <cell r="B3705" t="str">
            <v>RU000A0JR2T5</v>
          </cell>
        </row>
        <row r="3706">
          <cell r="B3706" t="str">
            <v>RU000A0JR9J1</v>
          </cell>
        </row>
        <row r="3707">
          <cell r="B3707" t="str">
            <v>RU000A0JU7G6</v>
          </cell>
        </row>
        <row r="3708">
          <cell r="B3708" t="str">
            <v>RU000A0JQXR7</v>
          </cell>
        </row>
        <row r="3709">
          <cell r="B3709" t="str">
            <v>RU000A0JU336</v>
          </cell>
        </row>
        <row r="3710">
          <cell r="B3710" t="str">
            <v>US86677C4015</v>
          </cell>
        </row>
        <row r="3711">
          <cell r="B3711" t="str">
            <v>GB00B15KY658</v>
          </cell>
        </row>
        <row r="3712">
          <cell r="B3712" t="str">
            <v>IE00B4QNK008</v>
          </cell>
        </row>
        <row r="3713">
          <cell r="B3713" t="str">
            <v>RU0009831275</v>
          </cell>
        </row>
        <row r="3714">
          <cell r="B3714" t="str">
            <v>GB0057139940</v>
          </cell>
        </row>
        <row r="3715">
          <cell r="B3715" t="str">
            <v>RU0006914488</v>
          </cell>
        </row>
        <row r="3716">
          <cell r="B3716" t="str">
            <v>RU000A0JSQK2</v>
          </cell>
        </row>
        <row r="3717">
          <cell r="B3717" t="str">
            <v>RU000A0JTYW9</v>
          </cell>
        </row>
        <row r="3718">
          <cell r="B3718" t="str">
            <v>RU0009046619</v>
          </cell>
        </row>
        <row r="3719">
          <cell r="B3719" t="str">
            <v>CA8283651062</v>
          </cell>
        </row>
        <row r="3720">
          <cell r="B3720" t="str">
            <v>RU000A0JS009</v>
          </cell>
        </row>
        <row r="3721">
          <cell r="B3721" t="str">
            <v>RU000A0JTDZ6</v>
          </cell>
        </row>
        <row r="3722">
          <cell r="B3722" t="str">
            <v>RU000A0ET7M2</v>
          </cell>
        </row>
        <row r="3723">
          <cell r="B3723" t="str">
            <v>RU000A0ET7S9</v>
          </cell>
        </row>
        <row r="3724">
          <cell r="B3724" t="str">
            <v>RU000A0JPNL3</v>
          </cell>
        </row>
        <row r="3725">
          <cell r="B3725" t="str">
            <v>US8181503025</v>
          </cell>
        </row>
        <row r="3726">
          <cell r="B3726" t="str">
            <v>RU000A0JRLP4</v>
          </cell>
        </row>
        <row r="3727">
          <cell r="B3727" t="str">
            <v>RU0009099949</v>
          </cell>
        </row>
        <row r="3728">
          <cell r="B3728" t="str">
            <v>RU000A0JS710</v>
          </cell>
        </row>
        <row r="3729">
          <cell r="B3729" t="str">
            <v>RU000A0JS1F5</v>
          </cell>
        </row>
        <row r="3730">
          <cell r="B3730" t="str">
            <v>RU000A0JS793</v>
          </cell>
        </row>
        <row r="3731">
          <cell r="B3731" t="str">
            <v>RU000A0JT9Y8</v>
          </cell>
        </row>
        <row r="3732">
          <cell r="B3732" t="str">
            <v>RU000A0JT9Y8</v>
          </cell>
        </row>
        <row r="3733">
          <cell r="B3733" t="str">
            <v>RU000A0JTW75</v>
          </cell>
        </row>
        <row r="3734">
          <cell r="B3734" t="str">
            <v>US7865142084</v>
          </cell>
        </row>
        <row r="3735">
          <cell r="B3735" t="str">
            <v>DE0005933956</v>
          </cell>
        </row>
        <row r="3736">
          <cell r="B3736" t="str">
            <v>DE0006289309</v>
          </cell>
        </row>
        <row r="3737">
          <cell r="B3737" t="str">
            <v>DE000A0F5UJ7</v>
          </cell>
        </row>
        <row r="3738">
          <cell r="B3738" t="str">
            <v>US8715031089</v>
          </cell>
        </row>
        <row r="3739">
          <cell r="B3739" t="str">
            <v>RU000A0HL5M1</v>
          </cell>
        </row>
        <row r="3740">
          <cell r="B3740" t="str">
            <v>CH0011037469</v>
          </cell>
        </row>
        <row r="3741">
          <cell r="B3741" t="str">
            <v>RU000A0JPXN8</v>
          </cell>
        </row>
        <row r="3742">
          <cell r="B3742" t="str">
            <v>RU000A0JNRG9</v>
          </cell>
        </row>
        <row r="3743">
          <cell r="B3743" t="str">
            <v>US87160A1007</v>
          </cell>
        </row>
        <row r="3744">
          <cell r="B3744" t="str">
            <v>US8718291078</v>
          </cell>
        </row>
        <row r="3745">
          <cell r="B3745" t="str">
            <v>RU0002614827</v>
          </cell>
        </row>
        <row r="3746">
          <cell r="B3746" t="str">
            <v>RU000A0JRU20</v>
          </cell>
        </row>
        <row r="3747">
          <cell r="B3747" t="str">
            <v>RU000A0JRU46</v>
          </cell>
        </row>
        <row r="3748">
          <cell r="B3748" t="str">
            <v>RU0009100861</v>
          </cell>
        </row>
        <row r="3749">
          <cell r="B3749" t="str">
            <v>RU0002614777</v>
          </cell>
        </row>
        <row r="3750">
          <cell r="B3750" t="str">
            <v>RU000A0H1LH1</v>
          </cell>
        </row>
        <row r="3751">
          <cell r="B3751" t="str">
            <v>RU000A0H1LJ7</v>
          </cell>
        </row>
        <row r="3752">
          <cell r="B3752" t="str">
            <v>RU0002614819</v>
          </cell>
        </row>
        <row r="3753">
          <cell r="B3753" t="str">
            <v>US912828TG56</v>
          </cell>
        </row>
        <row r="3754">
          <cell r="B3754" t="str">
            <v>US912828TS94</v>
          </cell>
        </row>
        <row r="3755">
          <cell r="B3755" t="str">
            <v>US912828UA67</v>
          </cell>
        </row>
        <row r="3756">
          <cell r="B3756" t="str">
            <v>US912828SY71</v>
          </cell>
        </row>
        <row r="3757">
          <cell r="B3757" t="str">
            <v>US912828TM25</v>
          </cell>
        </row>
        <row r="3758">
          <cell r="B3758" t="str">
            <v>US912828UR92</v>
          </cell>
        </row>
        <row r="3759">
          <cell r="B3759" t="str">
            <v>US912828TB69</v>
          </cell>
        </row>
        <row r="3760">
          <cell r="B3760" t="str">
            <v>US912828TW07</v>
          </cell>
        </row>
        <row r="3761">
          <cell r="B3761" t="str">
            <v>US912828UE89</v>
          </cell>
        </row>
        <row r="3762">
          <cell r="B3762" t="str">
            <v>US912828RU68</v>
          </cell>
        </row>
        <row r="3763">
          <cell r="B3763" t="str">
            <v>US912828UJ76</v>
          </cell>
        </row>
        <row r="3764">
          <cell r="B3764" t="str">
            <v>US912828TH30</v>
          </cell>
        </row>
        <row r="3765">
          <cell r="B3765" t="str">
            <v>US912828SX98</v>
          </cell>
        </row>
        <row r="3766">
          <cell r="B3766" t="str">
            <v>US912828UF54</v>
          </cell>
        </row>
        <row r="3767">
          <cell r="B3767" t="str">
            <v>US912828UQ10</v>
          </cell>
        </row>
        <row r="3768">
          <cell r="B3768" t="str">
            <v>US912828ST86</v>
          </cell>
        </row>
        <row r="3769">
          <cell r="B3769" t="str">
            <v>US912828NZ91</v>
          </cell>
        </row>
        <row r="3770">
          <cell r="B3770" t="str">
            <v>US912828A347</v>
          </cell>
        </row>
        <row r="3771">
          <cell r="B3771" t="str">
            <v>US912828SD35</v>
          </cell>
        </row>
        <row r="3772">
          <cell r="B3772" t="str">
            <v>US912828WD88</v>
          </cell>
        </row>
        <row r="3773">
          <cell r="B3773" t="str">
            <v>US912828TV24</v>
          </cell>
        </row>
        <row r="3774">
          <cell r="B3774" t="str">
            <v>US912828SH49</v>
          </cell>
        </row>
        <row r="3775">
          <cell r="B3775" t="str">
            <v>US912828RH57</v>
          </cell>
        </row>
        <row r="3776">
          <cell r="B3776" t="str">
            <v>US912828RT95</v>
          </cell>
        </row>
        <row r="3777">
          <cell r="B3777" t="str">
            <v>US912828UL23</v>
          </cell>
        </row>
        <row r="3778">
          <cell r="B3778" t="str">
            <v>US912828RY80</v>
          </cell>
        </row>
        <row r="3779">
          <cell r="B3779" t="str">
            <v>US912828C244</v>
          </cell>
        </row>
        <row r="3780">
          <cell r="B3780" t="str">
            <v>US912828G617</v>
          </cell>
        </row>
        <row r="3781">
          <cell r="B3781" t="str">
            <v>US912828B337</v>
          </cell>
        </row>
        <row r="3782">
          <cell r="B3782" t="str">
            <v>US912828SN17</v>
          </cell>
        </row>
        <row r="3783">
          <cell r="B3783" t="str">
            <v>US912828WL05</v>
          </cell>
        </row>
        <row r="3784">
          <cell r="B3784" t="str">
            <v>US912828RE27</v>
          </cell>
        </row>
        <row r="3785">
          <cell r="B3785" t="str">
            <v>US912828F627</v>
          </cell>
        </row>
        <row r="3786">
          <cell r="B3786" t="str">
            <v>US912828A750</v>
          </cell>
        </row>
        <row r="3787">
          <cell r="B3787" t="str">
            <v>US912828TJ95</v>
          </cell>
        </row>
        <row r="3788">
          <cell r="B3788" t="str">
            <v>US912828TY62</v>
          </cell>
        </row>
        <row r="3789">
          <cell r="B3789" t="str">
            <v>US912828D234</v>
          </cell>
        </row>
        <row r="3790">
          <cell r="B3790" t="str">
            <v>US912828WS57</v>
          </cell>
        </row>
        <row r="3791">
          <cell r="B3791" t="str">
            <v>US912828C657</v>
          </cell>
        </row>
        <row r="3792">
          <cell r="B3792" t="str">
            <v>US912828WW69</v>
          </cell>
        </row>
        <row r="3793">
          <cell r="B3793" t="str">
            <v>US912828D804</v>
          </cell>
        </row>
        <row r="3794">
          <cell r="B3794" t="str">
            <v>US912828G955</v>
          </cell>
        </row>
        <row r="3795">
          <cell r="B3795" t="str">
            <v>US912828SV33</v>
          </cell>
        </row>
        <row r="3796">
          <cell r="B3796" t="str">
            <v>US912828VB32</v>
          </cell>
        </row>
        <row r="3797">
          <cell r="B3797" t="str">
            <v>US912828F395</v>
          </cell>
        </row>
        <row r="3798">
          <cell r="B3798" t="str">
            <v>US912828RP73</v>
          </cell>
        </row>
        <row r="3799">
          <cell r="B3799" t="str">
            <v>US912828G534</v>
          </cell>
        </row>
        <row r="3800">
          <cell r="B3800" t="str">
            <v>US912828TC43</v>
          </cell>
        </row>
        <row r="3801">
          <cell r="B3801" t="str">
            <v>US912828TR12</v>
          </cell>
        </row>
        <row r="3802">
          <cell r="B3802" t="str">
            <v>US912828UB41</v>
          </cell>
        </row>
        <row r="3803">
          <cell r="B3803" t="str">
            <v>US912828VE70</v>
          </cell>
        </row>
        <row r="3804">
          <cell r="B3804" t="str">
            <v>US912828TN08</v>
          </cell>
        </row>
        <row r="3805">
          <cell r="B3805" t="str">
            <v>US912828F965</v>
          </cell>
        </row>
        <row r="3806">
          <cell r="B3806" t="str">
            <v>US912828RC60</v>
          </cell>
        </row>
        <row r="3807">
          <cell r="B3807" t="str">
            <v>US912828WR74</v>
          </cell>
        </row>
        <row r="3808">
          <cell r="B3808" t="str">
            <v>US912828F213</v>
          </cell>
        </row>
        <row r="3809">
          <cell r="B3809" t="str">
            <v>US912828B584</v>
          </cell>
        </row>
        <row r="3810">
          <cell r="B3810" t="str">
            <v>US912828NF38</v>
          </cell>
        </row>
        <row r="3811">
          <cell r="B3811" t="str">
            <v>US912828G872</v>
          </cell>
        </row>
        <row r="3812">
          <cell r="B3812" t="str">
            <v>US912828QA14</v>
          </cell>
        </row>
        <row r="3813">
          <cell r="B3813" t="str">
            <v>US912828C574</v>
          </cell>
        </row>
        <row r="3814">
          <cell r="B3814" t="str">
            <v>US912828WY26</v>
          </cell>
        </row>
        <row r="3815">
          <cell r="B3815" t="str">
            <v>US912828D564</v>
          </cell>
        </row>
        <row r="3816">
          <cell r="B3816" t="str">
            <v>US912828A834</v>
          </cell>
        </row>
        <row r="3817">
          <cell r="B3817" t="str">
            <v>US912828WJ58</v>
          </cell>
        </row>
        <row r="3818">
          <cell r="B3818" t="str">
            <v>US912828VS66</v>
          </cell>
        </row>
        <row r="3819">
          <cell r="B3819" t="str">
            <v>US912828MW79</v>
          </cell>
        </row>
        <row r="3820">
          <cell r="B3820" t="str">
            <v>US912828NT32</v>
          </cell>
        </row>
        <row r="3821">
          <cell r="B3821" t="str">
            <v>US912828PC88</v>
          </cell>
        </row>
        <row r="3822">
          <cell r="B3822" t="str">
            <v>US912828KY53</v>
          </cell>
        </row>
        <row r="3823">
          <cell r="B3823" t="str">
            <v>US912828ME71</v>
          </cell>
        </row>
        <row r="3824">
          <cell r="B3824" t="str">
            <v>US912828KD17</v>
          </cell>
        </row>
        <row r="3825">
          <cell r="B3825" t="str">
            <v>US912810QX90</v>
          </cell>
        </row>
        <row r="3826">
          <cell r="B3826" t="str">
            <v>US912828WE61</v>
          </cell>
        </row>
        <row r="3827">
          <cell r="B3827" t="str">
            <v>US912810QY73</v>
          </cell>
        </row>
        <row r="3828">
          <cell r="B3828" t="str">
            <v>US912828B667</v>
          </cell>
        </row>
        <row r="3829">
          <cell r="B3829" t="str">
            <v>US912828MA59</v>
          </cell>
        </row>
        <row r="3830">
          <cell r="B3830" t="str">
            <v>US912810RB61</v>
          </cell>
        </row>
        <row r="3831">
          <cell r="B3831" t="str">
            <v>US912828SF82</v>
          </cell>
        </row>
        <row r="3832">
          <cell r="B3832" t="str">
            <v>US912828UN88</v>
          </cell>
        </row>
        <row r="3833">
          <cell r="B3833" t="str">
            <v>US912828RR30</v>
          </cell>
        </row>
        <row r="3834">
          <cell r="B3834" t="str">
            <v>US912828B907</v>
          </cell>
        </row>
        <row r="3835">
          <cell r="B3835" t="str">
            <v>US912828D721</v>
          </cell>
        </row>
        <row r="3836">
          <cell r="B3836" t="str">
            <v>US912810QU51</v>
          </cell>
        </row>
        <row r="3837">
          <cell r="B3837" t="str">
            <v>US912810QZ49</v>
          </cell>
        </row>
        <row r="3838">
          <cell r="B3838" t="str">
            <v>US912828KQ20</v>
          </cell>
        </row>
        <row r="3839">
          <cell r="B3839" t="str">
            <v>US912828QN35</v>
          </cell>
        </row>
        <row r="3840">
          <cell r="B3840" t="str">
            <v>US912810QT88</v>
          </cell>
        </row>
        <row r="3841">
          <cell r="B3841" t="str">
            <v>US912828LY45</v>
          </cell>
        </row>
        <row r="3842">
          <cell r="B3842" t="str">
            <v>US912828HR40</v>
          </cell>
        </row>
        <row r="3843">
          <cell r="B3843" t="str">
            <v>US912810QA97</v>
          </cell>
        </row>
        <row r="3844">
          <cell r="B3844" t="str">
            <v>US912828ND89</v>
          </cell>
        </row>
        <row r="3845">
          <cell r="B3845" t="str">
            <v>US912828MP29</v>
          </cell>
        </row>
        <row r="3846">
          <cell r="B3846" t="str">
            <v>US912828PX26</v>
          </cell>
        </row>
        <row r="3847">
          <cell r="B3847" t="str">
            <v>US912828LJ77</v>
          </cell>
        </row>
        <row r="3848">
          <cell r="B3848" t="str">
            <v>US912810RE01</v>
          </cell>
        </row>
        <row r="3849">
          <cell r="B3849" t="str">
            <v>US912810QS06</v>
          </cell>
        </row>
        <row r="3850">
          <cell r="B3850" t="str">
            <v>US912828JR22</v>
          </cell>
        </row>
        <row r="3851">
          <cell r="B3851" t="str">
            <v>US912828HZ65</v>
          </cell>
        </row>
        <row r="3852">
          <cell r="B3852" t="str">
            <v>US912810QW18</v>
          </cell>
        </row>
        <row r="3853">
          <cell r="B3853" t="str">
            <v>US912828MS67</v>
          </cell>
        </row>
        <row r="3854">
          <cell r="B3854" t="str">
            <v>US912810QB70</v>
          </cell>
        </row>
        <row r="3855">
          <cell r="B3855" t="str">
            <v>US912810QL52</v>
          </cell>
        </row>
        <row r="3856">
          <cell r="B3856" t="str">
            <v>US912810PW27</v>
          </cell>
        </row>
        <row r="3857">
          <cell r="B3857" t="str">
            <v>US912810QH41</v>
          </cell>
        </row>
        <row r="3858">
          <cell r="B3858" t="str">
            <v>US912810QQ40</v>
          </cell>
        </row>
        <row r="3859">
          <cell r="B3859" t="str">
            <v>US912810QD37</v>
          </cell>
        </row>
        <row r="3860">
          <cell r="B3860" t="str">
            <v>US912810FT08</v>
          </cell>
        </row>
        <row r="3861">
          <cell r="B3861" t="str">
            <v>US912828GS32</v>
          </cell>
        </row>
        <row r="3862">
          <cell r="B3862" t="str">
            <v>US912810PX00</v>
          </cell>
        </row>
        <row r="3863">
          <cell r="B3863" t="str">
            <v>US912810QC53</v>
          </cell>
        </row>
        <row r="3864">
          <cell r="B3864" t="str">
            <v>US912828GH76</v>
          </cell>
        </row>
        <row r="3865">
          <cell r="B3865" t="str">
            <v>US912810QE10</v>
          </cell>
        </row>
        <row r="3866">
          <cell r="B3866" t="str">
            <v>US912828FY19</v>
          </cell>
        </row>
        <row r="3867">
          <cell r="B3867" t="str">
            <v>US912810PT97</v>
          </cell>
        </row>
        <row r="3868">
          <cell r="B3868" t="str">
            <v>US912810QN19</v>
          </cell>
        </row>
        <row r="3869">
          <cell r="B3869" t="str">
            <v>US912828JH40</v>
          </cell>
        </row>
        <row r="3870">
          <cell r="B3870" t="str">
            <v>US912810FG86</v>
          </cell>
        </row>
        <row r="3871">
          <cell r="B3871" t="str">
            <v>US912810FF04</v>
          </cell>
        </row>
        <row r="3872">
          <cell r="B3872" t="str">
            <v>US912810FP85</v>
          </cell>
        </row>
        <row r="3873">
          <cell r="B3873" t="str">
            <v>US912810FE39</v>
          </cell>
        </row>
        <row r="3874">
          <cell r="B3874" t="str">
            <v>US912810FJ26</v>
          </cell>
        </row>
        <row r="3875">
          <cell r="B3875" t="str">
            <v>US912810FB99</v>
          </cell>
        </row>
        <row r="3876">
          <cell r="B3876" t="str">
            <v>US912810FM54</v>
          </cell>
        </row>
        <row r="3877">
          <cell r="B3877" t="str">
            <v>US912810EQ77</v>
          </cell>
        </row>
        <row r="3878">
          <cell r="B3878" t="str">
            <v>US912810FA17</v>
          </cell>
        </row>
        <row r="3879">
          <cell r="B3879" t="str">
            <v>US912810EY02</v>
          </cell>
        </row>
        <row r="3880">
          <cell r="B3880" t="str">
            <v>US912810EZ76</v>
          </cell>
        </row>
        <row r="3881">
          <cell r="B3881" t="str">
            <v>US912810EX29</v>
          </cell>
        </row>
        <row r="3882">
          <cell r="B3882" t="str">
            <v>US912810EV62</v>
          </cell>
        </row>
        <row r="3883">
          <cell r="B3883" t="str">
            <v>US912810EW46</v>
          </cell>
        </row>
        <row r="3884">
          <cell r="B3884" t="str">
            <v>US912810EP94</v>
          </cell>
        </row>
        <row r="3885">
          <cell r="B3885" t="str">
            <v>US912810EM63</v>
          </cell>
        </row>
        <row r="3886">
          <cell r="B3886" t="str">
            <v>US912810ES34</v>
          </cell>
        </row>
        <row r="3887">
          <cell r="B3887" t="str">
            <v>US912810ET17</v>
          </cell>
        </row>
        <row r="3888">
          <cell r="B3888" t="str">
            <v>US912810EN47</v>
          </cell>
        </row>
        <row r="3889">
          <cell r="B3889" t="str">
            <v>US912810EH78</v>
          </cell>
        </row>
        <row r="3890">
          <cell r="B3890" t="str">
            <v>US912810EJ35</v>
          </cell>
        </row>
        <row r="3891">
          <cell r="B3891" t="str">
            <v>US912810ED64</v>
          </cell>
        </row>
        <row r="3892">
          <cell r="B3892" t="str">
            <v>US912810EK08</v>
          </cell>
        </row>
        <row r="3893">
          <cell r="B3893" t="str">
            <v>US912810EE48</v>
          </cell>
        </row>
        <row r="3894">
          <cell r="B3894" t="str">
            <v>US912810EF13</v>
          </cell>
        </row>
        <row r="3895">
          <cell r="B3895" t="str">
            <v>US912810EC81</v>
          </cell>
        </row>
        <row r="3896">
          <cell r="B3896" t="str">
            <v>US912810EL80</v>
          </cell>
        </row>
        <row r="3897">
          <cell r="B3897" t="str">
            <v>US912810EB09</v>
          </cell>
        </row>
        <row r="3898">
          <cell r="B3898" t="str">
            <v>RU000A0JNRU0</v>
          </cell>
        </row>
        <row r="3899">
          <cell r="B3899" t="str">
            <v>RU0009831358</v>
          </cell>
        </row>
        <row r="3900">
          <cell r="B3900" t="str">
            <v>RU000A0JTQ40</v>
          </cell>
        </row>
        <row r="3901">
          <cell r="B3901" t="str">
            <v>RU0009100978</v>
          </cell>
        </row>
        <row r="3902">
          <cell r="B3902" t="str">
            <v>US18383Q7390</v>
          </cell>
        </row>
        <row r="3903">
          <cell r="B3903" t="str">
            <v>RU000A0D8NG8</v>
          </cell>
        </row>
        <row r="3904">
          <cell r="B3904" t="str">
            <v>RU000A0D8NH6</v>
          </cell>
        </row>
        <row r="3905">
          <cell r="B3905" t="str">
            <v>US6708312052</v>
          </cell>
        </row>
        <row r="3906">
          <cell r="B3906" t="str">
            <v>XS1059697323</v>
          </cell>
        </row>
        <row r="3907">
          <cell r="B3907" t="str">
            <v>RU0009033591</v>
          </cell>
        </row>
        <row r="3908">
          <cell r="B3908" t="str">
            <v>RU000A0JR1T7</v>
          </cell>
        </row>
        <row r="3909">
          <cell r="B3909" t="str">
            <v>RU0006944147</v>
          </cell>
        </row>
        <row r="3910">
          <cell r="B3910" t="str">
            <v>TRETAVH00018</v>
          </cell>
        </row>
        <row r="3911">
          <cell r="B3911" t="str">
            <v>US87217U2087</v>
          </cell>
        </row>
        <row r="3912">
          <cell r="B3912" t="str">
            <v>US74347B2016</v>
          </cell>
        </row>
        <row r="3913">
          <cell r="B3913" t="str">
            <v>RU000A0JTYQ1</v>
          </cell>
        </row>
        <row r="3914">
          <cell r="B3914" t="str">
            <v>RU000A0JPLQ6</v>
          </cell>
        </row>
        <row r="3915">
          <cell r="B3915" t="str">
            <v>RU000A0JRAH4</v>
          </cell>
        </row>
        <row r="3916">
          <cell r="B3916" t="str">
            <v>RU000A0JTFC0</v>
          </cell>
        </row>
        <row r="3917">
          <cell r="B3917" t="str">
            <v>US88032Q1094</v>
          </cell>
        </row>
        <row r="3918">
          <cell r="B3918" t="str">
            <v>TRATCELL91M1</v>
          </cell>
        </row>
        <row r="3919">
          <cell r="B3919" t="str">
            <v>US87233Q1085</v>
          </cell>
        </row>
        <row r="3920">
          <cell r="B3920" t="str">
            <v>US87238U1043</v>
          </cell>
        </row>
        <row r="3921">
          <cell r="B3921" t="str">
            <v>RU000A0JQYH6</v>
          </cell>
        </row>
        <row r="3922">
          <cell r="B3922" t="str">
            <v>RU000A0JR1Q3</v>
          </cell>
        </row>
        <row r="3923">
          <cell r="B3923" t="str">
            <v>RU000A0JR5A8</v>
          </cell>
        </row>
        <row r="3924">
          <cell r="B3924" t="str">
            <v>RU000A0JR8R6</v>
          </cell>
        </row>
        <row r="3925">
          <cell r="B3925" t="str">
            <v>RU000A0JS728</v>
          </cell>
        </row>
        <row r="3926">
          <cell r="B3926" t="str">
            <v>RU000A0JR5B6</v>
          </cell>
        </row>
        <row r="3927">
          <cell r="B3927" t="str">
            <v>RU000A0JTXT7</v>
          </cell>
        </row>
        <row r="3928">
          <cell r="B3928" t="str">
            <v>US87238U2033</v>
          </cell>
        </row>
        <row r="3929">
          <cell r="B3929" t="str">
            <v>CA8847681027</v>
          </cell>
        </row>
        <row r="3930">
          <cell r="B3930" t="str">
            <v>XS0831336192</v>
          </cell>
        </row>
        <row r="3931">
          <cell r="B3931" t="str">
            <v>US88076W1036</v>
          </cell>
        </row>
        <row r="3932">
          <cell r="B3932" t="str">
            <v>RU000A0JRG44</v>
          </cell>
        </row>
        <row r="3933">
          <cell r="B3933" t="str">
            <v>RU000A0JULR4</v>
          </cell>
        </row>
        <row r="3934">
          <cell r="B3934" t="str">
            <v>CA8911605092</v>
          </cell>
        </row>
        <row r="3935">
          <cell r="B3935" t="str">
            <v>US25459W1027</v>
          </cell>
        </row>
        <row r="3936">
          <cell r="B3936" t="str">
            <v>ES0178430E18</v>
          </cell>
        </row>
        <row r="3937">
          <cell r="B3937" t="str">
            <v>RU000A0JR175</v>
          </cell>
        </row>
        <row r="3938">
          <cell r="B3938" t="str">
            <v>RU000A0JR1M2</v>
          </cell>
        </row>
        <row r="3939">
          <cell r="B3939" t="str">
            <v>RU000A0JR258</v>
          </cell>
        </row>
        <row r="3940">
          <cell r="B3940" t="str">
            <v>US87973XAA54</v>
          </cell>
        </row>
        <row r="3941">
          <cell r="B3941" t="str">
            <v>USY8584LAA18</v>
          </cell>
        </row>
        <row r="3942">
          <cell r="B3942" t="str">
            <v>RU000A0ETZE5</v>
          </cell>
        </row>
        <row r="3943">
          <cell r="B3943" t="str">
            <v>MHY096751026</v>
          </cell>
        </row>
        <row r="3944">
          <cell r="B3944" t="str">
            <v>IL0006290147</v>
          </cell>
        </row>
        <row r="3945">
          <cell r="B3945" t="str">
            <v>US8816242098</v>
          </cell>
        </row>
        <row r="3946">
          <cell r="B3946" t="str">
            <v>US34959H2013</v>
          </cell>
        </row>
        <row r="3947">
          <cell r="B3947" t="str">
            <v>US9858182028</v>
          </cell>
        </row>
        <row r="3948">
          <cell r="B3948" t="str">
            <v>US8724142067</v>
          </cell>
        </row>
        <row r="3949">
          <cell r="B3949" t="str">
            <v>US88145R1014</v>
          </cell>
        </row>
        <row r="3950">
          <cell r="B3950" t="str">
            <v>US8724141077</v>
          </cell>
        </row>
        <row r="3951">
          <cell r="B3951" t="str">
            <v>US88145R2004</v>
          </cell>
        </row>
        <row r="3952">
          <cell r="B3952" t="str">
            <v>RU000A0JPVS1</v>
          </cell>
        </row>
        <row r="3953">
          <cell r="B3953" t="str">
            <v>RU000A0JPVT9</v>
          </cell>
        </row>
        <row r="3954">
          <cell r="B3954" t="str">
            <v>RU000A0JR2S7</v>
          </cell>
        </row>
        <row r="3955">
          <cell r="B3955" t="str">
            <v>US74734E1073</v>
          </cell>
        </row>
        <row r="3956">
          <cell r="B3956" t="str">
            <v>US8814591017</v>
          </cell>
        </row>
        <row r="3957">
          <cell r="B3957" t="str">
            <v>RU000A0JNUD0</v>
          </cell>
        </row>
        <row r="3958">
          <cell r="B3958" t="str">
            <v>RU000A0JP435</v>
          </cell>
        </row>
        <row r="3959">
          <cell r="B3959" t="str">
            <v>RU000A0JQ722</v>
          </cell>
        </row>
        <row r="3960">
          <cell r="B3960" t="str">
            <v>RU000A0JS1W0</v>
          </cell>
        </row>
        <row r="3961">
          <cell r="B3961" t="str">
            <v>US88145T2069</v>
          </cell>
        </row>
        <row r="3962">
          <cell r="B3962" t="str">
            <v>RU000A0JNGS7</v>
          </cell>
        </row>
        <row r="3963">
          <cell r="B3963" t="str">
            <v>RU000A0JR1F6</v>
          </cell>
        </row>
        <row r="3964">
          <cell r="B3964" t="str">
            <v>RU000A0JU7L6</v>
          </cell>
        </row>
        <row r="3965">
          <cell r="B3965" t="str">
            <v>RU000A0JNGT5</v>
          </cell>
        </row>
        <row r="3966">
          <cell r="B3966" t="str">
            <v>RU000A0JNMZ0</v>
          </cell>
        </row>
        <row r="3967">
          <cell r="B3967" t="str">
            <v>US74734E2063</v>
          </cell>
        </row>
        <row r="3968">
          <cell r="B3968" t="str">
            <v>RU000A0JNNB9</v>
          </cell>
        </row>
        <row r="3969">
          <cell r="B3969" t="str">
            <v>RU000A0JKZF0</v>
          </cell>
        </row>
        <row r="3970">
          <cell r="B3970" t="str">
            <v>RU000A0JNG06</v>
          </cell>
        </row>
        <row r="3971">
          <cell r="B3971" t="str">
            <v>RU000A0JR0E1</v>
          </cell>
        </row>
        <row r="3972">
          <cell r="B3972" t="str">
            <v>US88145N2099</v>
          </cell>
        </row>
        <row r="3973">
          <cell r="B3973" t="str">
            <v>RU000A0JUYR7</v>
          </cell>
        </row>
        <row r="3974">
          <cell r="B3974" t="str">
            <v>RU000A0JUYS5</v>
          </cell>
        </row>
        <row r="3975">
          <cell r="B3975" t="str">
            <v>RU000A0JUYU1</v>
          </cell>
        </row>
        <row r="3976">
          <cell r="B3976" t="str">
            <v>US88145A2078</v>
          </cell>
        </row>
        <row r="3977">
          <cell r="B3977" t="str">
            <v>RU000A0JNG48</v>
          </cell>
        </row>
        <row r="3978">
          <cell r="B3978" t="str">
            <v>RU000A0JNAC4</v>
          </cell>
        </row>
        <row r="3979">
          <cell r="B3979" t="str">
            <v>RU000A0JQZB6</v>
          </cell>
        </row>
        <row r="3980">
          <cell r="B3980" t="str">
            <v>RU000A0F61T7</v>
          </cell>
        </row>
        <row r="3981">
          <cell r="B3981" t="str">
            <v>RU000A0JPM89</v>
          </cell>
        </row>
        <row r="3982">
          <cell r="B3982" t="str">
            <v>RU000A0JPGX2</v>
          </cell>
        </row>
        <row r="3983">
          <cell r="B3983" t="str">
            <v>RU000A0H1ES3</v>
          </cell>
        </row>
        <row r="3984">
          <cell r="B3984" t="str">
            <v>MHY8564M1057</v>
          </cell>
        </row>
        <row r="3985">
          <cell r="B3985" t="str">
            <v>US87612E1064</v>
          </cell>
        </row>
        <row r="3986">
          <cell r="B3986" t="str">
            <v>RU000A0JS6Q1</v>
          </cell>
        </row>
        <row r="3987">
          <cell r="B3987" t="str">
            <v>RU000A0JU5M8</v>
          </cell>
        </row>
        <row r="3988">
          <cell r="B3988" t="str">
            <v>TRATHYAO91M5</v>
          </cell>
        </row>
        <row r="3989">
          <cell r="B3989" t="str">
            <v>US87244T1097</v>
          </cell>
        </row>
        <row r="3990">
          <cell r="B3990" t="str">
            <v>BRTIMPACNOR1</v>
          </cell>
        </row>
        <row r="3991">
          <cell r="B3991" t="str">
            <v>XS0619845349</v>
          </cell>
        </row>
        <row r="3992">
          <cell r="B3992" t="str">
            <v>XS0830191234</v>
          </cell>
        </row>
        <row r="3993">
          <cell r="B3993" t="str">
            <v>XS0808636913</v>
          </cell>
        </row>
        <row r="3994">
          <cell r="B3994" t="str">
            <v>US87927VAQ14</v>
          </cell>
        </row>
        <row r="3995">
          <cell r="B3995" t="str">
            <v>US9001112047</v>
          </cell>
        </row>
        <row r="3996">
          <cell r="B3996" t="str">
            <v>JP3585800000</v>
          </cell>
        </row>
        <row r="3997">
          <cell r="B3997" t="str">
            <v>TRETKHO00012</v>
          </cell>
        </row>
        <row r="3998">
          <cell r="B3998" t="str">
            <v>RU0007661104</v>
          </cell>
        </row>
        <row r="3999">
          <cell r="B3999" t="str">
            <v>RU0007661104</v>
          </cell>
        </row>
        <row r="4000">
          <cell r="B4000" t="str">
            <v>US88145T1079</v>
          </cell>
        </row>
        <row r="4001">
          <cell r="B4001" t="str">
            <v>RU000A0B7MT7</v>
          </cell>
        </row>
        <row r="4002">
          <cell r="B4002" t="str">
            <v>RU000A0ERQN9</v>
          </cell>
        </row>
        <row r="4003">
          <cell r="B4003" t="str">
            <v>US4642874329</v>
          </cell>
        </row>
        <row r="4004">
          <cell r="B4004" t="str">
            <v>RU000A0JRN60</v>
          </cell>
        </row>
        <row r="4005">
          <cell r="B4005" t="str">
            <v>RU000A0JQTT1</v>
          </cell>
        </row>
        <row r="4006">
          <cell r="B4006" t="str">
            <v>RU000A0JQTU9</v>
          </cell>
        </row>
        <row r="4007">
          <cell r="B4007" t="str">
            <v>RU000A0JR6G3</v>
          </cell>
        </row>
        <row r="4008">
          <cell r="B4008" t="str">
            <v>RU000A0JRDB1</v>
          </cell>
        </row>
        <row r="4009">
          <cell r="B4009" t="str">
            <v>RU000A0JRDC9</v>
          </cell>
        </row>
        <row r="4010">
          <cell r="B4010" t="str">
            <v>RU000A0JS7B1</v>
          </cell>
        </row>
        <row r="4011">
          <cell r="B4011" t="str">
            <v>RU000A0JS7C9</v>
          </cell>
        </row>
        <row r="4012">
          <cell r="B4012" t="str">
            <v>RU000A0JS8N4</v>
          </cell>
        </row>
        <row r="4013">
          <cell r="B4013" t="str">
            <v>RU000A0JTBH8</v>
          </cell>
        </row>
        <row r="4014">
          <cell r="B4014" t="str">
            <v>RU000A0JTBM8</v>
          </cell>
        </row>
        <row r="4015">
          <cell r="B4015" t="str">
            <v>RU000A0JTZ80</v>
          </cell>
        </row>
        <row r="4016">
          <cell r="B4016" t="str">
            <v>RU000A0JTZA2</v>
          </cell>
        </row>
        <row r="4017">
          <cell r="B4017" t="str">
            <v>RU000A0JTZB0</v>
          </cell>
        </row>
        <row r="4018">
          <cell r="B4018" t="str">
            <v>RU000A0JS8P9</v>
          </cell>
        </row>
        <row r="4019">
          <cell r="B4019" t="str">
            <v>GB00B1FLNQ18</v>
          </cell>
        </row>
        <row r="4020">
          <cell r="B4020" t="str">
            <v>RU000A0JP5N3</v>
          </cell>
        </row>
        <row r="4021">
          <cell r="B4021" t="str">
            <v>XS0261906738</v>
          </cell>
        </row>
        <row r="4022">
          <cell r="B4022" t="str">
            <v>US87261GAB14</v>
          </cell>
        </row>
        <row r="4023">
          <cell r="B4023" t="str">
            <v>US87261GAD79</v>
          </cell>
        </row>
        <row r="4024">
          <cell r="B4024" t="str">
            <v>RU000A0JPFA2</v>
          </cell>
        </row>
        <row r="4025">
          <cell r="B4025" t="str">
            <v>RU000A0JR7H9</v>
          </cell>
        </row>
        <row r="4026">
          <cell r="B4026" t="str">
            <v>XS0484654040</v>
          </cell>
        </row>
        <row r="4027">
          <cell r="B4027" t="str">
            <v>XS0585211591</v>
          </cell>
        </row>
        <row r="4028">
          <cell r="B4028" t="str">
            <v>XS0911599701</v>
          </cell>
        </row>
        <row r="4029">
          <cell r="B4029" t="str">
            <v>US87263TAA34</v>
          </cell>
        </row>
        <row r="4030">
          <cell r="B4030" t="str">
            <v>RU000A0JR3J4</v>
          </cell>
        </row>
        <row r="4031">
          <cell r="B4031" t="str">
            <v>US87260R2013</v>
          </cell>
        </row>
        <row r="4032">
          <cell r="B4032" t="str">
            <v>US87260R3003</v>
          </cell>
        </row>
        <row r="4033">
          <cell r="B4033" t="str">
            <v>US87260H1041</v>
          </cell>
        </row>
        <row r="4034">
          <cell r="B4034" t="str">
            <v>RU000A0JPXX7</v>
          </cell>
        </row>
        <row r="4035">
          <cell r="B4035" t="str">
            <v>RU000A0JPJG1</v>
          </cell>
        </row>
        <row r="4036">
          <cell r="B4036" t="str">
            <v>RU000A0JNRS4</v>
          </cell>
        </row>
        <row r="4037">
          <cell r="B4037" t="str">
            <v>US8923313071</v>
          </cell>
        </row>
        <row r="4038">
          <cell r="B4038" t="str">
            <v>USY8586EAA56</v>
          </cell>
        </row>
        <row r="4039">
          <cell r="B4039" t="str">
            <v>RU000A0JQ5G6</v>
          </cell>
        </row>
        <row r="4040">
          <cell r="B4040" t="str">
            <v>RU000A0JQCR1</v>
          </cell>
        </row>
        <row r="4041">
          <cell r="B4041" t="str">
            <v>XS0306899765</v>
          </cell>
        </row>
        <row r="4042">
          <cell r="B4042" t="str">
            <v>XS0381365690</v>
          </cell>
        </row>
        <row r="4043">
          <cell r="B4043" t="str">
            <v>US89354FAD33</v>
          </cell>
        </row>
        <row r="4044">
          <cell r="B4044" t="str">
            <v>XS0288747669</v>
          </cell>
        </row>
        <row r="4045">
          <cell r="B4045" t="str">
            <v>US89354FAA93</v>
          </cell>
        </row>
        <row r="4046">
          <cell r="B4046" t="str">
            <v>XS0381439305</v>
          </cell>
        </row>
        <row r="4047">
          <cell r="B4047" t="str">
            <v>US89354FAE16</v>
          </cell>
        </row>
        <row r="4048">
          <cell r="B4048" t="str">
            <v>RU000A0JTGS4</v>
          </cell>
        </row>
        <row r="4049">
          <cell r="B4049" t="str">
            <v>RU000A0JTGT2</v>
          </cell>
        </row>
        <row r="4050">
          <cell r="B4050" t="str">
            <v>RU000A0JQ6Z4</v>
          </cell>
        </row>
        <row r="4051">
          <cell r="B4051" t="str">
            <v>RU000A0JQ706</v>
          </cell>
        </row>
        <row r="4052">
          <cell r="B4052" t="str">
            <v>XS0325013034</v>
          </cell>
        </row>
        <row r="4053">
          <cell r="B4053" t="str">
            <v>XS0484208771</v>
          </cell>
        </row>
        <row r="4054">
          <cell r="B4054" t="str">
            <v>XS0292530309</v>
          </cell>
        </row>
        <row r="4055">
          <cell r="B4055" t="str">
            <v>XS0324963932</v>
          </cell>
        </row>
        <row r="4056">
          <cell r="B4056" t="str">
            <v>US87261GAF28</v>
          </cell>
        </row>
        <row r="4057">
          <cell r="B4057" t="str">
            <v>XS0484209159</v>
          </cell>
        </row>
        <row r="4058">
          <cell r="B4058" t="str">
            <v>US87261PAD78</v>
          </cell>
        </row>
        <row r="4059">
          <cell r="B4059" t="str">
            <v>CA87262G1046</v>
          </cell>
        </row>
        <row r="4060">
          <cell r="B4060" t="str">
            <v>RU000A0JQ2T6</v>
          </cell>
        </row>
        <row r="4061">
          <cell r="B4061" t="str">
            <v>RU000A0JQ2U4</v>
          </cell>
        </row>
        <row r="4062">
          <cell r="B4062" t="str">
            <v>TRATOASO91H3</v>
          </cell>
        </row>
        <row r="4063">
          <cell r="B4063" t="str">
            <v>RU0006944154</v>
          </cell>
        </row>
        <row r="4064">
          <cell r="B4064" t="str">
            <v>RU000A0ETZD7</v>
          </cell>
        </row>
        <row r="4065">
          <cell r="B4065" t="str">
            <v>RU0009831622</v>
          </cell>
        </row>
        <row r="4066">
          <cell r="B4066" t="str">
            <v>RU000A0JQML3</v>
          </cell>
        </row>
        <row r="4067">
          <cell r="B4067" t="str">
            <v>RU000A0ETZC9</v>
          </cell>
        </row>
        <row r="4068">
          <cell r="B4068" t="str">
            <v>RU000A0JQX85</v>
          </cell>
        </row>
        <row r="4069">
          <cell r="B4069" t="str">
            <v>RU000A0JTDV5</v>
          </cell>
        </row>
        <row r="4070">
          <cell r="B4070" t="str">
            <v>RU000A0JQ193</v>
          </cell>
        </row>
        <row r="4071">
          <cell r="B4071" t="str">
            <v>RU000A0JTGD6</v>
          </cell>
        </row>
        <row r="4072">
          <cell r="B4072" t="str">
            <v>RU000A0JUCZ6</v>
          </cell>
        </row>
        <row r="4073">
          <cell r="B4073" t="str">
            <v>RU000A0ETZJ4</v>
          </cell>
        </row>
        <row r="4074">
          <cell r="B4074" t="str">
            <v>RU000A0ETZF2</v>
          </cell>
        </row>
        <row r="4075">
          <cell r="B4075" t="str">
            <v>RU000A0ETZM8</v>
          </cell>
        </row>
        <row r="4076">
          <cell r="B4076" t="str">
            <v>RU000A0ETZB1</v>
          </cell>
        </row>
        <row r="4077">
          <cell r="B4077" t="str">
            <v>RU000A0ETZH8</v>
          </cell>
        </row>
        <row r="4078">
          <cell r="B4078" t="str">
            <v>KYG876361091</v>
          </cell>
        </row>
        <row r="4079">
          <cell r="B4079" t="str">
            <v>PLTLKPL00017</v>
          </cell>
        </row>
        <row r="4080">
          <cell r="B4080" t="str">
            <v>US74347X8314</v>
          </cell>
        </row>
        <row r="4081">
          <cell r="B4081" t="str">
            <v>US89255G2084</v>
          </cell>
        </row>
        <row r="4082">
          <cell r="B4082" t="str">
            <v>XS0311369978</v>
          </cell>
        </row>
        <row r="4083">
          <cell r="B4083" t="str">
            <v>RU000A0JQDV1</v>
          </cell>
        </row>
        <row r="4084">
          <cell r="B4084" t="str">
            <v>RU000A0JUXJ6</v>
          </cell>
        </row>
        <row r="4085">
          <cell r="B4085" t="str">
            <v>RU000A0JQZ91</v>
          </cell>
        </row>
        <row r="4086">
          <cell r="B4086" t="str">
            <v>RU000A0JQUV5</v>
          </cell>
        </row>
        <row r="4087">
          <cell r="B4087" t="str">
            <v>RU000A0JR4M6</v>
          </cell>
        </row>
        <row r="4088">
          <cell r="B4088" t="str">
            <v>RU000A0JPRX9</v>
          </cell>
        </row>
        <row r="4089">
          <cell r="B4089" t="str">
            <v>US8935561006</v>
          </cell>
        </row>
        <row r="4090">
          <cell r="B4090" t="str">
            <v>RU000A0JRJ17</v>
          </cell>
        </row>
        <row r="4091">
          <cell r="B4091" t="str">
            <v>RU000A0JRQG2</v>
          </cell>
        </row>
        <row r="4092">
          <cell r="B4092" t="str">
            <v>RU000A0JRWG0</v>
          </cell>
        </row>
        <row r="4093">
          <cell r="B4093" t="str">
            <v>RU000A0JQZD2</v>
          </cell>
        </row>
        <row r="4094">
          <cell r="B4094" t="str">
            <v>RU000A0JU8Z4</v>
          </cell>
        </row>
        <row r="4095">
          <cell r="B4095" t="str">
            <v>RU000A0JUKA2</v>
          </cell>
        </row>
        <row r="4096">
          <cell r="B4096" t="str">
            <v>US88145N1000</v>
          </cell>
        </row>
        <row r="4097">
          <cell r="B4097" t="str">
            <v>RU0007661146</v>
          </cell>
        </row>
        <row r="4098">
          <cell r="B4098" t="str">
            <v>RU0007661138</v>
          </cell>
        </row>
        <row r="4099">
          <cell r="B4099" t="str">
            <v>TRETRGY00018</v>
          </cell>
        </row>
        <row r="4100">
          <cell r="B4100" t="str">
            <v>US8969452015</v>
          </cell>
        </row>
        <row r="4101">
          <cell r="B4101" t="str">
            <v>RU000A0JTWK8</v>
          </cell>
        </row>
        <row r="4102">
          <cell r="B4102" t="str">
            <v>RU000A0JPNA6</v>
          </cell>
        </row>
        <row r="4103">
          <cell r="B4103" t="str">
            <v>RU000A0JQWJ6</v>
          </cell>
        </row>
        <row r="4104">
          <cell r="B4104" t="str">
            <v>RU000A0JTKJ5</v>
          </cell>
        </row>
        <row r="4105">
          <cell r="B4105" t="str">
            <v>RU000A0B6NK6</v>
          </cell>
        </row>
        <row r="4106">
          <cell r="B4106" t="str">
            <v>RU0009091573</v>
          </cell>
        </row>
        <row r="4107">
          <cell r="B4107" t="str">
            <v>RU000A0JQG94</v>
          </cell>
        </row>
        <row r="4108">
          <cell r="B4108" t="str">
            <v>RU000A0JS4W4</v>
          </cell>
        </row>
        <row r="4109">
          <cell r="B4109" t="str">
            <v>RU000A0JUCY9</v>
          </cell>
        </row>
        <row r="4110">
          <cell r="B4110" t="str">
            <v>RU000A0JU930</v>
          </cell>
        </row>
        <row r="4111">
          <cell r="B4111" t="str">
            <v>US88145A1088</v>
          </cell>
        </row>
        <row r="4112">
          <cell r="B4112" t="str">
            <v>RU000A0JRMG1</v>
          </cell>
        </row>
        <row r="4113">
          <cell r="B4113" t="str">
            <v>CA89353D1078</v>
          </cell>
        </row>
        <row r="4114">
          <cell r="B4114" t="str">
            <v>RU000A0B9026</v>
          </cell>
        </row>
        <row r="4115">
          <cell r="B4115" t="str">
            <v>US88145B2051</v>
          </cell>
        </row>
        <row r="4116">
          <cell r="B4116" t="str">
            <v>US88145B1061</v>
          </cell>
        </row>
        <row r="4117">
          <cell r="B4117" t="str">
            <v>GB0008847096</v>
          </cell>
        </row>
        <row r="4118">
          <cell r="B4118" t="str">
            <v>RU000A0JQ4X4</v>
          </cell>
        </row>
        <row r="4119">
          <cell r="B4119" t="str">
            <v>RU000A0JQM47</v>
          </cell>
        </row>
        <row r="4120">
          <cell r="B4120" t="str">
            <v>RU000A0JR837</v>
          </cell>
        </row>
        <row r="4121">
          <cell r="B4121" t="str">
            <v>RU000A0JSPY5</v>
          </cell>
        </row>
        <row r="4122">
          <cell r="B4122" t="str">
            <v>RU000A0JT130</v>
          </cell>
        </row>
        <row r="4123">
          <cell r="B4123" t="str">
            <v>RU000A0JSVP1</v>
          </cell>
        </row>
        <row r="4124">
          <cell r="B4124" t="str">
            <v>RU000A0JTDJ0</v>
          </cell>
        </row>
        <row r="4125">
          <cell r="B4125" t="str">
            <v>GB0033756866</v>
          </cell>
        </row>
        <row r="4126">
          <cell r="B4126" t="str">
            <v>TRATSKBW91N0</v>
          </cell>
        </row>
        <row r="4127">
          <cell r="B4127" t="str">
            <v>US88160R1014</v>
          </cell>
        </row>
        <row r="4128">
          <cell r="B4128" t="str">
            <v>US9024941034</v>
          </cell>
        </row>
        <row r="4129">
          <cell r="B4129" t="str">
            <v>US88706P2056</v>
          </cell>
        </row>
        <row r="4130">
          <cell r="B4130" t="str">
            <v>RU000A0JQMY6</v>
          </cell>
        </row>
        <row r="4131">
          <cell r="B4131" t="str">
            <v>RU000A0JQMZ3</v>
          </cell>
        </row>
        <row r="4132">
          <cell r="B4132" t="str">
            <v>RU000A0JR6Z3</v>
          </cell>
        </row>
        <row r="4133">
          <cell r="B4133" t="str">
            <v>RU000A0JRF94</v>
          </cell>
        </row>
        <row r="4134">
          <cell r="B4134" t="str">
            <v>RU000A0JRY75</v>
          </cell>
        </row>
        <row r="4135">
          <cell r="B4135" t="str">
            <v>RU000A0JS3X4</v>
          </cell>
        </row>
        <row r="4136">
          <cell r="B4136" t="str">
            <v>RU000A0JS6D9</v>
          </cell>
        </row>
        <row r="4137">
          <cell r="B4137" t="str">
            <v>RU000A0JT5M1</v>
          </cell>
        </row>
        <row r="4138">
          <cell r="B4138" t="str">
            <v>RU000A0JTLE4</v>
          </cell>
        </row>
        <row r="4139">
          <cell r="B4139" t="str">
            <v>RU000A0JU732</v>
          </cell>
        </row>
        <row r="4140">
          <cell r="B4140" t="str">
            <v>RU000A0JU5G0</v>
          </cell>
        </row>
        <row r="4141">
          <cell r="B4141" t="str">
            <v>TRETTLK00013</v>
          </cell>
        </row>
        <row r="4142">
          <cell r="B4142" t="str">
            <v>RU000A0HM5C1</v>
          </cell>
        </row>
        <row r="4143">
          <cell r="B4143" t="str">
            <v>RU000A0JPGU8</v>
          </cell>
        </row>
        <row r="4144">
          <cell r="B4144" t="str">
            <v>TRETTRK00010</v>
          </cell>
        </row>
        <row r="4145">
          <cell r="B4145" t="str">
            <v>RU000A0JNRX4</v>
          </cell>
        </row>
        <row r="4146">
          <cell r="B4146" t="str">
            <v>RU000A0JNRY2</v>
          </cell>
        </row>
        <row r="4147">
          <cell r="B4147" t="str">
            <v>US8740541094</v>
          </cell>
        </row>
        <row r="4148">
          <cell r="B4148" t="str">
            <v>DE000TUAG000</v>
          </cell>
        </row>
        <row r="4149">
          <cell r="B4149" t="str">
            <v>RU000A0JT1G2</v>
          </cell>
        </row>
        <row r="4150">
          <cell r="B4150" t="str">
            <v>RU000A0JUAC9</v>
          </cell>
        </row>
        <row r="4151">
          <cell r="B4151" t="str">
            <v>RU0007661179</v>
          </cell>
        </row>
        <row r="4152">
          <cell r="B4152" t="str">
            <v>RU000A0JU5H8</v>
          </cell>
        </row>
        <row r="4153">
          <cell r="B4153" t="str">
            <v>RU0007976478</v>
          </cell>
        </row>
        <row r="4154">
          <cell r="B4154" t="str">
            <v>RU000A0JU5J4</v>
          </cell>
        </row>
        <row r="4155">
          <cell r="B4155" t="str">
            <v>RU0002636986</v>
          </cell>
        </row>
        <row r="4156">
          <cell r="B4156" t="str">
            <v>RU0002637182</v>
          </cell>
        </row>
        <row r="4157">
          <cell r="B4157" t="str">
            <v>TRATUPRS91E8</v>
          </cell>
        </row>
        <row r="4158">
          <cell r="B4158" t="str">
            <v>US900123BD15</v>
          </cell>
        </row>
        <row r="4159">
          <cell r="B4159" t="str">
            <v>US900123AZ36</v>
          </cell>
        </row>
        <row r="4160">
          <cell r="B4160" t="str">
            <v>US900123BE97</v>
          </cell>
        </row>
        <row r="4161">
          <cell r="B4161" t="str">
            <v>US900123BF62</v>
          </cell>
        </row>
        <row r="4162">
          <cell r="B4162" t="str">
            <v>US900123AX87</v>
          </cell>
        </row>
        <row r="4163">
          <cell r="B4163" t="str">
            <v>US900123BH29</v>
          </cell>
        </row>
        <row r="4164">
          <cell r="B4164" t="str">
            <v>US900123BY51</v>
          </cell>
        </row>
        <row r="4165">
          <cell r="B4165" t="str">
            <v>US900123CA66</v>
          </cell>
        </row>
        <row r="4166">
          <cell r="B4166" t="str">
            <v>US900123CF53</v>
          </cell>
        </row>
        <row r="4167">
          <cell r="B4167" t="str">
            <v>US900123AW05</v>
          </cell>
        </row>
        <row r="4168">
          <cell r="B4168" t="str">
            <v>US900123AL40</v>
          </cell>
        </row>
        <row r="4169">
          <cell r="B4169" t="str">
            <v>US900123AT75</v>
          </cell>
        </row>
        <row r="4170">
          <cell r="B4170" t="str">
            <v>US900123AY60</v>
          </cell>
        </row>
        <row r="4171">
          <cell r="B4171" t="str">
            <v>US900123BB58</v>
          </cell>
        </row>
        <row r="4172">
          <cell r="B4172" t="str">
            <v>US900123BG46</v>
          </cell>
        </row>
        <row r="4173">
          <cell r="B4173" t="str">
            <v>US900123BJ84</v>
          </cell>
        </row>
        <row r="4174">
          <cell r="B4174" t="str">
            <v>US900123CB40</v>
          </cell>
        </row>
        <row r="4175">
          <cell r="B4175" t="str">
            <v>US900123CG37</v>
          </cell>
        </row>
        <row r="4176">
          <cell r="B4176" t="str">
            <v>TRT070115T13</v>
          </cell>
        </row>
        <row r="4177">
          <cell r="B4177" t="str">
            <v>TRT240216T10</v>
          </cell>
        </row>
        <row r="4178">
          <cell r="B4178" t="str">
            <v>TRT080317T18</v>
          </cell>
        </row>
        <row r="4179">
          <cell r="B4179" t="str">
            <v>TRT140218T10</v>
          </cell>
        </row>
        <row r="4180">
          <cell r="B4180" t="str">
            <v>TRT141118T19</v>
          </cell>
        </row>
        <row r="4181">
          <cell r="B4181" t="str">
            <v>TRT150120T16</v>
          </cell>
        </row>
        <row r="4182">
          <cell r="B4182" t="str">
            <v>TRT270923T11</v>
          </cell>
        </row>
        <row r="4183">
          <cell r="B4183" t="str">
            <v>TRT200324T13</v>
          </cell>
        </row>
        <row r="4184">
          <cell r="B4184" t="str">
            <v>US00206R1023</v>
          </cell>
        </row>
        <row r="4185">
          <cell r="B4185" t="str">
            <v>RU000A0HL7A2</v>
          </cell>
        </row>
        <row r="4186">
          <cell r="B4186" t="str">
            <v>RU000A0JPET5</v>
          </cell>
        </row>
        <row r="4187">
          <cell r="B4187" t="str">
            <v>RU000A0JQ2E8</v>
          </cell>
        </row>
        <row r="4188">
          <cell r="B4188" t="str">
            <v>RU000A0JQN04</v>
          </cell>
        </row>
        <row r="4189">
          <cell r="B4189" t="str">
            <v>RU000A0JR639</v>
          </cell>
        </row>
        <row r="4190">
          <cell r="B4190" t="str">
            <v>RU000A0JTGN5</v>
          </cell>
        </row>
        <row r="4191">
          <cell r="B4191" t="str">
            <v>RU000A0JUAX5</v>
          </cell>
        </row>
        <row r="4192">
          <cell r="B4192" t="str">
            <v>RU000A0B9042</v>
          </cell>
        </row>
        <row r="4193">
          <cell r="B4193" t="str">
            <v>RU000A0JNLL2</v>
          </cell>
        </row>
        <row r="4194">
          <cell r="B4194" t="str">
            <v>US22539T6139</v>
          </cell>
        </row>
        <row r="4195">
          <cell r="B4195" t="str">
            <v>RU0006764677</v>
          </cell>
        </row>
        <row r="4196">
          <cell r="B4196" t="str">
            <v>RU000A0D8TJ9</v>
          </cell>
        </row>
        <row r="4197">
          <cell r="B4197" t="str">
            <v>RU000A0D8TK7</v>
          </cell>
        </row>
        <row r="4198">
          <cell r="B4198" t="str">
            <v>US90184L1026</v>
          </cell>
        </row>
        <row r="4199">
          <cell r="B4199" t="str">
            <v>US8873173038</v>
          </cell>
        </row>
        <row r="4200">
          <cell r="B4200" t="str">
            <v>US8825081040</v>
          </cell>
        </row>
        <row r="4201">
          <cell r="B4201" t="str">
            <v>RU0008015359</v>
          </cell>
        </row>
        <row r="4202">
          <cell r="B4202" t="str">
            <v>US25459Y4888</v>
          </cell>
        </row>
        <row r="4203">
          <cell r="B4203" t="str">
            <v>RU0008913819</v>
          </cell>
        </row>
        <row r="4204">
          <cell r="B4204" t="str">
            <v>UA4000107510</v>
          </cell>
        </row>
        <row r="4205">
          <cell r="B4205" t="str">
            <v>UA4000108823</v>
          </cell>
        </row>
        <row r="4206">
          <cell r="B4206" t="str">
            <v>UA4000115117</v>
          </cell>
        </row>
        <row r="4207">
          <cell r="B4207" t="str">
            <v>UA4000116974</v>
          </cell>
        </row>
        <row r="4208">
          <cell r="B4208" t="str">
            <v>UA4000118871</v>
          </cell>
        </row>
        <row r="4209">
          <cell r="B4209" t="str">
            <v>UA4000132369</v>
          </cell>
        </row>
        <row r="4210">
          <cell r="B4210" t="str">
            <v>UA4000134431</v>
          </cell>
        </row>
        <row r="4211">
          <cell r="B4211" t="str">
            <v>UA4000136832</v>
          </cell>
        </row>
        <row r="4212">
          <cell r="B4212" t="str">
            <v>UA4000138234</v>
          </cell>
        </row>
        <row r="4213">
          <cell r="B4213" t="str">
            <v>UA4000138853</v>
          </cell>
        </row>
        <row r="4214">
          <cell r="B4214" t="str">
            <v>UA4000140362</v>
          </cell>
        </row>
        <row r="4215">
          <cell r="B4215" t="str">
            <v>UA4000141063</v>
          </cell>
        </row>
        <row r="4216">
          <cell r="B4216" t="str">
            <v>UA4000141071</v>
          </cell>
        </row>
        <row r="4217">
          <cell r="B4217" t="str">
            <v>UA4000142384</v>
          </cell>
        </row>
        <row r="4218">
          <cell r="B4218" t="str">
            <v>UA4000142699</v>
          </cell>
        </row>
        <row r="4219">
          <cell r="B4219" t="str">
            <v>UA4000144075</v>
          </cell>
        </row>
        <row r="4220">
          <cell r="B4220" t="str">
            <v>UA4000146088</v>
          </cell>
        </row>
        <row r="4221">
          <cell r="B4221" t="str">
            <v>UA4000061451</v>
          </cell>
        </row>
        <row r="4222">
          <cell r="B4222" t="str">
            <v>UA4000064018</v>
          </cell>
        </row>
        <row r="4223">
          <cell r="B4223" t="str">
            <v>UA4000064166</v>
          </cell>
        </row>
        <row r="4224">
          <cell r="B4224" t="str">
            <v>UA4000065221</v>
          </cell>
        </row>
        <row r="4225">
          <cell r="B4225" t="str">
            <v>UA4000065429</v>
          </cell>
        </row>
        <row r="4226">
          <cell r="B4226" t="str">
            <v>UA4000066195</v>
          </cell>
        </row>
        <row r="4227">
          <cell r="B4227" t="str">
            <v>UA4000066880</v>
          </cell>
        </row>
        <row r="4228">
          <cell r="B4228" t="str">
            <v>UA4000078141</v>
          </cell>
        </row>
        <row r="4229">
          <cell r="B4229" t="str">
            <v>UA4000081202</v>
          </cell>
        </row>
        <row r="4230">
          <cell r="B4230" t="str">
            <v>UA4000082531</v>
          </cell>
        </row>
        <row r="4231">
          <cell r="B4231" t="str">
            <v>UA4000082622</v>
          </cell>
        </row>
        <row r="4232">
          <cell r="B4232" t="str">
            <v>UA4000083059</v>
          </cell>
        </row>
        <row r="4233">
          <cell r="B4233" t="str">
            <v>UA1200511004</v>
          </cell>
        </row>
        <row r="4234">
          <cell r="B4234" t="str">
            <v>UA1200261006</v>
          </cell>
        </row>
        <row r="4235">
          <cell r="B4235" t="str">
            <v>UA0500561008</v>
          </cell>
        </row>
        <row r="4236">
          <cell r="B4236" t="str">
            <v>UA4000069165</v>
          </cell>
        </row>
        <row r="4237">
          <cell r="B4237" t="str">
            <v>UA4000075352</v>
          </cell>
        </row>
        <row r="4238">
          <cell r="B4238" t="str">
            <v>UA0501431003</v>
          </cell>
        </row>
        <row r="4239">
          <cell r="B4239" t="str">
            <v>UA4000069603</v>
          </cell>
        </row>
        <row r="4240">
          <cell r="B4240" t="str">
            <v>UA1006831002</v>
          </cell>
        </row>
        <row r="4241">
          <cell r="B4241" t="str">
            <v>UA4000066831</v>
          </cell>
        </row>
        <row r="4242">
          <cell r="B4242" t="str">
            <v>UA4000085021</v>
          </cell>
        </row>
        <row r="4243">
          <cell r="B4243" t="str">
            <v>UA2400011001</v>
          </cell>
        </row>
        <row r="4244">
          <cell r="B4244" t="str">
            <v>UA4000097893</v>
          </cell>
        </row>
        <row r="4245">
          <cell r="B4245" t="str">
            <v>UA4000084057</v>
          </cell>
        </row>
        <row r="4246">
          <cell r="B4246" t="str">
            <v>UA4000079099</v>
          </cell>
        </row>
        <row r="4247">
          <cell r="B4247" t="str">
            <v>UA0501071007</v>
          </cell>
        </row>
        <row r="4248">
          <cell r="B4248" t="str">
            <v>UA4000067003</v>
          </cell>
        </row>
        <row r="4249">
          <cell r="B4249" t="str">
            <v>UA0800291009</v>
          </cell>
        </row>
        <row r="4250">
          <cell r="B4250" t="str">
            <v>UA4000081533</v>
          </cell>
        </row>
        <row r="4251">
          <cell r="B4251" t="str">
            <v>UA0800161004</v>
          </cell>
        </row>
        <row r="4252">
          <cell r="B4252" t="str">
            <v>UA0500131000</v>
          </cell>
        </row>
        <row r="4253">
          <cell r="B4253" t="str">
            <v>UA4000078612</v>
          </cell>
        </row>
        <row r="4254">
          <cell r="B4254" t="str">
            <v>UA4000075394</v>
          </cell>
        </row>
        <row r="4255">
          <cell r="B4255" t="str">
            <v>UA4000070734</v>
          </cell>
        </row>
        <row r="4256">
          <cell r="B4256" t="str">
            <v>UA4000130033</v>
          </cell>
        </row>
        <row r="4257">
          <cell r="B4257" t="str">
            <v>UA4000077051</v>
          </cell>
        </row>
        <row r="4258">
          <cell r="B4258" t="str">
            <v>UA0502681002</v>
          </cell>
        </row>
        <row r="4259">
          <cell r="B4259" t="str">
            <v>UA1006051007</v>
          </cell>
        </row>
        <row r="4260">
          <cell r="B4260" t="str">
            <v>UA4000105993</v>
          </cell>
        </row>
        <row r="4261">
          <cell r="B4261" t="str">
            <v>UA4000083984</v>
          </cell>
        </row>
        <row r="4262">
          <cell r="B4262" t="str">
            <v>UA4000059463</v>
          </cell>
        </row>
        <row r="4263">
          <cell r="B4263" t="str">
            <v>UA4000059471</v>
          </cell>
        </row>
        <row r="4264">
          <cell r="B4264" t="str">
            <v>UA4000059489</v>
          </cell>
        </row>
        <row r="4265">
          <cell r="B4265" t="str">
            <v>UA4000059497</v>
          </cell>
        </row>
        <row r="4266">
          <cell r="B4266" t="str">
            <v>UA4000059505</v>
          </cell>
        </row>
        <row r="4267">
          <cell r="B4267" t="str">
            <v>UA4000059513</v>
          </cell>
        </row>
        <row r="4268">
          <cell r="B4268" t="str">
            <v>UA1300651106</v>
          </cell>
        </row>
        <row r="4269">
          <cell r="B4269" t="str">
            <v>UA4000076459</v>
          </cell>
        </row>
        <row r="4270">
          <cell r="B4270" t="str">
            <v>UA4000074942</v>
          </cell>
        </row>
        <row r="4271">
          <cell r="B4271" t="str">
            <v>UA0500331006</v>
          </cell>
        </row>
        <row r="4272">
          <cell r="B4272" t="str">
            <v>UA4000071765</v>
          </cell>
        </row>
        <row r="4273">
          <cell r="B4273" t="str">
            <v>UA4000078885</v>
          </cell>
        </row>
        <row r="4274">
          <cell r="B4274" t="str">
            <v>UA4000106140</v>
          </cell>
        </row>
        <row r="4275">
          <cell r="B4275" t="str">
            <v>UA4000104780</v>
          </cell>
        </row>
        <row r="4276">
          <cell r="B4276" t="str">
            <v>UA4000075121</v>
          </cell>
        </row>
        <row r="4277">
          <cell r="B4277" t="str">
            <v>UA1025421009</v>
          </cell>
        </row>
        <row r="4278">
          <cell r="B4278" t="str">
            <v>UA1600661102</v>
          </cell>
        </row>
        <row r="4279">
          <cell r="B4279" t="str">
            <v>UA4000077291</v>
          </cell>
        </row>
        <row r="4280">
          <cell r="B4280" t="str">
            <v>UA4000080733</v>
          </cell>
        </row>
        <row r="4281">
          <cell r="B4281" t="str">
            <v>UA0403911003</v>
          </cell>
        </row>
        <row r="4282">
          <cell r="B4282" t="str">
            <v>UA1600181101</v>
          </cell>
        </row>
        <row r="4283">
          <cell r="B4283" t="str">
            <v>UA2007051004</v>
          </cell>
        </row>
        <row r="4284">
          <cell r="B4284" t="str">
            <v>UA4000121321</v>
          </cell>
        </row>
        <row r="4285">
          <cell r="B4285" t="str">
            <v>UA0300401009</v>
          </cell>
        </row>
        <row r="4286">
          <cell r="B4286" t="str">
            <v>UA4000092522</v>
          </cell>
        </row>
        <row r="4287">
          <cell r="B4287" t="str">
            <v>UA2001461001</v>
          </cell>
        </row>
        <row r="4288">
          <cell r="B4288" t="str">
            <v>UA4000092225</v>
          </cell>
        </row>
        <row r="4289">
          <cell r="B4289" t="str">
            <v>UA0800541007</v>
          </cell>
        </row>
        <row r="4290">
          <cell r="B4290" t="str">
            <v>UA4000072912</v>
          </cell>
        </row>
        <row r="4291">
          <cell r="B4291" t="str">
            <v>UA1004631008</v>
          </cell>
        </row>
        <row r="4292">
          <cell r="B4292" t="str">
            <v>UA4000079024</v>
          </cell>
        </row>
        <row r="4293">
          <cell r="B4293" t="str">
            <v>UA0400061000</v>
          </cell>
        </row>
        <row r="4294">
          <cell r="B4294" t="str">
            <v>UA4000067839</v>
          </cell>
        </row>
        <row r="4295">
          <cell r="B4295" t="str">
            <v>UA4000067300</v>
          </cell>
        </row>
        <row r="4296">
          <cell r="B4296" t="str">
            <v>UA4000119085</v>
          </cell>
        </row>
        <row r="4297">
          <cell r="B4297" t="str">
            <v>UA4000029425</v>
          </cell>
        </row>
        <row r="4298">
          <cell r="B4298" t="str">
            <v>UA4000038798</v>
          </cell>
        </row>
        <row r="4299">
          <cell r="B4299" t="str">
            <v>UA4000024970</v>
          </cell>
        </row>
        <row r="4300">
          <cell r="B4300" t="str">
            <v>UA4000025845</v>
          </cell>
        </row>
        <row r="4301">
          <cell r="B4301" t="str">
            <v>UA4000134563</v>
          </cell>
        </row>
        <row r="4302">
          <cell r="B4302" t="str">
            <v>UA4000130116</v>
          </cell>
        </row>
        <row r="4303">
          <cell r="B4303" t="str">
            <v>UA4000130132</v>
          </cell>
        </row>
        <row r="4304">
          <cell r="B4304" t="str">
            <v>UA4000129795</v>
          </cell>
        </row>
        <row r="4305">
          <cell r="B4305" t="str">
            <v>UA1500911003</v>
          </cell>
        </row>
        <row r="4306">
          <cell r="B4306" t="str">
            <v>UA4000045595</v>
          </cell>
        </row>
        <row r="4307">
          <cell r="B4307" t="str">
            <v>UA4000030035</v>
          </cell>
        </row>
        <row r="4308">
          <cell r="B4308" t="str">
            <v>UA4000067417</v>
          </cell>
        </row>
        <row r="4309">
          <cell r="B4309" t="str">
            <v>UA4000075857</v>
          </cell>
        </row>
        <row r="4310">
          <cell r="B4310" t="str">
            <v>UA4000032916</v>
          </cell>
        </row>
        <row r="4311">
          <cell r="B4311" t="str">
            <v>UA4000037444</v>
          </cell>
        </row>
        <row r="4312">
          <cell r="B4312" t="str">
            <v>UA4000045090</v>
          </cell>
        </row>
        <row r="4313">
          <cell r="B4313" t="str">
            <v>UA4000028807</v>
          </cell>
        </row>
        <row r="4314">
          <cell r="B4314" t="str">
            <v>UA4000130496</v>
          </cell>
        </row>
        <row r="4315">
          <cell r="B4315" t="str">
            <v>UA4000104053</v>
          </cell>
        </row>
        <row r="4316">
          <cell r="B4316" t="str">
            <v>UA4000031884</v>
          </cell>
        </row>
        <row r="4317">
          <cell r="B4317" t="str">
            <v>UA4000029490</v>
          </cell>
        </row>
        <row r="4318">
          <cell r="B4318" t="str">
            <v>UA4000118251</v>
          </cell>
        </row>
        <row r="4319">
          <cell r="B4319" t="str">
            <v>UA4000091805</v>
          </cell>
        </row>
        <row r="4320">
          <cell r="B4320" t="str">
            <v>UA4000107213</v>
          </cell>
        </row>
        <row r="4321">
          <cell r="B4321" t="str">
            <v>UA4000107239</v>
          </cell>
        </row>
        <row r="4322">
          <cell r="B4322" t="str">
            <v>UA4000107247</v>
          </cell>
        </row>
        <row r="4323">
          <cell r="B4323" t="str">
            <v>UA4000105852</v>
          </cell>
        </row>
        <row r="4324">
          <cell r="B4324" t="str">
            <v>UA4000129944</v>
          </cell>
        </row>
        <row r="4325">
          <cell r="B4325" t="str">
            <v>UA4000129928</v>
          </cell>
        </row>
        <row r="4326">
          <cell r="B4326" t="str">
            <v>UA4000032908</v>
          </cell>
        </row>
        <row r="4327">
          <cell r="B4327" t="str">
            <v>UA4000051148</v>
          </cell>
        </row>
        <row r="4328">
          <cell r="B4328" t="str">
            <v>UA4000051155</v>
          </cell>
        </row>
        <row r="4329">
          <cell r="B4329" t="str">
            <v>UA4000051163</v>
          </cell>
        </row>
        <row r="4330">
          <cell r="B4330" t="str">
            <v>UA4000051189</v>
          </cell>
        </row>
        <row r="4331">
          <cell r="B4331" t="str">
            <v>UA4000051197</v>
          </cell>
        </row>
        <row r="4332">
          <cell r="B4332" t="str">
            <v>UA4000127849</v>
          </cell>
        </row>
        <row r="4333">
          <cell r="B4333" t="str">
            <v>UA4000128011</v>
          </cell>
        </row>
        <row r="4334">
          <cell r="B4334" t="str">
            <v>UA3216722062</v>
          </cell>
        </row>
        <row r="4335">
          <cell r="B4335" t="str">
            <v>UA1600971204</v>
          </cell>
        </row>
        <row r="4336">
          <cell r="B4336" t="str">
            <v>UA0401031002</v>
          </cell>
        </row>
        <row r="4337">
          <cell r="B4337" t="str">
            <v>UA4000091045</v>
          </cell>
        </row>
        <row r="4338">
          <cell r="B4338" t="str">
            <v>UA4000097349</v>
          </cell>
        </row>
        <row r="4339">
          <cell r="B4339" t="str">
            <v>UA1023161003</v>
          </cell>
        </row>
        <row r="4340">
          <cell r="B4340" t="str">
            <v>UA4000131411</v>
          </cell>
        </row>
        <row r="4341">
          <cell r="B4341" t="str">
            <v>UA4000066922</v>
          </cell>
        </row>
        <row r="4342">
          <cell r="B4342" t="str">
            <v>UA0506831009</v>
          </cell>
        </row>
        <row r="4343">
          <cell r="B4343" t="str">
            <v>UA4000067912</v>
          </cell>
        </row>
        <row r="4344">
          <cell r="B4344" t="str">
            <v>UA4000079917</v>
          </cell>
        </row>
        <row r="4345">
          <cell r="B4345" t="str">
            <v>UA1800051005</v>
          </cell>
        </row>
        <row r="4346">
          <cell r="B4346" t="str">
            <v>UA4000075774</v>
          </cell>
        </row>
        <row r="4347">
          <cell r="B4347" t="str">
            <v>UA4000088579</v>
          </cell>
        </row>
        <row r="4348">
          <cell r="B4348" t="str">
            <v>UA4000084511</v>
          </cell>
        </row>
        <row r="4349">
          <cell r="B4349" t="str">
            <v>UA4000000798</v>
          </cell>
        </row>
        <row r="4350">
          <cell r="B4350" t="str">
            <v>UA4000089437</v>
          </cell>
        </row>
        <row r="4351">
          <cell r="B4351" t="str">
            <v>UA1200661007</v>
          </cell>
        </row>
        <row r="4352">
          <cell r="B4352" t="str">
            <v>UA4000025043</v>
          </cell>
        </row>
        <row r="4353">
          <cell r="B4353" t="str">
            <v>UA4000090393</v>
          </cell>
        </row>
        <row r="4354">
          <cell r="B4354" t="str">
            <v>UA4000090377</v>
          </cell>
        </row>
        <row r="4355">
          <cell r="B4355" t="str">
            <v>UA4000094866</v>
          </cell>
        </row>
        <row r="4356">
          <cell r="B4356" t="str">
            <v>UA1004781001</v>
          </cell>
        </row>
        <row r="4357">
          <cell r="B4357" t="str">
            <v>UA4000070965</v>
          </cell>
        </row>
        <row r="4358">
          <cell r="B4358" t="str">
            <v>UA1002231009</v>
          </cell>
        </row>
        <row r="4359">
          <cell r="B4359" t="str">
            <v>UA4000137244</v>
          </cell>
        </row>
        <row r="4360">
          <cell r="B4360" t="str">
            <v>UA1004311007</v>
          </cell>
        </row>
        <row r="4361">
          <cell r="B4361" t="str">
            <v>UA4000083224</v>
          </cell>
        </row>
        <row r="4362">
          <cell r="B4362" t="str">
            <v>UA0507291005</v>
          </cell>
        </row>
        <row r="4363">
          <cell r="B4363" t="str">
            <v>UA0500491008</v>
          </cell>
        </row>
        <row r="4364">
          <cell r="B4364" t="str">
            <v>UA4000084917</v>
          </cell>
        </row>
        <row r="4365">
          <cell r="B4365" t="str">
            <v>UA1300591005</v>
          </cell>
        </row>
        <row r="4366">
          <cell r="B4366" t="str">
            <v>UA4000086029</v>
          </cell>
        </row>
        <row r="4367">
          <cell r="B4367" t="str">
            <v>UA4000082309</v>
          </cell>
        </row>
        <row r="4368">
          <cell r="B4368" t="str">
            <v>UA4000077481</v>
          </cell>
        </row>
        <row r="4369">
          <cell r="B4369" t="str">
            <v>UA4000071435</v>
          </cell>
        </row>
        <row r="4370">
          <cell r="B4370" t="str">
            <v>UA1300571007</v>
          </cell>
        </row>
        <row r="4371">
          <cell r="B4371" t="str">
            <v>RU0007661393</v>
          </cell>
        </row>
        <row r="4372">
          <cell r="B4372" t="str">
            <v>RU0009257224</v>
          </cell>
        </row>
        <row r="4373">
          <cell r="B4373" t="str">
            <v>RU000A0JRG10</v>
          </cell>
        </row>
        <row r="4374">
          <cell r="B4374" t="str">
            <v>XS0886777225</v>
          </cell>
        </row>
        <row r="4375">
          <cell r="B4375" t="str">
            <v>XS0948666770</v>
          </cell>
        </row>
        <row r="4376">
          <cell r="B4376" t="str">
            <v>RU000A0JT2N6</v>
          </cell>
        </row>
        <row r="4377">
          <cell r="B4377" t="str">
            <v>RU000A0JTVE3</v>
          </cell>
        </row>
        <row r="4378">
          <cell r="B4378" t="str">
            <v>RU000A0JU5N6</v>
          </cell>
        </row>
        <row r="4379">
          <cell r="B4379" t="str">
            <v>CH0024899483</v>
          </cell>
        </row>
        <row r="4380">
          <cell r="B4380" t="str">
            <v>US74347R1721</v>
          </cell>
        </row>
        <row r="4381">
          <cell r="B4381" t="str">
            <v>IT0004781412</v>
          </cell>
        </row>
        <row r="4382">
          <cell r="B4382" t="str">
            <v>XS0527624059</v>
          </cell>
        </row>
        <row r="4383">
          <cell r="B4383" t="str">
            <v>RU000A0JPWK6</v>
          </cell>
        </row>
        <row r="4384">
          <cell r="B4384" t="str">
            <v>RU000A0JR530</v>
          </cell>
        </row>
        <row r="4385">
          <cell r="B4385" t="str">
            <v>RU000A0JRY67</v>
          </cell>
        </row>
        <row r="4386">
          <cell r="B4386" t="str">
            <v>RU000A0JTF76</v>
          </cell>
        </row>
        <row r="4387">
          <cell r="B4387" t="str">
            <v>RU000A0JU740</v>
          </cell>
        </row>
        <row r="4388">
          <cell r="B4388" t="str">
            <v>RU0009046502</v>
          </cell>
        </row>
        <row r="4389">
          <cell r="B4389" t="str">
            <v>RU000A0D8LA5</v>
          </cell>
        </row>
        <row r="4390">
          <cell r="B4390" t="str">
            <v>RU000A0D8LB3</v>
          </cell>
        </row>
        <row r="4391">
          <cell r="B4391" t="str">
            <v>RU0009101067</v>
          </cell>
        </row>
        <row r="4392">
          <cell r="B4392" t="str">
            <v>CY0000111027</v>
          </cell>
        </row>
        <row r="4393">
          <cell r="B4393" t="str">
            <v>RU000A0JR6T6</v>
          </cell>
        </row>
        <row r="4394">
          <cell r="B4394" t="str">
            <v>RU0009843189</v>
          </cell>
        </row>
        <row r="4395">
          <cell r="B4395" t="str">
            <v>RU0009095244</v>
          </cell>
        </row>
        <row r="4396">
          <cell r="B4396" t="str">
            <v>RU0007665048</v>
          </cell>
        </row>
        <row r="4397">
          <cell r="B4397" t="str">
            <v>RU0007661377</v>
          </cell>
        </row>
        <row r="4398">
          <cell r="B4398" t="str">
            <v>RU0009102388</v>
          </cell>
        </row>
        <row r="4399">
          <cell r="B4399" t="str">
            <v>RU0009102396</v>
          </cell>
        </row>
        <row r="4400">
          <cell r="B4400" t="str">
            <v>US74347W6012</v>
          </cell>
        </row>
        <row r="4401">
          <cell r="B4401" t="str">
            <v>RU0009843213</v>
          </cell>
        </row>
        <row r="4402">
          <cell r="B4402" t="str">
            <v>US9109213036</v>
          </cell>
        </row>
        <row r="4403">
          <cell r="B4403" t="str">
            <v>RU0002642216</v>
          </cell>
        </row>
        <row r="4404">
          <cell r="B4404" t="str">
            <v>RU000A0JNJJ0</v>
          </cell>
        </row>
        <row r="4405">
          <cell r="B4405" t="str">
            <v>XS0330776617</v>
          </cell>
        </row>
        <row r="4406">
          <cell r="B4406" t="str">
            <v>XS0330917617</v>
          </cell>
        </row>
        <row r="4407">
          <cell r="B4407" t="str">
            <v>XS0305394941</v>
          </cell>
        </row>
        <row r="4408">
          <cell r="B4408" t="str">
            <v>XS0170177306</v>
          </cell>
        </row>
        <row r="4409">
          <cell r="B4409" t="str">
            <v>US903724AA08</v>
          </cell>
        </row>
        <row r="4410">
          <cell r="B4410" t="str">
            <v>XS0804778214</v>
          </cell>
        </row>
        <row r="4411">
          <cell r="B4411" t="str">
            <v>US603674AE26</v>
          </cell>
        </row>
        <row r="4412">
          <cell r="B4412" t="str">
            <v>XS0232329879</v>
          </cell>
        </row>
        <row r="4413">
          <cell r="B4413" t="str">
            <v>XS0543783434</v>
          </cell>
        </row>
        <row r="4414">
          <cell r="B4414" t="str">
            <v>US603674AB86</v>
          </cell>
        </row>
        <row r="4415">
          <cell r="B4415" t="str">
            <v>XS0276053112</v>
          </cell>
        </row>
        <row r="4416">
          <cell r="B4416" t="str">
            <v>US903724AB80</v>
          </cell>
        </row>
        <row r="4417">
          <cell r="B4417" t="str">
            <v>XS0638552942</v>
          </cell>
        </row>
        <row r="4418">
          <cell r="B4418" t="str">
            <v>US903724AC63</v>
          </cell>
        </row>
        <row r="4419">
          <cell r="B4419" t="str">
            <v>XS0808758196</v>
          </cell>
        </row>
        <row r="4420">
          <cell r="B4420" t="str">
            <v>US903724AD47</v>
          </cell>
        </row>
        <row r="4421">
          <cell r="B4421" t="str">
            <v>XS0543783194</v>
          </cell>
        </row>
        <row r="4422">
          <cell r="B4422" t="str">
            <v>US603674AA04</v>
          </cell>
        </row>
        <row r="4423">
          <cell r="B4423" t="str">
            <v>XS0594390816</v>
          </cell>
        </row>
        <row r="4424">
          <cell r="B4424" t="str">
            <v>US126826AH97</v>
          </cell>
        </row>
        <row r="4425">
          <cell r="B4425" t="str">
            <v>XS0858358236</v>
          </cell>
        </row>
        <row r="4426">
          <cell r="B4426" t="str">
            <v>US903724AF94</v>
          </cell>
        </row>
        <row r="4427">
          <cell r="B4427" t="str">
            <v>XS0917605841</v>
          </cell>
        </row>
        <row r="4428">
          <cell r="B4428" t="str">
            <v>US903724AG77</v>
          </cell>
        </row>
        <row r="4429">
          <cell r="B4429" t="str">
            <v>XS0556327822</v>
          </cell>
        </row>
        <row r="4430">
          <cell r="B4430" t="str">
            <v>XS0862476230</v>
          </cell>
        </row>
        <row r="4431">
          <cell r="B4431" t="str">
            <v>XS0619856460</v>
          </cell>
        </row>
        <row r="4432">
          <cell r="B4432" t="str">
            <v>XS0908502452</v>
          </cell>
        </row>
        <row r="4433">
          <cell r="B4433" t="str">
            <v>US903726AA55</v>
          </cell>
        </row>
        <row r="4434">
          <cell r="B4434" t="str">
            <v>GB00B03HK741</v>
          </cell>
        </row>
        <row r="4435">
          <cell r="B4435" t="str">
            <v>US9037272047</v>
          </cell>
        </row>
        <row r="4436">
          <cell r="B4436" t="str">
            <v>US9037301093</v>
          </cell>
        </row>
        <row r="4437">
          <cell r="B4437" t="str">
            <v>XS0934134312</v>
          </cell>
        </row>
        <row r="4438">
          <cell r="B4438" t="str">
            <v>US825262AA68</v>
          </cell>
        </row>
        <row r="4439">
          <cell r="B4439" t="str">
            <v>RU0005294775</v>
          </cell>
        </row>
        <row r="4440">
          <cell r="B4440" t="str">
            <v>RU0007661286</v>
          </cell>
        </row>
        <row r="4441">
          <cell r="B4441" t="str">
            <v>RU0007661278</v>
          </cell>
        </row>
        <row r="4442">
          <cell r="B4442" t="str">
            <v>TREULKR00015</v>
          </cell>
        </row>
        <row r="4443">
          <cell r="B4443" t="str">
            <v>US9047677045</v>
          </cell>
        </row>
        <row r="4444">
          <cell r="B4444" t="str">
            <v>GB00B10RZP78</v>
          </cell>
        </row>
        <row r="4445">
          <cell r="B4445" t="str">
            <v>RU000A0JPLZ7</v>
          </cell>
        </row>
        <row r="4446">
          <cell r="B4446" t="str">
            <v>NL0000009355</v>
          </cell>
        </row>
        <row r="4447">
          <cell r="B4447" t="str">
            <v>US9123182019</v>
          </cell>
        </row>
        <row r="4448">
          <cell r="B4448" t="str">
            <v>US91324P1021</v>
          </cell>
        </row>
        <row r="4449">
          <cell r="B4449" t="str">
            <v>RU0004887991</v>
          </cell>
        </row>
        <row r="4450">
          <cell r="B4450" t="str">
            <v>RU0007665063</v>
          </cell>
        </row>
        <row r="4451">
          <cell r="B4451" t="str">
            <v>RU0007665055</v>
          </cell>
        </row>
        <row r="4452">
          <cell r="B4452" t="str">
            <v>RU0007665055</v>
          </cell>
        </row>
        <row r="4453">
          <cell r="B4453" t="str">
            <v>RU000A0JR9D4</v>
          </cell>
        </row>
        <row r="4454">
          <cell r="B4454" t="str">
            <v>RU000A0JS777</v>
          </cell>
        </row>
        <row r="4455">
          <cell r="B4455" t="str">
            <v>RU000A0HM4J9</v>
          </cell>
        </row>
        <row r="4456">
          <cell r="B4456" t="str">
            <v>RU0007661336</v>
          </cell>
        </row>
        <row r="4457">
          <cell r="B4457" t="str">
            <v>RU0007661328</v>
          </cell>
        </row>
        <row r="4458">
          <cell r="B4458" t="str">
            <v>RU0007661310</v>
          </cell>
        </row>
        <row r="4459">
          <cell r="B4459" t="str">
            <v>RU000A0JRTS1</v>
          </cell>
        </row>
        <row r="4460">
          <cell r="B4460" t="str">
            <v>RU000A0JRTT9</v>
          </cell>
        </row>
        <row r="4461">
          <cell r="B4461" t="str">
            <v>XS1003273767</v>
          </cell>
        </row>
        <row r="4462">
          <cell r="B4462" t="str">
            <v>RU000A0JRBE9</v>
          </cell>
        </row>
        <row r="4463">
          <cell r="B4463" t="str">
            <v>RU000A0JRBF6</v>
          </cell>
        </row>
        <row r="4464">
          <cell r="B4464" t="str">
            <v>US37950E2752</v>
          </cell>
        </row>
        <row r="4465">
          <cell r="B4465" t="str">
            <v>CA91731X1024</v>
          </cell>
        </row>
        <row r="4466">
          <cell r="B4466" t="str">
            <v>RU0007661302</v>
          </cell>
        </row>
        <row r="4467">
          <cell r="B4467" t="str">
            <v>RU000A0JR8M7</v>
          </cell>
        </row>
        <row r="4468">
          <cell r="B4468" t="str">
            <v>XS0922883318</v>
          </cell>
        </row>
        <row r="4469">
          <cell r="B4469" t="str">
            <v>US91688YAA10</v>
          </cell>
        </row>
        <row r="4470">
          <cell r="B4470" t="str">
            <v>US91688E2063</v>
          </cell>
        </row>
        <row r="4471">
          <cell r="B4471" t="str">
            <v>RU000A0JPFY2</v>
          </cell>
        </row>
        <row r="4472">
          <cell r="B4472" t="str">
            <v>RU000A0JS2K3</v>
          </cell>
        </row>
        <row r="4473">
          <cell r="B4473" t="str">
            <v>RU000A0JQ3C0</v>
          </cell>
        </row>
        <row r="4474">
          <cell r="B4474" t="str">
            <v>RU000A0JS561</v>
          </cell>
        </row>
        <row r="4475">
          <cell r="B4475" t="str">
            <v>RU000A0JSW84</v>
          </cell>
        </row>
        <row r="4476">
          <cell r="B4476" t="str">
            <v>RU0009048805</v>
          </cell>
        </row>
        <row r="4477">
          <cell r="B4477" t="str">
            <v>RU000A0JPQ44</v>
          </cell>
        </row>
        <row r="4478">
          <cell r="B4478" t="str">
            <v>RU0008013438</v>
          </cell>
        </row>
        <row r="4479">
          <cell r="B4479" t="str">
            <v>US74347X7993</v>
          </cell>
        </row>
        <row r="4480">
          <cell r="B4480" t="str">
            <v>RU000A0JR647</v>
          </cell>
        </row>
        <row r="4481">
          <cell r="B4481" t="str">
            <v>RU000A0JR9E2</v>
          </cell>
        </row>
        <row r="4482">
          <cell r="B4482" t="str">
            <v>RU000A0JU0S6</v>
          </cell>
        </row>
        <row r="4483">
          <cell r="B4483" t="str">
            <v>RU000A0JU0T4</v>
          </cell>
        </row>
        <row r="4484">
          <cell r="B4484" t="str">
            <v>RU0006929536</v>
          </cell>
        </row>
        <row r="4485">
          <cell r="B4485" t="str">
            <v>US9046881085</v>
          </cell>
        </row>
        <row r="4486">
          <cell r="B4486" t="str">
            <v>US9046882075</v>
          </cell>
        </row>
        <row r="4487">
          <cell r="B4487" t="str">
            <v>US91232N1081</v>
          </cell>
        </row>
        <row r="4488">
          <cell r="B4488" t="str">
            <v>US74347R1804</v>
          </cell>
        </row>
        <row r="4489">
          <cell r="B4489" t="str">
            <v>RU0007661385</v>
          </cell>
        </row>
        <row r="4490">
          <cell r="B4490" t="str">
            <v>US9175771081</v>
          </cell>
        </row>
        <row r="4491">
          <cell r="B4491" t="str">
            <v>US73936D1072</v>
          </cell>
        </row>
        <row r="4492">
          <cell r="B4492" t="str">
            <v>CA91701P1053</v>
          </cell>
        </row>
        <row r="4493">
          <cell r="B4493" t="str">
            <v>US91701RAA95</v>
          </cell>
        </row>
        <row r="4494">
          <cell r="B4494" t="str">
            <v>US74347W3795</v>
          </cell>
        </row>
        <row r="4495">
          <cell r="B4495" t="str">
            <v>US74347W5444</v>
          </cell>
        </row>
        <row r="4496">
          <cell r="B4496" t="str">
            <v>US74347W6350</v>
          </cell>
        </row>
        <row r="4497">
          <cell r="B4497" t="str">
            <v>US74347W3795</v>
          </cell>
        </row>
        <row r="4498">
          <cell r="B4498" t="str">
            <v>US9168871021</v>
          </cell>
        </row>
        <row r="4499">
          <cell r="B4499" t="str">
            <v>RU0002642224</v>
          </cell>
        </row>
        <row r="4500">
          <cell r="B4500" t="str">
            <v>RU0002640954</v>
          </cell>
        </row>
        <row r="4501">
          <cell r="B4501" t="str">
            <v>RU000A0JQF53</v>
          </cell>
        </row>
        <row r="4502">
          <cell r="B4502" t="str">
            <v>RU0002640970</v>
          </cell>
        </row>
        <row r="4503">
          <cell r="B4503" t="str">
            <v>RU000A0JNZW9</v>
          </cell>
        </row>
        <row r="4504">
          <cell r="B4504" t="str">
            <v>XS0303241615</v>
          </cell>
        </row>
        <row r="4505">
          <cell r="B4505" t="str">
            <v>TREVKFB00019</v>
          </cell>
        </row>
        <row r="4506">
          <cell r="B4506" t="str">
            <v>US91912E2046</v>
          </cell>
        </row>
        <row r="4507">
          <cell r="B4507" t="str">
            <v>BRVALEACNOR0</v>
          </cell>
        </row>
        <row r="4508">
          <cell r="B4508" t="str">
            <v>BRVALEACNPA3</v>
          </cell>
        </row>
        <row r="4509">
          <cell r="B4509" t="str">
            <v>US91912E1055</v>
          </cell>
        </row>
        <row r="4510">
          <cell r="B4510" t="str">
            <v>RU0007976767</v>
          </cell>
        </row>
        <row r="4511">
          <cell r="B4511" t="str">
            <v>RU0007976775</v>
          </cell>
        </row>
        <row r="4512">
          <cell r="B4512" t="str">
            <v>RU0009107650</v>
          </cell>
        </row>
        <row r="4513">
          <cell r="B4513" t="str">
            <v>RU0009107676</v>
          </cell>
        </row>
        <row r="4514">
          <cell r="B4514" t="str">
            <v>RU000A0JNYE0</v>
          </cell>
        </row>
        <row r="4515">
          <cell r="B4515" t="str">
            <v>RU000A0JNYF7</v>
          </cell>
        </row>
        <row r="4516">
          <cell r="B4516" t="str">
            <v>RU000A0JQL89</v>
          </cell>
        </row>
        <row r="4517">
          <cell r="B4517" t="str">
            <v>RU000A0JQL97</v>
          </cell>
        </row>
        <row r="4518">
          <cell r="B4518" t="str">
            <v>RU000A0JTWT9</v>
          </cell>
        </row>
        <row r="4519">
          <cell r="B4519" t="str">
            <v>SK4120007998</v>
          </cell>
        </row>
        <row r="4520">
          <cell r="B4520" t="str">
            <v>SK4120008459</v>
          </cell>
        </row>
        <row r="4521">
          <cell r="B4521" t="str">
            <v>SK4120009713</v>
          </cell>
        </row>
        <row r="4522">
          <cell r="B4522" t="str">
            <v>SK4120008681</v>
          </cell>
        </row>
        <row r="4523">
          <cell r="B4523" t="str">
            <v>SK4120008889</v>
          </cell>
        </row>
        <row r="4524">
          <cell r="B4524" t="str">
            <v>SK4120008921</v>
          </cell>
        </row>
        <row r="4525">
          <cell r="B4525" t="str">
            <v>SK4120008970</v>
          </cell>
        </row>
        <row r="4526">
          <cell r="B4526" t="str">
            <v>RU000A0JP3H0</v>
          </cell>
        </row>
        <row r="4527">
          <cell r="B4527" t="str">
            <v>RU000A0JR5V4</v>
          </cell>
        </row>
        <row r="4528">
          <cell r="B4528" t="str">
            <v>RU000A0JPCJ0</v>
          </cell>
        </row>
        <row r="4529">
          <cell r="B4529" t="str">
            <v>RU000A0DQWJ9</v>
          </cell>
        </row>
        <row r="4530">
          <cell r="B4530" t="str">
            <v>XS0559800122</v>
          </cell>
        </row>
        <row r="4531">
          <cell r="B4531" t="str">
            <v>US91821XAA19</v>
          </cell>
        </row>
        <row r="4532">
          <cell r="B4532" t="str">
            <v>XS0719009754</v>
          </cell>
        </row>
        <row r="4533">
          <cell r="B4533" t="str">
            <v>US91821XAE31</v>
          </cell>
        </row>
        <row r="4534">
          <cell r="B4534" t="str">
            <v>XS0993162170</v>
          </cell>
        </row>
        <row r="4535">
          <cell r="B4535" t="str">
            <v>US91822CAB46</v>
          </cell>
        </row>
        <row r="4536">
          <cell r="B4536" t="str">
            <v>XS0893205186</v>
          </cell>
        </row>
        <row r="4537">
          <cell r="B4537" t="str">
            <v>XS0524610812</v>
          </cell>
        </row>
        <row r="4538">
          <cell r="B4538" t="str">
            <v>US91821XAB91</v>
          </cell>
        </row>
        <row r="4539">
          <cell r="B4539" t="str">
            <v>XS0800817073</v>
          </cell>
        </row>
        <row r="4540">
          <cell r="B4540" t="str">
            <v>US91822CAA62</v>
          </cell>
        </row>
        <row r="4541">
          <cell r="B4541" t="str">
            <v>XS0993162683</v>
          </cell>
        </row>
        <row r="4542">
          <cell r="B4542" t="str">
            <v>US91822CAC29</v>
          </cell>
        </row>
        <row r="4543">
          <cell r="B4543" t="str">
            <v>XS0893212398</v>
          </cell>
        </row>
        <row r="4544">
          <cell r="B4544" t="str">
            <v>XS0559915961</v>
          </cell>
        </row>
        <row r="4545">
          <cell r="B4545" t="str">
            <v>US91821XAD57</v>
          </cell>
        </row>
        <row r="4546">
          <cell r="B4546" t="str">
            <v>CH0123431709</v>
          </cell>
        </row>
        <row r="4547">
          <cell r="B4547" t="str">
            <v>RU000A0JV0D7</v>
          </cell>
        </row>
        <row r="4548">
          <cell r="B4548" t="str">
            <v>RU000A0JREW5</v>
          </cell>
        </row>
        <row r="4549">
          <cell r="B4549" t="str">
            <v>RU000A0JREX3</v>
          </cell>
        </row>
        <row r="4550">
          <cell r="B4550" t="str">
            <v>RU000A0JREZ8</v>
          </cell>
        </row>
        <row r="4551">
          <cell r="B4551" t="str">
            <v>RU000A0JS389</v>
          </cell>
        </row>
        <row r="4552">
          <cell r="B4552" t="str">
            <v>RU000A0JRUY7</v>
          </cell>
        </row>
        <row r="4553">
          <cell r="B4553" t="str">
            <v>RU000A0JRV52</v>
          </cell>
        </row>
        <row r="4554">
          <cell r="B4554" t="str">
            <v>RU000A0JTQS3</v>
          </cell>
        </row>
        <row r="4555">
          <cell r="B4555" t="str">
            <v>RU000A0JTQU9</v>
          </cell>
        </row>
        <row r="4556">
          <cell r="B4556" t="str">
            <v>RU000A0JU9S7</v>
          </cell>
        </row>
        <row r="4557">
          <cell r="B4557" t="str">
            <v>RU000A0JU9T5</v>
          </cell>
        </row>
        <row r="4558">
          <cell r="B4558" t="str">
            <v>XS0630950870</v>
          </cell>
        </row>
        <row r="4559">
          <cell r="B4559" t="str">
            <v>RU000A0JS3Y2</v>
          </cell>
        </row>
        <row r="4560">
          <cell r="B4560" t="str">
            <v>RU000A0JR3H8</v>
          </cell>
        </row>
        <row r="4561">
          <cell r="B4561" t="str">
            <v>RU000A0JR3G0</v>
          </cell>
        </row>
        <row r="4562">
          <cell r="B4562" t="str">
            <v>RU000A0JRCX7</v>
          </cell>
        </row>
        <row r="4563">
          <cell r="B4563" t="str">
            <v>RU000A0JRTN2</v>
          </cell>
        </row>
        <row r="4564">
          <cell r="B4564" t="str">
            <v>RU000A0JT403</v>
          </cell>
        </row>
        <row r="4565">
          <cell r="B4565" t="str">
            <v>RU000A0JT6B2</v>
          </cell>
        </row>
        <row r="4566">
          <cell r="B4566" t="str">
            <v>RU000A0JS4Z7</v>
          </cell>
        </row>
        <row r="4567">
          <cell r="B4567" t="str">
            <v>RU000A0JU0X6</v>
          </cell>
        </row>
        <row r="4568">
          <cell r="B4568" t="str">
            <v>RU000A0JUD83</v>
          </cell>
        </row>
        <row r="4569">
          <cell r="B4569" t="str">
            <v>RU000A0JU6K0</v>
          </cell>
        </row>
        <row r="4570">
          <cell r="B4570" t="str">
            <v>RU0009095251</v>
          </cell>
        </row>
        <row r="4571">
          <cell r="B4571" t="str">
            <v>US92334N1037</v>
          </cell>
        </row>
        <row r="4572">
          <cell r="B4572" t="str">
            <v>RU0007964888</v>
          </cell>
        </row>
        <row r="4573">
          <cell r="B4573" t="str">
            <v>RU0007964870</v>
          </cell>
        </row>
        <row r="4574">
          <cell r="B4574" t="str">
            <v>GB00B1VN4809</v>
          </cell>
        </row>
        <row r="4575">
          <cell r="B4575" t="str">
            <v>RU000A0JQHU4</v>
          </cell>
        </row>
        <row r="4576">
          <cell r="B4576" t="str">
            <v>RU000A0JR6K5</v>
          </cell>
        </row>
        <row r="4577">
          <cell r="B4577" t="str">
            <v>RU000A0JSVC9</v>
          </cell>
        </row>
        <row r="4578">
          <cell r="B4578" t="str">
            <v>RU000A0JUWU5</v>
          </cell>
        </row>
        <row r="4579">
          <cell r="B4579" t="str">
            <v>RU000A0JUWU5</v>
          </cell>
        </row>
        <row r="4580">
          <cell r="B4580" t="str">
            <v>RU000A0JPFR6</v>
          </cell>
        </row>
        <row r="4581">
          <cell r="B4581" t="str">
            <v>RU000A0D8L73</v>
          </cell>
        </row>
        <row r="4582">
          <cell r="B4582" t="str">
            <v>RU000A0D8L57</v>
          </cell>
        </row>
        <row r="4583">
          <cell r="B4583" t="str">
            <v>CA9279263037</v>
          </cell>
        </row>
        <row r="4584">
          <cell r="B4584" t="str">
            <v>RU0005290757</v>
          </cell>
        </row>
        <row r="4585">
          <cell r="B4585" t="str">
            <v>RU000A0JQSG0</v>
          </cell>
        </row>
        <row r="4586">
          <cell r="B4586" t="str">
            <v>US92718P2039</v>
          </cell>
        </row>
        <row r="4587">
          <cell r="B4587" t="str">
            <v>HU0000342316</v>
          </cell>
        </row>
        <row r="4588">
          <cell r="B4588" t="str">
            <v>HU0000343835</v>
          </cell>
        </row>
        <row r="4589">
          <cell r="B4589" t="str">
            <v>HU0000344056</v>
          </cell>
        </row>
        <row r="4590">
          <cell r="B4590" t="str">
            <v>HU0000344437</v>
          </cell>
        </row>
        <row r="4591">
          <cell r="B4591" t="str">
            <v>HU0000344882</v>
          </cell>
        </row>
        <row r="4592">
          <cell r="B4592" t="str">
            <v>HU0000345376</v>
          </cell>
        </row>
        <row r="4593">
          <cell r="B4593" t="str">
            <v>HU0000345806</v>
          </cell>
        </row>
        <row r="4594">
          <cell r="B4594" t="str">
            <v>HU0000346200</v>
          </cell>
        </row>
        <row r="4595">
          <cell r="B4595" t="str">
            <v>FR0000124141</v>
          </cell>
        </row>
        <row r="4596">
          <cell r="B4596" t="str">
            <v>US9219088443</v>
          </cell>
        </row>
        <row r="4597">
          <cell r="B4597" t="str">
            <v>RU0009100044</v>
          </cell>
        </row>
        <row r="4598">
          <cell r="B4598" t="str">
            <v>RU000A0JS5E9</v>
          </cell>
        </row>
        <row r="4599">
          <cell r="B4599" t="str">
            <v>RU000A0JS5M2</v>
          </cell>
        </row>
        <row r="4600">
          <cell r="B4600" t="str">
            <v>RU000A0JS5F6</v>
          </cell>
        </row>
        <row r="4601">
          <cell r="B4601" t="str">
            <v>US68370R1095</v>
          </cell>
        </row>
        <row r="4602">
          <cell r="B4602" t="str">
            <v>RU000A0JPX45</v>
          </cell>
        </row>
        <row r="4603">
          <cell r="B4603" t="str">
            <v>RU000A0JQ7N8</v>
          </cell>
        </row>
        <row r="4604">
          <cell r="B4604" t="str">
            <v>RU000A0JR357</v>
          </cell>
        </row>
        <row r="4605">
          <cell r="B4605" t="str">
            <v>RU000A0JR381</v>
          </cell>
        </row>
        <row r="4606">
          <cell r="B4606" t="str">
            <v>XS0192004421</v>
          </cell>
        </row>
        <row r="4607">
          <cell r="B4607" t="str">
            <v>XS0361041550</v>
          </cell>
        </row>
        <row r="4608">
          <cell r="B4608" t="str">
            <v>XS0643683971</v>
          </cell>
        </row>
        <row r="4609">
          <cell r="B4609" t="str">
            <v>XS0253861834</v>
          </cell>
        </row>
        <row r="4610">
          <cell r="B4610" t="str">
            <v>US90263MAE49</v>
          </cell>
        </row>
        <row r="4611">
          <cell r="B4611" t="str">
            <v>XS0587030957</v>
          </cell>
        </row>
        <row r="4612">
          <cell r="B4612" t="str">
            <v>US918242AC23</v>
          </cell>
        </row>
        <row r="4613">
          <cell r="B4613" t="str">
            <v>XS0643176448</v>
          </cell>
        </row>
        <row r="4614">
          <cell r="B4614" t="str">
            <v>US92718WAA71</v>
          </cell>
        </row>
        <row r="4615">
          <cell r="B4615" t="str">
            <v>XS0361041808</v>
          </cell>
        </row>
        <row r="4616">
          <cell r="B4616" t="str">
            <v>US918242AB40</v>
          </cell>
        </row>
        <row r="4617">
          <cell r="B4617" t="str">
            <v>XS0889402029</v>
          </cell>
        </row>
        <row r="4618">
          <cell r="B4618" t="str">
            <v>XS0889402029</v>
          </cell>
        </row>
        <row r="4619">
          <cell r="B4619" t="str">
            <v>XS0889402458</v>
          </cell>
        </row>
        <row r="4620">
          <cell r="B4620" t="str">
            <v>XS0889401054</v>
          </cell>
        </row>
        <row r="4621">
          <cell r="B4621" t="str">
            <v>US92718WAD11</v>
          </cell>
        </row>
        <row r="4622">
          <cell r="B4622" t="str">
            <v>XS0587031096</v>
          </cell>
        </row>
        <row r="4623">
          <cell r="B4623" t="str">
            <v>US918242AD06</v>
          </cell>
        </row>
        <row r="4624">
          <cell r="B4624" t="str">
            <v>XS0643183220</v>
          </cell>
        </row>
        <row r="4625">
          <cell r="B4625" t="str">
            <v>US92718WAB54</v>
          </cell>
        </row>
        <row r="4626">
          <cell r="B4626" t="str">
            <v>XS0889401724</v>
          </cell>
        </row>
        <row r="4627">
          <cell r="B4627" t="str">
            <v>US92718WAE93</v>
          </cell>
        </row>
        <row r="4628">
          <cell r="B4628" t="str">
            <v>BMG9360W1073</v>
          </cell>
        </row>
        <row r="4629">
          <cell r="B4629" t="str">
            <v>US92719A1060</v>
          </cell>
        </row>
        <row r="4630">
          <cell r="B4630" t="str">
            <v>FR0000127771</v>
          </cell>
        </row>
        <row r="4631">
          <cell r="B4631" t="str">
            <v>BRVIVTACNPR7</v>
          </cell>
        </row>
        <row r="4632">
          <cell r="B4632" t="str">
            <v>US87936R1068</v>
          </cell>
        </row>
        <row r="4633">
          <cell r="B4633" t="str">
            <v>RU0009046460</v>
          </cell>
        </row>
        <row r="4634">
          <cell r="B4634" t="str">
            <v>RU0007964789</v>
          </cell>
        </row>
        <row r="4635">
          <cell r="B4635" t="str">
            <v>RU0007990222</v>
          </cell>
        </row>
        <row r="4636">
          <cell r="B4636" t="str">
            <v>US9286601094</v>
          </cell>
        </row>
        <row r="4637">
          <cell r="B4637" t="str">
            <v>RU000A0JPGG7</v>
          </cell>
        </row>
        <row r="4638">
          <cell r="B4638" t="str">
            <v>RU000A0JPG95</v>
          </cell>
        </row>
        <row r="4639">
          <cell r="B4639" t="str">
            <v>RU0007984803</v>
          </cell>
        </row>
        <row r="4640">
          <cell r="B4640" t="str">
            <v>RU000A0JQWF4</v>
          </cell>
        </row>
        <row r="4641">
          <cell r="B4641" t="str">
            <v>RU000A0JRGR0</v>
          </cell>
        </row>
        <row r="4642">
          <cell r="B4642" t="str">
            <v>RU000A0JS7P1</v>
          </cell>
        </row>
        <row r="4643">
          <cell r="B4643" t="str">
            <v>RU000A0JTXF6</v>
          </cell>
        </row>
        <row r="4644">
          <cell r="B4644" t="str">
            <v>RU000A0JU6P9</v>
          </cell>
        </row>
        <row r="4645">
          <cell r="B4645" t="str">
            <v>RU000A0JUP89</v>
          </cell>
        </row>
        <row r="4646">
          <cell r="B4646" t="str">
            <v>RU0007964813</v>
          </cell>
        </row>
        <row r="4647">
          <cell r="B4647" t="str">
            <v>RU0007984894</v>
          </cell>
        </row>
        <row r="4648">
          <cell r="B4648" t="str">
            <v>RU0007984902</v>
          </cell>
        </row>
        <row r="4649">
          <cell r="B4649" t="str">
            <v>RU0009086151</v>
          </cell>
        </row>
        <row r="4650">
          <cell r="B4650" t="str">
            <v>US9285634021</v>
          </cell>
        </row>
        <row r="4651">
          <cell r="B4651" t="str">
            <v>RU000A0JNY53</v>
          </cell>
        </row>
        <row r="4652">
          <cell r="B4652" t="str">
            <v>RU000A0JQJW6</v>
          </cell>
        </row>
        <row r="4653">
          <cell r="B4653" t="str">
            <v>RU000A0JTG75</v>
          </cell>
        </row>
        <row r="4654">
          <cell r="B4654" t="str">
            <v>XS0993279958</v>
          </cell>
        </row>
        <row r="4655">
          <cell r="B4655" t="str">
            <v>RU000A0JR597</v>
          </cell>
        </row>
        <row r="4656">
          <cell r="B4656" t="str">
            <v>RU000A0JT8X2</v>
          </cell>
        </row>
        <row r="4657">
          <cell r="B4657" t="str">
            <v>RU000A0JTZR6</v>
          </cell>
        </row>
        <row r="4658">
          <cell r="B4658" t="str">
            <v>GB00B16GWD56</v>
          </cell>
        </row>
        <row r="4659">
          <cell r="B4659" t="str">
            <v>US92857W3088</v>
          </cell>
        </row>
        <row r="4660">
          <cell r="B4660" t="str">
            <v>GB00B01R0Y35</v>
          </cell>
        </row>
        <row r="4661">
          <cell r="B4661" t="str">
            <v>RU0007964912</v>
          </cell>
        </row>
        <row r="4662">
          <cell r="B4662" t="str">
            <v>RU000A0JS1E8</v>
          </cell>
        </row>
        <row r="4663">
          <cell r="B4663" t="str">
            <v>RU000A0JTF68</v>
          </cell>
        </row>
        <row r="4664">
          <cell r="B4664" t="str">
            <v>RU000A0JT593</v>
          </cell>
        </row>
        <row r="4665">
          <cell r="B4665" t="str">
            <v>RU000A0HFZE7</v>
          </cell>
        </row>
        <row r="4666">
          <cell r="B4666" t="str">
            <v>RU000A0JP757</v>
          </cell>
        </row>
        <row r="4667">
          <cell r="B4667" t="str">
            <v>RU0009086185</v>
          </cell>
        </row>
        <row r="4668">
          <cell r="B4668" t="str">
            <v>RU000A0B7CW2</v>
          </cell>
        </row>
        <row r="4669">
          <cell r="B4669" t="str">
            <v>RU0002642273</v>
          </cell>
        </row>
        <row r="4670">
          <cell r="B4670" t="str">
            <v>RU0002642281</v>
          </cell>
        </row>
        <row r="4671">
          <cell r="B4671" t="str">
            <v>RU000A0JUWK6</v>
          </cell>
        </row>
        <row r="4672">
          <cell r="B4672" t="str">
            <v>RU000A0HGSQ4</v>
          </cell>
        </row>
        <row r="4673">
          <cell r="B4673" t="str">
            <v>RU0005294619</v>
          </cell>
        </row>
        <row r="4674">
          <cell r="B4674" t="str">
            <v>RU0005294627</v>
          </cell>
        </row>
        <row r="4675">
          <cell r="B4675" t="str">
            <v>DE0007664039</v>
          </cell>
        </row>
        <row r="4676">
          <cell r="B4676" t="str">
            <v>RU000A0JPVL6</v>
          </cell>
        </row>
        <row r="4677">
          <cell r="B4677" t="str">
            <v>RU000A0JQNL1</v>
          </cell>
        </row>
        <row r="4678">
          <cell r="B4678" t="str">
            <v>RU000A0JTG34</v>
          </cell>
        </row>
        <row r="4679">
          <cell r="B4679" t="str">
            <v>RU000A0JU823</v>
          </cell>
        </row>
        <row r="4680">
          <cell r="B4680" t="str">
            <v>RU000A0JL475</v>
          </cell>
        </row>
        <row r="4681">
          <cell r="B4681" t="str">
            <v>RU000A0DPG67</v>
          </cell>
        </row>
        <row r="4682">
          <cell r="B4682" t="str">
            <v>RU000A0DPG75</v>
          </cell>
        </row>
        <row r="4683">
          <cell r="B4683" t="str">
            <v>RU000A0JTW26</v>
          </cell>
        </row>
        <row r="4684">
          <cell r="B4684" t="str">
            <v>RU000A0JTW34</v>
          </cell>
        </row>
        <row r="4685">
          <cell r="B4685" t="str">
            <v>RU000A0JUAT3</v>
          </cell>
        </row>
        <row r="4686">
          <cell r="B4686" t="str">
            <v>CA91911K1021</v>
          </cell>
        </row>
        <row r="4687">
          <cell r="B4687" t="str">
            <v>US92849E1010</v>
          </cell>
        </row>
        <row r="4688">
          <cell r="B4688" t="str">
            <v>RU0009100291</v>
          </cell>
        </row>
        <row r="4689">
          <cell r="B4689" t="str">
            <v>RU0009090583</v>
          </cell>
        </row>
        <row r="4690">
          <cell r="B4690" t="str">
            <v>RU0006334372</v>
          </cell>
        </row>
        <row r="4691">
          <cell r="B4691" t="str">
            <v>RU0006334380</v>
          </cell>
        </row>
        <row r="4692">
          <cell r="B4692" t="str">
            <v>XS0328682587</v>
          </cell>
        </row>
        <row r="4693">
          <cell r="B4693" t="str">
            <v>US91833EAB74</v>
          </cell>
        </row>
        <row r="4694">
          <cell r="B4694" t="str">
            <v>CH0115305457</v>
          </cell>
        </row>
        <row r="4695">
          <cell r="B4695" t="str">
            <v>HK0000073897</v>
          </cell>
        </row>
        <row r="4696">
          <cell r="B4696" t="str">
            <v>XS0943396001</v>
          </cell>
        </row>
        <row r="4697">
          <cell r="B4697" t="str">
            <v>XS0211922017</v>
          </cell>
        </row>
        <row r="4698">
          <cell r="B4698" t="str">
            <v>XS0491998133</v>
          </cell>
        </row>
        <row r="4699">
          <cell r="B4699" t="str">
            <v>US91833EAD31</v>
          </cell>
        </row>
        <row r="4700">
          <cell r="B4700" t="str">
            <v>CH0193724280</v>
          </cell>
        </row>
        <row r="4701">
          <cell r="B4701" t="str">
            <v>XS0244105283</v>
          </cell>
        </row>
        <row r="4702">
          <cell r="B4702" t="str">
            <v>XS0772509484</v>
          </cell>
        </row>
        <row r="4703">
          <cell r="B4703" t="str">
            <v>US91833EAH45</v>
          </cell>
        </row>
        <row r="4704">
          <cell r="B4704" t="str">
            <v>XS0814877071</v>
          </cell>
        </row>
        <row r="4705">
          <cell r="B4705" t="str">
            <v>XS0365923977</v>
          </cell>
        </row>
        <row r="4706">
          <cell r="B4706" t="str">
            <v>US91833EAC57</v>
          </cell>
        </row>
        <row r="4707">
          <cell r="B4707" t="str">
            <v>XS0592794597</v>
          </cell>
        </row>
        <row r="4708">
          <cell r="B4708" t="str">
            <v>US91833EAG61</v>
          </cell>
        </row>
        <row r="4709">
          <cell r="B4709" t="str">
            <v>XS0548633659</v>
          </cell>
        </row>
        <row r="4710">
          <cell r="B4710" t="str">
            <v>US91833EAE14</v>
          </cell>
        </row>
        <row r="4711">
          <cell r="B4711" t="str">
            <v>XS0842078536</v>
          </cell>
        </row>
        <row r="4712">
          <cell r="B4712" t="str">
            <v>US92909MAF77</v>
          </cell>
        </row>
        <row r="4713">
          <cell r="B4713" t="str">
            <v>CH0248531110</v>
          </cell>
        </row>
        <row r="4714">
          <cell r="B4714" t="str">
            <v>XS0223715920</v>
          </cell>
        </row>
        <row r="4715">
          <cell r="B4715" t="str">
            <v>US92909MAB63</v>
          </cell>
        </row>
        <row r="4716">
          <cell r="B4716" t="str">
            <v>RU000A0JUQE1</v>
          </cell>
        </row>
        <row r="4717">
          <cell r="B4717" t="str">
            <v>RU000A0JV3Q3</v>
          </cell>
        </row>
        <row r="4718">
          <cell r="B4718" t="str">
            <v>RU000A0JTCP9</v>
          </cell>
        </row>
        <row r="4719">
          <cell r="B4719" t="str">
            <v>RU000A0JTFQ0</v>
          </cell>
        </row>
        <row r="4720">
          <cell r="B4720" t="str">
            <v>RU000A0JS959</v>
          </cell>
        </row>
        <row r="4721">
          <cell r="B4721" t="str">
            <v>RU000A0JU617</v>
          </cell>
        </row>
        <row r="4722">
          <cell r="B4722" t="str">
            <v>RU000A0JUDL4</v>
          </cell>
        </row>
        <row r="4723">
          <cell r="B4723" t="str">
            <v>RU000A0JUGQ6</v>
          </cell>
        </row>
        <row r="4724">
          <cell r="B4724" t="str">
            <v>RU000A0JPGR4</v>
          </cell>
        </row>
        <row r="4725">
          <cell r="B4725" t="str">
            <v>RU000A0JPWF6</v>
          </cell>
        </row>
        <row r="4726">
          <cell r="B4726" t="str">
            <v>RU000A0JPZ84</v>
          </cell>
        </row>
        <row r="4727">
          <cell r="B4727" t="str">
            <v>RU000A0JQ672</v>
          </cell>
        </row>
        <row r="4728">
          <cell r="B4728" t="str">
            <v>RU000A0JQMB4</v>
          </cell>
        </row>
        <row r="4729">
          <cell r="B4729" t="str">
            <v>RU000A0JQZ67</v>
          </cell>
        </row>
        <row r="4730">
          <cell r="B4730" t="str">
            <v>RU000A0JQZ75</v>
          </cell>
        </row>
        <row r="4731">
          <cell r="B4731" t="str">
            <v>RU000A0JV474</v>
          </cell>
        </row>
        <row r="4732">
          <cell r="B4732" t="str">
            <v>US46630Q2021</v>
          </cell>
        </row>
        <row r="4733">
          <cell r="B4733" t="str">
            <v>XS0810596832</v>
          </cell>
        </row>
        <row r="4734">
          <cell r="B4734" t="str">
            <v>US91834KAA43</v>
          </cell>
        </row>
        <row r="4735">
          <cell r="B4735" t="str">
            <v>XS0851694082</v>
          </cell>
        </row>
        <row r="4736">
          <cell r="B4736" t="str">
            <v>RU000A0JP5V6</v>
          </cell>
        </row>
        <row r="4737">
          <cell r="B4737" t="str">
            <v>RU000A0JPM48</v>
          </cell>
        </row>
        <row r="4738">
          <cell r="B4738" t="str">
            <v>RU000A0JPSP3</v>
          </cell>
        </row>
        <row r="4739">
          <cell r="B4739" t="str">
            <v>RU000A0JQ458</v>
          </cell>
        </row>
        <row r="4740">
          <cell r="B4740" t="str">
            <v>RU000A0GHL00</v>
          </cell>
        </row>
        <row r="4741">
          <cell r="B4741" t="str">
            <v>RU000A0JQMG3</v>
          </cell>
        </row>
        <row r="4742">
          <cell r="B4742" t="str">
            <v>RU000A0JNGU3</v>
          </cell>
        </row>
        <row r="4743">
          <cell r="B4743" t="str">
            <v>RU000A0JQT99</v>
          </cell>
        </row>
        <row r="4744">
          <cell r="B4744" t="str">
            <v>RU000A0JQTA1</v>
          </cell>
        </row>
        <row r="4745">
          <cell r="B4745" t="str">
            <v>RU000A0JS1M1</v>
          </cell>
        </row>
        <row r="4746">
          <cell r="B4746" t="str">
            <v>RU000A0JS1P4</v>
          </cell>
        </row>
        <row r="4747">
          <cell r="B4747" t="str">
            <v>RU000A0JQTB9</v>
          </cell>
        </row>
        <row r="4748">
          <cell r="B4748" t="str">
            <v>RU000A0JS1T6</v>
          </cell>
        </row>
        <row r="4749">
          <cell r="B4749" t="str">
            <v>RU000A0JS1U4</v>
          </cell>
        </row>
        <row r="4750">
          <cell r="B4750" t="str">
            <v>RU000A0JSX00</v>
          </cell>
        </row>
        <row r="4751">
          <cell r="B4751" t="str">
            <v>RU000A0JT3C7</v>
          </cell>
        </row>
        <row r="4752">
          <cell r="B4752" t="str">
            <v>RU000A0JT3E3</v>
          </cell>
        </row>
        <row r="4753">
          <cell r="B4753" t="str">
            <v>RU000A0JTK20</v>
          </cell>
        </row>
        <row r="4754">
          <cell r="B4754" t="str">
            <v>RU000A0JTN01</v>
          </cell>
        </row>
        <row r="4755">
          <cell r="B4755" t="str">
            <v>RU000A0JU773</v>
          </cell>
        </row>
        <row r="4756">
          <cell r="B4756" t="str">
            <v>RU000A0HML36</v>
          </cell>
        </row>
        <row r="4757">
          <cell r="B4757" t="str">
            <v>US92826C8394</v>
          </cell>
        </row>
        <row r="4758">
          <cell r="B4758" t="str">
            <v>US9219468850</v>
          </cell>
        </row>
        <row r="4759">
          <cell r="B4759" t="str">
            <v>US9220428588</v>
          </cell>
        </row>
        <row r="4760">
          <cell r="B4760" t="str">
            <v>US06740C2614</v>
          </cell>
        </row>
        <row r="4761">
          <cell r="B4761" t="str">
            <v>US06740C1889</v>
          </cell>
        </row>
        <row r="4762">
          <cell r="B4762" t="str">
            <v>RU0009084214</v>
          </cell>
        </row>
        <row r="4763">
          <cell r="B4763" t="str">
            <v>US0654531021</v>
          </cell>
        </row>
        <row r="4764">
          <cell r="B4764" t="str">
            <v>RU0009100127</v>
          </cell>
        </row>
        <row r="4765">
          <cell r="B4765" t="str">
            <v>RU0007964920</v>
          </cell>
        </row>
        <row r="4766">
          <cell r="B4766" t="str">
            <v>US92343V1044</v>
          </cell>
        </row>
        <row r="4767">
          <cell r="B4767" t="str">
            <v>US9314221097</v>
          </cell>
        </row>
        <row r="4768">
          <cell r="B4768" t="str">
            <v>US97263M1099</v>
          </cell>
        </row>
        <row r="4769">
          <cell r="B4769" t="str">
            <v>US97263M3079</v>
          </cell>
        </row>
        <row r="4770">
          <cell r="B4770" t="str">
            <v>RU0005344356</v>
          </cell>
        </row>
        <row r="4771">
          <cell r="B4771" t="str">
            <v>RU000A0JPNG3</v>
          </cell>
        </row>
        <row r="4772">
          <cell r="B4772" t="str">
            <v>RU000A0JR2U3</v>
          </cell>
        </row>
        <row r="4773">
          <cell r="B4773" t="str">
            <v>RU000A0JR2V1</v>
          </cell>
        </row>
        <row r="4774">
          <cell r="B4774" t="str">
            <v>RU000A0JR2W9</v>
          </cell>
        </row>
        <row r="4775">
          <cell r="B4775" t="str">
            <v>RU000A0JQXH8</v>
          </cell>
        </row>
        <row r="4776">
          <cell r="B4776" t="str">
            <v>RU000A0JQXJ4</v>
          </cell>
        </row>
        <row r="4777">
          <cell r="B4777" t="str">
            <v>RU000A0JR2X7</v>
          </cell>
        </row>
        <row r="4778">
          <cell r="B4778" t="str">
            <v>RU000A0JS587</v>
          </cell>
        </row>
        <row r="4779">
          <cell r="B4779" t="str">
            <v>US9581021055</v>
          </cell>
        </row>
        <row r="4780">
          <cell r="B4780" t="str">
            <v>GB00B15KY765</v>
          </cell>
        </row>
        <row r="4781">
          <cell r="B4781" t="str">
            <v>XS1107316041</v>
          </cell>
        </row>
        <row r="4782">
          <cell r="B4782" t="str">
            <v>LU0627170920</v>
          </cell>
        </row>
        <row r="4783">
          <cell r="B4783" t="str">
            <v>US9582541044</v>
          </cell>
        </row>
        <row r="4784">
          <cell r="B4784" t="str">
            <v>US9497461015</v>
          </cell>
        </row>
        <row r="4785">
          <cell r="B4785" t="str">
            <v>US9668371068</v>
          </cell>
        </row>
        <row r="4786">
          <cell r="B4786" t="str">
            <v>USL97437AC80</v>
          </cell>
        </row>
        <row r="4787">
          <cell r="B4787" t="str">
            <v>XS0473617883</v>
          </cell>
        </row>
        <row r="4788">
          <cell r="B4788" t="str">
            <v>XS1055940206</v>
          </cell>
        </row>
        <row r="4789">
          <cell r="B4789" t="str">
            <v>RU000A0JQFK9</v>
          </cell>
        </row>
        <row r="4790">
          <cell r="B4790" t="str">
            <v>KYG980791092</v>
          </cell>
        </row>
        <row r="4791">
          <cell r="B4791" t="str">
            <v>US94973V1070</v>
          </cell>
        </row>
        <row r="4792">
          <cell r="B4792" t="str">
            <v>US93317Q1058</v>
          </cell>
        </row>
        <row r="4793">
          <cell r="B4793" t="str">
            <v>RU000A0JS9X1</v>
          </cell>
        </row>
        <row r="4794">
          <cell r="B4794" t="str">
            <v>US9311421039</v>
          </cell>
        </row>
        <row r="4795">
          <cell r="B4795" t="str">
            <v>US4642881746</v>
          </cell>
        </row>
        <row r="4796">
          <cell r="B4796" t="str">
            <v>US96950F1049</v>
          </cell>
        </row>
        <row r="4797">
          <cell r="B4797" t="str">
            <v>RU0008137070</v>
          </cell>
        </row>
        <row r="4798">
          <cell r="B4798" t="str">
            <v>RU0008137088</v>
          </cell>
        </row>
        <row r="4799">
          <cell r="B4799" t="str">
            <v>US94419L1017</v>
          </cell>
        </row>
        <row r="4800">
          <cell r="B4800" t="str">
            <v>US9598021098</v>
          </cell>
        </row>
        <row r="4801">
          <cell r="B4801" t="str">
            <v>US9662441057</v>
          </cell>
        </row>
        <row r="4802">
          <cell r="B4802" t="str">
            <v>US9293521020</v>
          </cell>
        </row>
        <row r="4803">
          <cell r="B4803" t="str">
            <v>US983130AT23</v>
          </cell>
        </row>
        <row r="4804">
          <cell r="B4804" t="str">
            <v>US9621661043</v>
          </cell>
        </row>
        <row r="4805">
          <cell r="B4805" t="str">
            <v>CA9600081009</v>
          </cell>
        </row>
        <row r="4806">
          <cell r="B4806" t="str">
            <v>US98387E1064</v>
          </cell>
        </row>
        <row r="4807">
          <cell r="B4807" t="str">
            <v>LU0460391732</v>
          </cell>
        </row>
        <row r="4808">
          <cell r="B4808" t="str">
            <v>FR0000045072</v>
          </cell>
        </row>
        <row r="4809">
          <cell r="B4809" t="str">
            <v>LU0321462953</v>
          </cell>
        </row>
        <row r="4810">
          <cell r="B4810" t="str">
            <v>LU0274211217</v>
          </cell>
        </row>
        <row r="4811">
          <cell r="B4811" t="str">
            <v>CA46428M1086</v>
          </cell>
        </row>
        <row r="4812">
          <cell r="B4812" t="str">
            <v>US22542D7957</v>
          </cell>
        </row>
        <row r="4813">
          <cell r="B4813" t="str">
            <v>US81369Y5069</v>
          </cell>
        </row>
        <row r="4814">
          <cell r="B4814" t="str">
            <v>US81369Y6059</v>
          </cell>
        </row>
        <row r="4815">
          <cell r="B4815" t="str">
            <v>US81369Y7040</v>
          </cell>
        </row>
        <row r="4816">
          <cell r="B4816" t="str">
            <v>US81369Y4070</v>
          </cell>
        </row>
        <row r="4817">
          <cell r="B4817" t="str">
            <v>LU0292107645</v>
          </cell>
        </row>
        <row r="4818">
          <cell r="B4818" t="str">
            <v>LU0322252502</v>
          </cell>
        </row>
        <row r="4819">
          <cell r="B4819" t="str">
            <v>US30231G1022</v>
          </cell>
        </row>
        <row r="4820">
          <cell r="B4820" t="str">
            <v>US9129091081</v>
          </cell>
        </row>
        <row r="4821">
          <cell r="B4821" t="str">
            <v>XS0301329479</v>
          </cell>
        </row>
        <row r="4822">
          <cell r="B4822" t="str">
            <v>CY0009731015</v>
          </cell>
        </row>
        <row r="4823">
          <cell r="B4823" t="str">
            <v>RU000A0JR0F8</v>
          </cell>
        </row>
        <row r="4824">
          <cell r="B4824" t="str">
            <v>US9843321061</v>
          </cell>
        </row>
        <row r="4825">
          <cell r="B4825" t="str">
            <v>RU0007796819</v>
          </cell>
        </row>
        <row r="4826">
          <cell r="B4826" t="str">
            <v>RU000A0JUQH4</v>
          </cell>
        </row>
        <row r="4827">
          <cell r="B4827" t="str">
            <v>RU000A0D8737</v>
          </cell>
        </row>
        <row r="4828">
          <cell r="B4828" t="str">
            <v>RU000A0D8786</v>
          </cell>
        </row>
        <row r="4829">
          <cell r="B4829" t="str">
            <v>RU000A0JUQF8</v>
          </cell>
        </row>
        <row r="4830">
          <cell r="B4830" t="str">
            <v>RU0009848337</v>
          </cell>
        </row>
        <row r="4831">
          <cell r="B4831" t="str">
            <v>RU000A0JQ8J4</v>
          </cell>
        </row>
        <row r="4832">
          <cell r="B4832" t="str">
            <v>RU000A0JQ8K2</v>
          </cell>
        </row>
        <row r="4833">
          <cell r="B4833" t="str">
            <v>RU0009087209</v>
          </cell>
        </row>
        <row r="4834">
          <cell r="B4834" t="str">
            <v>RU0007796850</v>
          </cell>
        </row>
        <row r="4835">
          <cell r="B4835" t="str">
            <v>RU000A0JTGK1</v>
          </cell>
        </row>
        <row r="4836">
          <cell r="B4836" t="str">
            <v>US9858171054</v>
          </cell>
        </row>
        <row r="4837">
          <cell r="B4837" t="str">
            <v>XS0861979440</v>
          </cell>
        </row>
        <row r="4838">
          <cell r="B4838" t="str">
            <v>TRAYKBNK91N6</v>
          </cell>
        </row>
        <row r="4839">
          <cell r="B4839" t="str">
            <v>RU0009257075</v>
          </cell>
        </row>
        <row r="4840">
          <cell r="B4840" t="str">
            <v>RU0007796827</v>
          </cell>
        </row>
        <row r="4841">
          <cell r="B4841" t="str">
            <v>RU0009843155</v>
          </cell>
        </row>
        <row r="4842">
          <cell r="B4842" t="str">
            <v>RU0009843163</v>
          </cell>
        </row>
        <row r="4843">
          <cell r="B4843" t="str">
            <v>US3015051036</v>
          </cell>
        </row>
        <row r="4844">
          <cell r="B4844" t="str">
            <v>NL0009805522</v>
          </cell>
        </row>
        <row r="4845">
          <cell r="B4845" t="str">
            <v>US9858181038</v>
          </cell>
        </row>
        <row r="4846">
          <cell r="B4846" t="str">
            <v>RU000A0B7P74</v>
          </cell>
        </row>
        <row r="4847">
          <cell r="B4847" t="str">
            <v>RU000A0B7P82</v>
          </cell>
        </row>
        <row r="4848">
          <cell r="B4848" t="str">
            <v>RU0009848386</v>
          </cell>
        </row>
        <row r="4849">
          <cell r="B4849" t="str">
            <v>RU000A0JQVS9</v>
          </cell>
        </row>
        <row r="4850">
          <cell r="B4850" t="str">
            <v>RU000A0JREC7</v>
          </cell>
        </row>
        <row r="4851">
          <cell r="B4851" t="str">
            <v>RU000A0JSU45</v>
          </cell>
        </row>
        <row r="4852">
          <cell r="B4852" t="str">
            <v>RU000A0JU0W8</v>
          </cell>
        </row>
        <row r="4853">
          <cell r="B4853" t="str">
            <v>RU000A0D8760</v>
          </cell>
        </row>
        <row r="4854">
          <cell r="B4854" t="str">
            <v>RU000A0D88B3</v>
          </cell>
        </row>
        <row r="4855">
          <cell r="B4855" t="str">
            <v>RU000A0JPE97</v>
          </cell>
        </row>
        <row r="4856">
          <cell r="B4856" t="str">
            <v>US9884981013</v>
          </cell>
        </row>
        <row r="4857">
          <cell r="B4857" t="str">
            <v>RU000A0JV052</v>
          </cell>
        </row>
        <row r="4858">
          <cell r="B4858" t="str">
            <v>RU000A0JUMJ9</v>
          </cell>
        </row>
        <row r="4859">
          <cell r="B4859" t="str">
            <v>RU000A0JUSH0</v>
          </cell>
        </row>
        <row r="4860">
          <cell r="B4860" t="str">
            <v>RU000A0JTGC8</v>
          </cell>
        </row>
        <row r="4861">
          <cell r="B4861" t="str">
            <v>RU0009848360</v>
          </cell>
        </row>
        <row r="4862">
          <cell r="B4862" t="str">
            <v>RU000A0JRKL5</v>
          </cell>
        </row>
        <row r="4863">
          <cell r="B4863" t="str">
            <v>RU000A0JSS72</v>
          </cell>
        </row>
        <row r="4864">
          <cell r="B4864" t="str">
            <v>RU000A0JTPS5</v>
          </cell>
        </row>
        <row r="4865">
          <cell r="B4865" t="str">
            <v>RU000A0JUTJ4</v>
          </cell>
        </row>
        <row r="4866">
          <cell r="B4866" t="str">
            <v>RU000A0JUP63</v>
          </cell>
        </row>
        <row r="4867">
          <cell r="B4867" t="str">
            <v>RU0006752896</v>
          </cell>
        </row>
        <row r="4868">
          <cell r="B4868" t="str">
            <v>RU000A0JUPW5</v>
          </cell>
        </row>
        <row r="4869">
          <cell r="B4869" t="str">
            <v>RU000A0JPCR3</v>
          </cell>
        </row>
        <row r="4870">
          <cell r="B4870" t="str">
            <v>RU000A0JPTA3</v>
          </cell>
        </row>
        <row r="4871">
          <cell r="B4871" t="str">
            <v>RU000A0JQ789</v>
          </cell>
        </row>
        <row r="4872">
          <cell r="B4872" t="str">
            <v>RU000A0JSVF2</v>
          </cell>
        </row>
        <row r="4873">
          <cell r="B4873" t="str">
            <v>RU000A0JTY40</v>
          </cell>
        </row>
        <row r="4874">
          <cell r="B4874" t="str">
            <v>RU000A0JU7X1</v>
          </cell>
        </row>
        <row r="4875">
          <cell r="B4875" t="str">
            <v>RU000A0JQTW5</v>
          </cell>
        </row>
        <row r="4876">
          <cell r="B4876" t="str">
            <v>RU000A0JR1K6</v>
          </cell>
        </row>
        <row r="4877">
          <cell r="B4877" t="str">
            <v>RU000A0JRW36</v>
          </cell>
        </row>
        <row r="4878">
          <cell r="B4878" t="str">
            <v>RU000A0JS397</v>
          </cell>
        </row>
        <row r="4879">
          <cell r="B4879" t="str">
            <v>RU000A0JS3P0</v>
          </cell>
        </row>
        <row r="4880">
          <cell r="B4880" t="str">
            <v>RU000A0JRHD8</v>
          </cell>
        </row>
        <row r="4881">
          <cell r="B4881" t="str">
            <v>RU000A0JS6L2</v>
          </cell>
        </row>
        <row r="4882">
          <cell r="B4882" t="str">
            <v>RU000A0JUGY0</v>
          </cell>
        </row>
        <row r="4883">
          <cell r="B4883" t="str">
            <v>US98978L1052</v>
          </cell>
        </row>
        <row r="4884">
          <cell r="B4884" t="str">
            <v>RU000A0JNYJ9</v>
          </cell>
        </row>
        <row r="4885">
          <cell r="B4885" t="str">
            <v>RU000A0JPLW4</v>
          </cell>
        </row>
        <row r="4886">
          <cell r="B4886" t="str">
            <v>USN97708AA49</v>
          </cell>
        </row>
        <row r="4887">
          <cell r="B4887" t="str">
            <v>USN64884AA29</v>
          </cell>
        </row>
        <row r="4888">
          <cell r="B4888" t="str">
            <v>US66978CAA09</v>
          </cell>
        </row>
        <row r="4889">
          <cell r="B4889" t="str">
            <v>USN97716AA72</v>
          </cell>
        </row>
        <row r="4890">
          <cell r="B4890" t="str">
            <v>US98953VAA08</v>
          </cell>
        </row>
        <row r="4891">
          <cell r="B4891" t="str">
            <v>RU0009086193</v>
          </cell>
        </row>
        <row r="4892">
          <cell r="B4892" t="str">
            <v>GB00B15KY872</v>
          </cell>
        </row>
        <row r="4893">
          <cell r="B4893" t="str">
            <v>CA05571L1013</v>
          </cell>
        </row>
        <row r="4894">
          <cell r="B4894" t="str">
            <v>US98952U2042</v>
          </cell>
        </row>
        <row r="4895">
          <cell r="B4895" t="str">
            <v>RU0009101539</v>
          </cell>
        </row>
        <row r="4896">
          <cell r="B4896" t="str">
            <v>RU0006752854</v>
          </cell>
        </row>
        <row r="4897">
          <cell r="B4897" t="str">
            <v>US98986T1088</v>
          </cell>
        </row>
        <row r="4898">
          <cell r="B4898" t="str">
            <v>RU0007664942</v>
          </cell>
        </row>
        <row r="4899">
          <cell r="B4899" t="str">
            <v>RU000A0JRJB8</v>
          </cell>
        </row>
        <row r="4900">
          <cell r="B4900" t="str">
            <v>RU000A0JRJL7</v>
          </cell>
        </row>
        <row r="4901">
          <cell r="B4901" t="str">
            <v>RU000A0JS4J1</v>
          </cell>
        </row>
        <row r="4902">
          <cell r="B4902" t="str">
            <v>RU000A0JS4K9</v>
          </cell>
        </row>
        <row r="4903">
          <cell r="B4903" t="str">
            <v>RU000A0JS4L7</v>
          </cell>
        </row>
        <row r="4904">
          <cell r="B4904" t="str">
            <v>RU0006752870</v>
          </cell>
        </row>
        <row r="4905">
          <cell r="B4905" t="str">
            <v>RU0006752862</v>
          </cell>
        </row>
        <row r="4906">
          <cell r="B4906" t="str">
            <v>US98978V1035</v>
          </cell>
        </row>
        <row r="4907">
          <cell r="B4907" t="str">
            <v>CH0011075394</v>
          </cell>
        </row>
        <row r="4908">
          <cell r="B4908" t="str">
            <v>RU0009091300</v>
          </cell>
        </row>
        <row r="4909">
          <cell r="B4909" t="str">
            <v>RU000A0JDUE9</v>
          </cell>
        </row>
        <row r="4910">
          <cell r="B4910" t="str">
            <v>RU000A0JPEP3</v>
          </cell>
        </row>
        <row r="4911">
          <cell r="B4911" t="str">
            <v>XS1324216768</v>
          </cell>
        </row>
        <row r="4912">
          <cell r="B4912" t="str">
            <v>XS1298447019</v>
          </cell>
        </row>
        <row r="4913">
          <cell r="B4913" t="str">
            <v>XS1263139856</v>
          </cell>
        </row>
        <row r="4914">
          <cell r="B4914" t="str">
            <v>XS1272198265</v>
          </cell>
        </row>
        <row r="4915">
          <cell r="B4915" t="str">
            <v>XS1044540547</v>
          </cell>
        </row>
        <row r="4916">
          <cell r="B4916" t="str">
            <v>RU000A0JV7J9</v>
          </cell>
        </row>
        <row r="4917">
          <cell r="B4917" t="str">
            <v>XS1319822752</v>
          </cell>
        </row>
        <row r="4918">
          <cell r="B4918" t="str">
            <v>RU000A0JVW48</v>
          </cell>
        </row>
        <row r="4919">
          <cell r="B4919" t="str">
            <v>RU000A0JW8E7</v>
          </cell>
        </row>
        <row r="4920">
          <cell r="B4920" t="str">
            <v>RU000A0JVW30</v>
          </cell>
        </row>
        <row r="4921">
          <cell r="B4921" t="str">
            <v>RU000A0JVUP7</v>
          </cell>
        </row>
        <row r="4922">
          <cell r="B4922" t="str">
            <v>RU000A0JVVB5</v>
          </cell>
        </row>
        <row r="4923">
          <cell r="B4923" t="str">
            <v>RU000A0JVYF0</v>
          </cell>
        </row>
        <row r="4924">
          <cell r="B4924" t="str">
            <v>RU000A0JVFC6</v>
          </cell>
        </row>
        <row r="4925">
          <cell r="B4925" t="str">
            <v>RU000A0JVKK9</v>
          </cell>
        </row>
        <row r="4926">
          <cell r="B4926" t="str">
            <v>RU000A0JVD25</v>
          </cell>
        </row>
        <row r="4927">
          <cell r="B4927" t="str">
            <v>RU000A0JW0S4</v>
          </cell>
        </row>
        <row r="4928">
          <cell r="B4928" t="str">
            <v>RU000A0JVWB3</v>
          </cell>
        </row>
        <row r="4929">
          <cell r="B4929" t="str">
            <v>RU000A0JV987</v>
          </cell>
        </row>
        <row r="4930">
          <cell r="B4930" t="str">
            <v>RU000A0JV8Q2</v>
          </cell>
        </row>
        <row r="4931">
          <cell r="B4931" t="str">
            <v>RU000A0JVQA7</v>
          </cell>
        </row>
        <row r="4932">
          <cell r="B4932" t="str">
            <v>XS1255387976</v>
          </cell>
        </row>
        <row r="4933">
          <cell r="B4933" t="str">
            <v>US97717W4226</v>
          </cell>
        </row>
        <row r="4934">
          <cell r="B4934" t="str">
            <v>XS1117280625</v>
          </cell>
        </row>
        <row r="4935">
          <cell r="B4935" t="str">
            <v>JE00B1VS3002</v>
          </cell>
        </row>
        <row r="4936">
          <cell r="B4936" t="str">
            <v>RU000A0JWDU1</v>
          </cell>
        </row>
        <row r="4937">
          <cell r="B4937" t="str">
            <v>RU000A0JWB67</v>
          </cell>
        </row>
        <row r="4938">
          <cell r="B4938" t="str">
            <v>RU000A0JWB75</v>
          </cell>
        </row>
        <row r="4939">
          <cell r="B4939" t="str">
            <v>RU000A0JWBF6</v>
          </cell>
        </row>
        <row r="4940">
          <cell r="B4940" t="str">
            <v>RU000A0JWC82</v>
          </cell>
        </row>
        <row r="4941">
          <cell r="B4941" t="str">
            <v>RU000A0JWG05</v>
          </cell>
        </row>
        <row r="4942">
          <cell r="B4942" t="str">
            <v>RU000A0JWDN6</v>
          </cell>
        </row>
        <row r="4943">
          <cell r="B4943" t="str">
            <v>US912828RH57</v>
          </cell>
        </row>
        <row r="4944">
          <cell r="B4944" t="str">
            <v>RU000A0JWHA4</v>
          </cell>
        </row>
        <row r="4945">
          <cell r="B4945" t="str">
            <v>US91701RAA95</v>
          </cell>
        </row>
        <row r="4946">
          <cell r="B4946" t="str">
            <v>XS1386670902</v>
          </cell>
        </row>
        <row r="4947">
          <cell r="B4947" t="str">
            <v>XS1405775617</v>
          </cell>
        </row>
        <row r="4948">
          <cell r="B4948" t="str">
            <v>XS1405775377</v>
          </cell>
        </row>
        <row r="4949">
          <cell r="B4949" t="str">
            <v>XS1400710999</v>
          </cell>
        </row>
        <row r="4950">
          <cell r="B4950" t="str">
            <v>XS1400710726</v>
          </cell>
        </row>
        <row r="4951">
          <cell r="B4951" t="str">
            <v xml:space="preserve">RU000A0JV235 </v>
          </cell>
        </row>
        <row r="4952">
          <cell r="B4952" t="str">
            <v>RU000A0JVUH4</v>
          </cell>
        </row>
        <row r="4953">
          <cell r="B4953" t="str">
            <v>RU000A0JV1Y1</v>
          </cell>
        </row>
        <row r="4954">
          <cell r="B4954" t="str">
            <v>XS0719009754</v>
          </cell>
        </row>
        <row r="4955">
          <cell r="B4955" t="str">
            <v>RU000A0JVEY3</v>
          </cell>
        </row>
        <row r="4956">
          <cell r="B4956" t="str">
            <v>RU000A0JV243</v>
          </cell>
        </row>
        <row r="4957">
          <cell r="B4957" t="str">
            <v>RU000A0JV250</v>
          </cell>
        </row>
        <row r="4958">
          <cell r="B4958" t="str">
            <v>RU000A0JV268</v>
          </cell>
        </row>
        <row r="4959">
          <cell r="B4959" t="str">
            <v>RU000A0JV292</v>
          </cell>
        </row>
        <row r="4960">
          <cell r="B4960" t="str">
            <v>RU000A0JV284</v>
          </cell>
        </row>
        <row r="4961">
          <cell r="B4961" t="str">
            <v>RU000A0JV763</v>
          </cell>
        </row>
        <row r="4962">
          <cell r="B4962" t="str">
            <v>RU000A0JV789</v>
          </cell>
        </row>
        <row r="4963">
          <cell r="B4963" t="str">
            <v>RU000A0JV7D2</v>
          </cell>
        </row>
        <row r="4964">
          <cell r="B4964" t="str">
            <v>RU000A0JV7C4</v>
          </cell>
        </row>
        <row r="4965">
          <cell r="B4965" t="str">
            <v>RU000A0JV7B6</v>
          </cell>
        </row>
        <row r="4966">
          <cell r="B4966" t="str">
            <v>RU000A0JV2A9</v>
          </cell>
        </row>
        <row r="4967">
          <cell r="B4967" t="str">
            <v>RU000A0JV797</v>
          </cell>
        </row>
        <row r="4968">
          <cell r="B4968" t="str">
            <v>RU000A0JV771</v>
          </cell>
        </row>
        <row r="4969">
          <cell r="B4969" t="str">
            <v>XS1032750165</v>
          </cell>
        </row>
        <row r="4970">
          <cell r="B4970" t="str">
            <v>XS1319813769</v>
          </cell>
        </row>
        <row r="4971">
          <cell r="B4971" t="str">
            <v>USG33353AA46</v>
          </cell>
        </row>
        <row r="4972">
          <cell r="B4972" t="str">
            <v>XS1433454243</v>
          </cell>
        </row>
        <row r="4973">
          <cell r="B4973" t="str">
            <v>RU000A0JV219</v>
          </cell>
        </row>
        <row r="4974">
          <cell r="B4974" t="str">
            <v>RU000A0JWBH2</v>
          </cell>
        </row>
        <row r="4975">
          <cell r="B4975" t="str">
            <v>XS1449458915</v>
          </cell>
        </row>
        <row r="4976">
          <cell r="B4976" t="str">
            <v>US92204A5048</v>
          </cell>
        </row>
        <row r="4977">
          <cell r="B4977" t="str">
            <v>US912828RH57</v>
          </cell>
        </row>
        <row r="4978">
          <cell r="B4978" t="str">
            <v xml:space="preserve">XS1307381928 </v>
          </cell>
        </row>
        <row r="4979">
          <cell r="B4979" t="str">
            <v>CA02314F1036</v>
          </cell>
        </row>
        <row r="4980">
          <cell r="B4980" t="str">
            <v xml:space="preserve">USG9328DAD24 </v>
          </cell>
        </row>
        <row r="4981">
          <cell r="B4981" t="str">
            <v>XS1503160571</v>
          </cell>
        </row>
        <row r="4982">
          <cell r="B4982" t="str">
            <v>RU000A0JVFG7</v>
          </cell>
        </row>
        <row r="4983">
          <cell r="B4983" t="str">
            <v>RU000A0JWTN2</v>
          </cell>
        </row>
        <row r="4984">
          <cell r="B4984" t="str">
            <v>CH0205819441</v>
          </cell>
        </row>
        <row r="4985">
          <cell r="B4985" t="str">
            <v>XS1521039054</v>
          </cell>
        </row>
        <row r="4986">
          <cell r="B4986" t="str">
            <v>XS1449458915</v>
          </cell>
        </row>
        <row r="4987">
          <cell r="B4987" t="str">
            <v>XS1506500039</v>
          </cell>
        </row>
        <row r="4988">
          <cell r="B4988" t="str">
            <v>XS1070363343</v>
          </cell>
        </row>
        <row r="4989">
          <cell r="B4989" t="str">
            <v>XS1307381928</v>
          </cell>
        </row>
        <row r="4990">
          <cell r="B4990" t="str">
            <v>CH0317921671</v>
          </cell>
        </row>
        <row r="4991">
          <cell r="B4991" t="str">
            <v>XS1405766384</v>
          </cell>
        </row>
        <row r="4992">
          <cell r="B4992" t="str">
            <v>CH0225173316</v>
          </cell>
        </row>
        <row r="4993">
          <cell r="B4993" t="str">
            <v xml:space="preserve"> XS1324216768</v>
          </cell>
        </row>
        <row r="4994">
          <cell r="B4994" t="str">
            <v>XS1135611652</v>
          </cell>
        </row>
        <row r="4995">
          <cell r="B4995" t="str">
            <v>XS1510534677</v>
          </cell>
        </row>
        <row r="4996">
          <cell r="B4996" t="str">
            <v>RU000A0JV7A8</v>
          </cell>
        </row>
        <row r="4997">
          <cell r="B4997" t="str">
            <v>RU000A0JX132</v>
          </cell>
        </row>
        <row r="4998">
          <cell r="B4998" t="str">
            <v>RU000A0JV227</v>
          </cell>
        </row>
      </sheetData>
      <sheetData sheetId="8">
        <row r="1">
          <cell r="A1" t="str">
            <v>NILSY</v>
          </cell>
        </row>
      </sheetData>
      <sheetData sheetId="9">
        <row r="1">
          <cell r="A1" t="str">
            <v>RU000A0JNPK5</v>
          </cell>
        </row>
      </sheetData>
      <sheetData sheetId="10">
        <row r="1">
          <cell r="A1" t="str">
            <v>Client</v>
          </cell>
        </row>
      </sheetData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"/>
      <sheetName val="mn"/>
      <sheetName val="lookup (2)"/>
      <sheetName val="lookup"/>
      <sheetName val="Sheet1"/>
      <sheetName val="position"/>
      <sheetName val="no limits"/>
      <sheetName val="seq"/>
      <sheetName val="EquityMap"/>
      <sheetName val="lom"/>
      <sheetName val="manager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short</v>
          </cell>
        </row>
        <row r="2">
          <cell r="A2" t="str">
            <v>LSRG</v>
          </cell>
        </row>
        <row r="3">
          <cell r="A3" t="str">
            <v>GLTRLI</v>
          </cell>
        </row>
        <row r="4">
          <cell r="A4" t="str">
            <v>KMG</v>
          </cell>
        </row>
        <row r="5">
          <cell r="A5" t="str">
            <v>NKNCP</v>
          </cell>
        </row>
        <row r="6">
          <cell r="A6" t="str">
            <v>BSPB</v>
          </cell>
        </row>
        <row r="7">
          <cell r="A7" t="str">
            <v>LSRGLI</v>
          </cell>
        </row>
        <row r="8">
          <cell r="A8" t="str">
            <v>TRMK</v>
          </cell>
        </row>
        <row r="9">
          <cell r="A9" t="str">
            <v>SVAV</v>
          </cell>
        </row>
        <row r="10">
          <cell r="A10" t="str">
            <v>MRKV</v>
          </cell>
        </row>
        <row r="11">
          <cell r="A11" t="str">
            <v>NKNC</v>
          </cell>
        </row>
        <row r="12">
          <cell r="A12" t="str">
            <v>ETLNLI</v>
          </cell>
        </row>
        <row r="13">
          <cell r="A13" t="str">
            <v>MFON</v>
          </cell>
        </row>
        <row r="14">
          <cell r="A14" t="str">
            <v>RUALR</v>
          </cell>
        </row>
        <row r="15">
          <cell r="A15" t="str">
            <v>BANEP</v>
          </cell>
        </row>
        <row r="16">
          <cell r="A16" t="str">
            <v>ALOC15</v>
          </cell>
        </row>
        <row r="17">
          <cell r="A17" t="str">
            <v>MHPSA20</v>
          </cell>
        </row>
        <row r="18">
          <cell r="A18" t="str">
            <v>BORFIN18</v>
          </cell>
        </row>
        <row r="19">
          <cell r="A19" t="str">
            <v>DMEA18</v>
          </cell>
        </row>
        <row r="20">
          <cell r="A20" t="str">
            <v>METINV18</v>
          </cell>
        </row>
        <row r="21">
          <cell r="A21" t="str">
            <v>KCELLI</v>
          </cell>
        </row>
        <row r="22">
          <cell r="A22" t="str">
            <v>BKMOS17</v>
          </cell>
        </row>
        <row r="23">
          <cell r="A23" t="str">
            <v>AFLT</v>
          </cell>
        </row>
        <row r="24">
          <cell r="A24" t="str">
            <v>ALRS</v>
          </cell>
        </row>
        <row r="25">
          <cell r="A25" t="str">
            <v>BANE</v>
          </cell>
        </row>
        <row r="26">
          <cell r="A26" t="str">
            <v>EONR</v>
          </cell>
        </row>
        <row r="27">
          <cell r="A27" t="str">
            <v>HGMLN</v>
          </cell>
        </row>
        <row r="28">
          <cell r="A28" t="str">
            <v>HMSGLI</v>
          </cell>
        </row>
        <row r="29">
          <cell r="A29" t="str">
            <v>KMAZ</v>
          </cell>
        </row>
        <row r="30">
          <cell r="A30" t="str">
            <v>MVID</v>
          </cell>
        </row>
        <row r="31">
          <cell r="A31" t="str">
            <v>PHAULN</v>
          </cell>
        </row>
        <row r="32">
          <cell r="A32" t="str">
            <v>QIWIUS</v>
          </cell>
        </row>
        <row r="33">
          <cell r="A33" t="str">
            <v>SIBN</v>
          </cell>
        </row>
        <row r="34">
          <cell r="A34" t="str">
            <v>TGKA</v>
          </cell>
        </row>
        <row r="35">
          <cell r="A35" t="str">
            <v>URKA</v>
          </cell>
        </row>
        <row r="36">
          <cell r="A36" t="str">
            <v>WZGRFUS</v>
          </cell>
        </row>
        <row r="37">
          <cell r="A37" t="str">
            <v>NORDLI</v>
          </cell>
        </row>
        <row r="38">
          <cell r="A38" t="str">
            <v>AVDZ</v>
          </cell>
        </row>
        <row r="39">
          <cell r="A39" t="str">
            <v>MDMGLI</v>
          </cell>
        </row>
        <row r="40">
          <cell r="A40" t="str">
            <v>VTBR</v>
          </cell>
        </row>
        <row r="41">
          <cell r="A41" t="str">
            <v>FEES</v>
          </cell>
        </row>
        <row r="42">
          <cell r="A42" t="str">
            <v>IRAO</v>
          </cell>
        </row>
        <row r="43">
          <cell r="A43" t="str">
            <v>HOQQF</v>
          </cell>
        </row>
        <row r="44">
          <cell r="A44" t="str">
            <v>BBJJF</v>
          </cell>
        </row>
        <row r="45">
          <cell r="A45" t="str">
            <v>EPIUS</v>
          </cell>
        </row>
        <row r="46">
          <cell r="A46" t="str">
            <v>SISOAALX</v>
          </cell>
        </row>
        <row r="47">
          <cell r="A47" t="str">
            <v>RUSST22</v>
          </cell>
        </row>
        <row r="48">
          <cell r="A48" t="str">
            <v>PHAGLN</v>
          </cell>
        </row>
        <row r="49">
          <cell r="A49" t="str">
            <v>PHPDLN</v>
          </cell>
        </row>
        <row r="50">
          <cell r="A50" t="str">
            <v>RUSALBRB01</v>
          </cell>
        </row>
        <row r="51">
          <cell r="A51" t="str">
            <v>AKBARS18</v>
          </cell>
        </row>
        <row r="52">
          <cell r="A52" t="str">
            <v>CXDC19</v>
          </cell>
        </row>
        <row r="53">
          <cell r="A53" t="str">
            <v>PHOR</v>
          </cell>
        </row>
        <row r="54">
          <cell r="A54" t="str">
            <v>IKS5FINBO6</v>
          </cell>
        </row>
        <row r="55">
          <cell r="A55" t="str">
            <v>KOKS18</v>
          </cell>
        </row>
        <row r="56">
          <cell r="A56" t="str">
            <v>GTLKEU21</v>
          </cell>
        </row>
        <row r="57">
          <cell r="A57" t="str">
            <v>GLPRLI22</v>
          </cell>
        </row>
        <row r="58">
          <cell r="A58" t="str">
            <v>GBP</v>
          </cell>
        </row>
        <row r="59">
          <cell r="A59" t="str">
            <v>USD</v>
          </cell>
        </row>
        <row r="60">
          <cell r="A60" t="str">
            <v>EUR</v>
          </cell>
        </row>
        <row r="61">
          <cell r="A61" t="str">
            <v>RUR</v>
          </cell>
        </row>
        <row r="62">
          <cell r="A62" t="str">
            <v>DIXY</v>
          </cell>
        </row>
        <row r="63">
          <cell r="A63" t="str">
            <v>EVRKHIMB1R1</v>
          </cell>
        </row>
        <row r="64">
          <cell r="A64" t="str">
            <v>EVRKHOL1P1R</v>
          </cell>
        </row>
        <row r="65">
          <cell r="A65" t="str">
            <v>GAZPRNEFB2</v>
          </cell>
        </row>
        <row r="66">
          <cell r="A66" t="str">
            <v>GAZPRNEFB7</v>
          </cell>
        </row>
        <row r="67">
          <cell r="A67" t="str">
            <v>SSAREGS</v>
          </cell>
        </row>
        <row r="68">
          <cell r="A68" t="str">
            <v>AFKSRU19</v>
          </cell>
        </row>
        <row r="69">
          <cell r="A69" t="str">
            <v>TINCRE18</v>
          </cell>
        </row>
        <row r="70">
          <cell r="A70" t="str">
            <v>NOMOS19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19"/>
  <sheetViews>
    <sheetView tabSelected="1" topLeftCell="A43" workbookViewId="0">
      <selection activeCell="K65" sqref="K65"/>
    </sheetView>
  </sheetViews>
  <sheetFormatPr defaultRowHeight="15" x14ac:dyDescent="0.25"/>
  <cols>
    <col min="1" max="1" width="14" bestFit="1" customWidth="1"/>
  </cols>
  <sheetData>
    <row r="1" spans="1:33" x14ac:dyDescent="0.25">
      <c r="A1" s="19"/>
      <c r="H1" s="18"/>
      <c r="I1" s="17"/>
      <c r="J1" s="16"/>
      <c r="K1" s="9"/>
      <c r="M1" s="6"/>
      <c r="N1" s="6"/>
      <c r="O1" s="6"/>
      <c r="P1" s="4"/>
      <c r="Q1" s="4"/>
      <c r="R1" s="6"/>
      <c r="S1" s="4"/>
      <c r="T1" s="4"/>
      <c r="U1" s="3"/>
      <c r="V1" s="3"/>
      <c r="W1" s="4"/>
      <c r="X1" s="4"/>
      <c r="Y1" s="7"/>
      <c r="Z1" s="7"/>
      <c r="AA1" s="4"/>
      <c r="AB1" s="4"/>
      <c r="AC1" s="8"/>
      <c r="AD1" s="4"/>
      <c r="AE1" s="4"/>
      <c r="AF1" s="2"/>
      <c r="AG1" s="4"/>
    </row>
    <row r="2" spans="1:33" x14ac:dyDescent="0.25">
      <c r="A2" s="11"/>
      <c r="B2" s="9"/>
      <c r="C2" s="9"/>
      <c r="D2" s="9"/>
      <c r="E2" s="9"/>
      <c r="F2" s="9"/>
      <c r="G2" s="9"/>
      <c r="H2" s="1"/>
      <c r="I2" s="10">
        <v>95.71</v>
      </c>
      <c r="J2" s="15"/>
      <c r="K2" s="9"/>
      <c r="M2" s="6"/>
      <c r="N2" s="6"/>
      <c r="O2" s="6"/>
      <c r="P2" s="3"/>
      <c r="Q2" s="3"/>
      <c r="R2" s="6"/>
      <c r="S2" s="3"/>
      <c r="T2" s="3"/>
      <c r="U2" s="3"/>
      <c r="V2" s="3"/>
      <c r="W2" s="3"/>
      <c r="X2" s="3"/>
      <c r="Y2" s="7"/>
      <c r="Z2" s="7"/>
      <c r="AA2" s="3"/>
      <c r="AB2" s="4"/>
      <c r="AC2" s="2"/>
      <c r="AD2" s="3"/>
      <c r="AE2" s="3"/>
      <c r="AF2" s="2"/>
      <c r="AG2" s="1">
        <f t="shared" ref="AG2:AG65" ca="1" si="0">IF(B2="#N/A N/A",AG1,B2)</f>
        <v>0</v>
      </c>
    </row>
    <row r="3" spans="1:33" x14ac:dyDescent="0.25">
      <c r="A3" s="11">
        <v>39453</v>
      </c>
      <c r="B3" s="9">
        <v>4.5</v>
      </c>
      <c r="C3" s="9" t="s">
        <v>0</v>
      </c>
      <c r="D3" s="9" t="s">
        <v>0</v>
      </c>
      <c r="E3" s="9" t="s">
        <v>0</v>
      </c>
      <c r="F3" s="9" t="s">
        <v>0</v>
      </c>
      <c r="G3" s="9">
        <v>106.09099999999999</v>
      </c>
      <c r="H3" s="1">
        <f t="shared" ref="H3:H66" ca="1" si="1">IF(G3="#N/A N/A",H2,G3)</f>
        <v>106.09099999999999</v>
      </c>
      <c r="I3" s="10">
        <f t="shared" ref="I3:I66" ca="1" si="2">IF(E3="#N/A N/A",I2,E3)</f>
        <v>95.71</v>
      </c>
      <c r="J3" s="9"/>
      <c r="K3" s="9"/>
      <c r="M3" s="6"/>
      <c r="N3" s="6"/>
      <c r="O3" s="6"/>
      <c r="P3" s="3"/>
      <c r="Q3" s="3"/>
      <c r="R3" s="6"/>
      <c r="S3" s="3"/>
      <c r="T3" s="3"/>
      <c r="U3" s="3"/>
      <c r="V3" s="3"/>
      <c r="W3" s="3"/>
      <c r="X3" s="3"/>
      <c r="Y3" s="7"/>
      <c r="Z3" s="7"/>
      <c r="AA3" s="3"/>
      <c r="AB3" s="4"/>
      <c r="AC3" s="2"/>
      <c r="AD3" s="3"/>
      <c r="AE3" s="3"/>
      <c r="AF3" s="2"/>
      <c r="AG3" s="1">
        <f t="shared" ca="1" si="0"/>
        <v>4.5</v>
      </c>
    </row>
    <row r="4" spans="1:33" x14ac:dyDescent="0.25">
      <c r="A4" s="11">
        <v>39460</v>
      </c>
      <c r="B4" s="9" t="s">
        <v>0</v>
      </c>
      <c r="C4" s="9">
        <v>97.42</v>
      </c>
      <c r="D4" s="9">
        <v>92</v>
      </c>
      <c r="E4" s="9">
        <v>95.71</v>
      </c>
      <c r="F4" s="9">
        <v>1067906</v>
      </c>
      <c r="G4" s="9" t="s">
        <v>0</v>
      </c>
      <c r="H4" s="1">
        <f t="shared" ca="1" si="1"/>
        <v>106.09099999999999</v>
      </c>
      <c r="I4" s="10">
        <f t="shared" ca="1" si="2"/>
        <v>95.71</v>
      </c>
      <c r="J4" s="9">
        <f t="shared" ref="J4:J67" ca="1" si="3">LN(I4/I3)</f>
        <v>0</v>
      </c>
      <c r="K4" s="9"/>
      <c r="M4" s="6"/>
      <c r="N4" s="6"/>
      <c r="O4" s="6"/>
      <c r="P4" s="3"/>
      <c r="Q4" s="3"/>
      <c r="R4" s="6"/>
      <c r="S4" s="3"/>
      <c r="T4" s="3"/>
      <c r="U4" s="3"/>
      <c r="V4" s="3"/>
      <c r="W4" s="3"/>
      <c r="X4" s="3"/>
      <c r="Y4" s="7"/>
      <c r="Z4" s="7"/>
      <c r="AA4" s="3"/>
      <c r="AB4" s="4"/>
      <c r="AC4" s="2"/>
      <c r="AD4" s="3"/>
      <c r="AE4" s="3"/>
      <c r="AF4" s="2"/>
      <c r="AG4" s="1">
        <f t="shared" ca="1" si="0"/>
        <v>4.5</v>
      </c>
    </row>
    <row r="5" spans="1:33" x14ac:dyDescent="0.25">
      <c r="A5" s="11">
        <v>39467</v>
      </c>
      <c r="B5" t="s">
        <v>0</v>
      </c>
      <c r="C5">
        <v>101</v>
      </c>
      <c r="D5">
        <v>92</v>
      </c>
      <c r="E5">
        <v>92.87</v>
      </c>
      <c r="F5">
        <v>4687848</v>
      </c>
      <c r="G5" t="s">
        <v>0</v>
      </c>
      <c r="H5" s="1">
        <f t="shared" ca="1" si="1"/>
        <v>106.09099999999999</v>
      </c>
      <c r="I5" s="10">
        <f t="shared" ca="1" si="2"/>
        <v>92.87</v>
      </c>
      <c r="J5" s="9">
        <f t="shared" ca="1" si="3"/>
        <v>-3.0122120419898004E-2</v>
      </c>
      <c r="K5" s="9"/>
      <c r="M5" s="6"/>
      <c r="N5" s="6"/>
      <c r="O5" s="6"/>
      <c r="P5" s="3"/>
      <c r="Q5" s="3"/>
      <c r="R5" s="6"/>
      <c r="S5" s="3"/>
      <c r="T5" s="3"/>
      <c r="U5" s="3"/>
      <c r="V5" s="3"/>
      <c r="W5" s="3"/>
      <c r="X5" s="3"/>
      <c r="Y5" s="7"/>
      <c r="Z5" s="7"/>
      <c r="AA5" s="3"/>
      <c r="AB5" s="4"/>
      <c r="AC5" s="2"/>
      <c r="AD5" s="3"/>
      <c r="AE5" s="3"/>
      <c r="AF5" s="2"/>
      <c r="AG5" s="1">
        <f t="shared" ca="1" si="0"/>
        <v>4.5</v>
      </c>
    </row>
    <row r="6" spans="1:33" x14ac:dyDescent="0.25">
      <c r="A6" s="11">
        <v>39474</v>
      </c>
      <c r="B6">
        <v>4.5</v>
      </c>
      <c r="C6">
        <v>94</v>
      </c>
      <c r="D6">
        <v>84</v>
      </c>
      <c r="E6">
        <v>92.96</v>
      </c>
      <c r="F6">
        <v>1732892</v>
      </c>
      <c r="G6">
        <v>106.246</v>
      </c>
      <c r="H6" s="1">
        <f t="shared" ca="1" si="1"/>
        <v>106.246</v>
      </c>
      <c r="I6" s="10">
        <f t="shared" ca="1" si="2"/>
        <v>92.96</v>
      </c>
      <c r="J6" s="9">
        <f t="shared" ca="1" si="3"/>
        <v>9.6862731568391901E-4</v>
      </c>
      <c r="K6" s="9"/>
      <c r="M6" s="6"/>
      <c r="N6" s="6"/>
      <c r="O6" s="6"/>
      <c r="P6" s="3"/>
      <c r="Q6" s="3"/>
      <c r="R6" s="6"/>
      <c r="S6" s="3"/>
      <c r="T6" s="3"/>
      <c r="U6" s="3"/>
      <c r="V6" s="3"/>
      <c r="W6" s="3"/>
      <c r="X6" s="3"/>
      <c r="Y6" s="7"/>
      <c r="Z6" s="7"/>
      <c r="AA6" s="3"/>
      <c r="AB6" s="4"/>
      <c r="AC6" s="2"/>
      <c r="AD6" s="3"/>
      <c r="AE6" s="3"/>
      <c r="AF6" s="2"/>
      <c r="AG6" s="1">
        <f t="shared" ca="1" si="0"/>
        <v>4.5</v>
      </c>
    </row>
    <row r="7" spans="1:33" x14ac:dyDescent="0.25">
      <c r="A7" s="11">
        <v>39481</v>
      </c>
      <c r="B7">
        <v>4.5</v>
      </c>
      <c r="C7">
        <v>93.95</v>
      </c>
      <c r="D7">
        <v>86.02</v>
      </c>
      <c r="E7">
        <v>92.91</v>
      </c>
      <c r="F7">
        <v>2291232</v>
      </c>
      <c r="G7">
        <v>109.851</v>
      </c>
      <c r="H7" s="1">
        <f t="shared" ca="1" si="1"/>
        <v>109.851</v>
      </c>
      <c r="I7" s="10">
        <f t="shared" ca="1" si="2"/>
        <v>92.91</v>
      </c>
      <c r="J7" s="9">
        <f t="shared" ca="1" si="3"/>
        <v>-5.3801045037992401E-4</v>
      </c>
      <c r="K7" s="9"/>
      <c r="M7" s="6"/>
      <c r="N7" s="6"/>
      <c r="O7" s="6"/>
      <c r="P7" s="3"/>
      <c r="Q7" s="3"/>
      <c r="R7" s="6"/>
      <c r="S7" s="3"/>
      <c r="T7" s="3"/>
      <c r="U7" s="3"/>
      <c r="V7" s="3"/>
      <c r="W7" s="3"/>
      <c r="X7" s="3"/>
      <c r="Y7" s="7"/>
      <c r="Z7" s="7"/>
      <c r="AA7" s="3"/>
      <c r="AB7" s="4"/>
      <c r="AC7" s="2"/>
      <c r="AD7" s="3"/>
      <c r="AE7" s="3"/>
      <c r="AF7" s="2"/>
      <c r="AG7" s="1">
        <f t="shared" ca="1" si="0"/>
        <v>4.5</v>
      </c>
    </row>
    <row r="8" spans="1:33" x14ac:dyDescent="0.25">
      <c r="A8" s="11">
        <v>39488</v>
      </c>
      <c r="B8">
        <v>4.5</v>
      </c>
      <c r="C8">
        <v>108.9</v>
      </c>
      <c r="D8">
        <v>94</v>
      </c>
      <c r="E8">
        <v>98.63</v>
      </c>
      <c r="F8">
        <v>3041488</v>
      </c>
      <c r="G8">
        <v>114.419</v>
      </c>
      <c r="H8" s="1">
        <f t="shared" ca="1" si="1"/>
        <v>114.419</v>
      </c>
      <c r="I8" s="10">
        <f t="shared" ca="1" si="2"/>
        <v>98.63</v>
      </c>
      <c r="J8" s="9">
        <f t="shared" ca="1" si="3"/>
        <v>5.9744192312681084E-2</v>
      </c>
      <c r="K8" s="9"/>
      <c r="M8" s="6"/>
      <c r="N8" s="6"/>
      <c r="O8" s="6"/>
      <c r="P8" s="3"/>
      <c r="Q8" s="3"/>
      <c r="R8" s="6"/>
      <c r="S8" s="3"/>
      <c r="T8" s="3"/>
      <c r="U8" s="3"/>
      <c r="V8" s="3"/>
      <c r="W8" s="3"/>
      <c r="X8" s="3"/>
      <c r="Y8" s="7"/>
      <c r="Z8" s="7"/>
      <c r="AA8" s="3"/>
      <c r="AB8" s="4"/>
      <c r="AC8" s="2"/>
      <c r="AD8" s="3"/>
      <c r="AE8" s="3"/>
      <c r="AF8" s="2"/>
      <c r="AG8" s="1">
        <f t="shared" ca="1" si="0"/>
        <v>4.5</v>
      </c>
    </row>
    <row r="9" spans="1:33" x14ac:dyDescent="0.25">
      <c r="A9" s="11">
        <v>39495</v>
      </c>
      <c r="B9" t="s">
        <v>0</v>
      </c>
      <c r="C9">
        <v>109.39</v>
      </c>
      <c r="D9">
        <v>96.02</v>
      </c>
      <c r="E9">
        <v>106.15</v>
      </c>
      <c r="F9">
        <v>3403032</v>
      </c>
      <c r="G9" t="s">
        <v>0</v>
      </c>
      <c r="H9" s="1">
        <f t="shared" ca="1" si="1"/>
        <v>114.419</v>
      </c>
      <c r="I9" s="10">
        <f t="shared" ca="1" si="2"/>
        <v>106.15</v>
      </c>
      <c r="J9" s="9">
        <f t="shared" ca="1" si="3"/>
        <v>7.3477713183363075E-2</v>
      </c>
      <c r="K9" s="9"/>
      <c r="M9" s="6"/>
      <c r="N9" s="6"/>
      <c r="O9" s="6"/>
      <c r="P9" s="3"/>
      <c r="Q9" s="3"/>
      <c r="R9" s="6"/>
      <c r="S9" s="3"/>
      <c r="T9" s="3"/>
      <c r="U9" s="3"/>
      <c r="V9" s="3"/>
      <c r="W9" s="3"/>
      <c r="X9" s="3"/>
      <c r="Y9" s="7"/>
      <c r="Z9" s="7"/>
      <c r="AA9" s="3"/>
      <c r="AB9" s="4"/>
      <c r="AC9" s="2"/>
      <c r="AD9" s="3"/>
      <c r="AE9" s="3"/>
      <c r="AF9" s="2"/>
      <c r="AG9" s="1">
        <f t="shared" ca="1" si="0"/>
        <v>4.5</v>
      </c>
    </row>
    <row r="10" spans="1:33" x14ac:dyDescent="0.25">
      <c r="A10" s="11">
        <v>39502</v>
      </c>
      <c r="B10" t="s">
        <v>0</v>
      </c>
      <c r="C10">
        <v>112</v>
      </c>
      <c r="D10">
        <v>106.95</v>
      </c>
      <c r="E10">
        <v>107.67</v>
      </c>
      <c r="F10">
        <v>1680781</v>
      </c>
      <c r="G10">
        <v>116.02200000000001</v>
      </c>
      <c r="H10" s="1">
        <f t="shared" ca="1" si="1"/>
        <v>116.02200000000001</v>
      </c>
      <c r="I10" s="10">
        <f t="shared" ca="1" si="2"/>
        <v>107.67</v>
      </c>
      <c r="J10" s="9">
        <f t="shared" ca="1" si="3"/>
        <v>1.4217805678360505E-2</v>
      </c>
      <c r="K10" s="9"/>
      <c r="M10" s="6"/>
      <c r="N10" s="6"/>
      <c r="O10" s="6"/>
      <c r="P10" s="3"/>
      <c r="Q10" s="3"/>
      <c r="R10" s="6"/>
      <c r="S10" s="3"/>
      <c r="T10" s="3"/>
      <c r="U10" s="3"/>
      <c r="V10" s="3"/>
      <c r="W10" s="3"/>
      <c r="X10" s="3"/>
      <c r="Y10" s="7"/>
      <c r="Z10" s="7"/>
      <c r="AA10" s="3"/>
      <c r="AB10" s="4"/>
      <c r="AC10" s="2"/>
      <c r="AD10" s="3"/>
      <c r="AE10" s="3"/>
      <c r="AF10" s="2"/>
      <c r="AG10" s="1">
        <f t="shared" ca="1" si="0"/>
        <v>4.5</v>
      </c>
    </row>
    <row r="11" spans="1:33" x14ac:dyDescent="0.25">
      <c r="A11" s="11">
        <v>39509</v>
      </c>
      <c r="B11" t="s">
        <v>0</v>
      </c>
      <c r="C11">
        <v>110.54</v>
      </c>
      <c r="D11">
        <v>105</v>
      </c>
      <c r="E11">
        <v>105.77</v>
      </c>
      <c r="F11">
        <v>1738777</v>
      </c>
      <c r="G11" t="s">
        <v>0</v>
      </c>
      <c r="H11" s="1">
        <f t="shared" ca="1" si="1"/>
        <v>116.02200000000001</v>
      </c>
      <c r="I11" s="10">
        <f t="shared" ca="1" si="2"/>
        <v>105.77</v>
      </c>
      <c r="J11" s="9">
        <f t="shared" ca="1" si="3"/>
        <v>-1.7804068487664089E-2</v>
      </c>
      <c r="K11" s="9"/>
      <c r="M11" s="6"/>
      <c r="N11" s="6"/>
      <c r="O11" s="6"/>
      <c r="P11" s="3"/>
      <c r="Q11" s="3"/>
      <c r="R11" s="6"/>
      <c r="S11" s="3"/>
      <c r="T11" s="3"/>
      <c r="U11" s="3"/>
      <c r="V11" s="3"/>
      <c r="W11" s="3"/>
      <c r="X11" s="3"/>
      <c r="Y11" s="7"/>
      <c r="Z11" s="7"/>
      <c r="AA11" s="3"/>
      <c r="AB11" s="4"/>
      <c r="AC11" s="2"/>
      <c r="AD11" s="3"/>
      <c r="AE11" s="3"/>
      <c r="AF11" s="2"/>
      <c r="AG11" s="1">
        <f t="shared" ca="1" si="0"/>
        <v>4.5</v>
      </c>
    </row>
    <row r="12" spans="1:33" x14ac:dyDescent="0.25">
      <c r="A12" s="11">
        <v>39516</v>
      </c>
      <c r="B12" t="s">
        <v>0</v>
      </c>
      <c r="C12">
        <v>106.5</v>
      </c>
      <c r="D12">
        <v>100.81</v>
      </c>
      <c r="E12">
        <v>101.46</v>
      </c>
      <c r="F12">
        <v>1237115</v>
      </c>
      <c r="G12" t="s">
        <v>0</v>
      </c>
      <c r="H12" s="1">
        <f t="shared" ca="1" si="1"/>
        <v>116.02200000000001</v>
      </c>
      <c r="I12" s="10">
        <f t="shared" ca="1" si="2"/>
        <v>101.46</v>
      </c>
      <c r="J12" s="9">
        <f t="shared" ca="1" si="3"/>
        <v>-4.1602293201417576E-2</v>
      </c>
      <c r="K12" s="9"/>
      <c r="M12" s="6"/>
      <c r="N12" s="6"/>
      <c r="O12" s="6"/>
      <c r="P12" s="3"/>
      <c r="Q12" s="3"/>
      <c r="R12" s="6"/>
      <c r="S12" s="3"/>
      <c r="T12" s="3"/>
      <c r="U12" s="3"/>
      <c r="V12" s="3"/>
      <c r="W12" s="3"/>
      <c r="X12" s="3"/>
      <c r="Y12" s="7"/>
      <c r="Z12" s="7"/>
      <c r="AA12" s="3"/>
      <c r="AB12" s="4"/>
      <c r="AC12" s="2"/>
      <c r="AD12" s="3"/>
      <c r="AE12" s="3"/>
      <c r="AF12" s="2"/>
      <c r="AG12" s="1">
        <f t="shared" ca="1" si="0"/>
        <v>4.5</v>
      </c>
    </row>
    <row r="13" spans="1:33" x14ac:dyDescent="0.25">
      <c r="A13" s="11">
        <v>39523</v>
      </c>
      <c r="B13" t="s">
        <v>0</v>
      </c>
      <c r="C13">
        <v>105.8</v>
      </c>
      <c r="D13">
        <v>100.1</v>
      </c>
      <c r="E13">
        <v>103.42</v>
      </c>
      <c r="F13">
        <v>791320</v>
      </c>
      <c r="G13" t="s">
        <v>0</v>
      </c>
      <c r="H13" s="1">
        <f t="shared" ca="1" si="1"/>
        <v>116.02200000000001</v>
      </c>
      <c r="I13" s="10">
        <f t="shared" ca="1" si="2"/>
        <v>103.42</v>
      </c>
      <c r="J13" s="9">
        <f t="shared" ca="1" si="3"/>
        <v>1.9133734829531637E-2</v>
      </c>
      <c r="K13" s="9"/>
      <c r="M13" s="6"/>
      <c r="N13" s="6"/>
      <c r="O13" s="6"/>
      <c r="P13" s="3"/>
      <c r="Q13" s="3"/>
      <c r="R13" s="6"/>
      <c r="S13" s="3"/>
      <c r="T13" s="3"/>
      <c r="U13" s="3"/>
      <c r="V13" s="3"/>
      <c r="W13" s="3"/>
      <c r="X13" s="3"/>
      <c r="Y13" s="7"/>
      <c r="Z13" s="7"/>
      <c r="AA13" s="3"/>
      <c r="AB13" s="4"/>
      <c r="AC13" s="2"/>
      <c r="AD13" s="3"/>
      <c r="AE13" s="3"/>
      <c r="AF13" s="2"/>
      <c r="AG13" s="1">
        <f t="shared" ca="1" si="0"/>
        <v>4.5</v>
      </c>
    </row>
    <row r="14" spans="1:33" x14ac:dyDescent="0.25">
      <c r="A14" s="11">
        <v>39530</v>
      </c>
      <c r="B14" t="s">
        <v>0</v>
      </c>
      <c r="C14">
        <v>104.5</v>
      </c>
      <c r="D14">
        <v>94.75</v>
      </c>
      <c r="E14">
        <v>95.11</v>
      </c>
      <c r="F14">
        <v>1019314</v>
      </c>
      <c r="G14" t="s">
        <v>0</v>
      </c>
      <c r="H14" s="1">
        <f t="shared" ca="1" si="1"/>
        <v>116.02200000000001</v>
      </c>
      <c r="I14" s="10">
        <f t="shared" ca="1" si="2"/>
        <v>95.11</v>
      </c>
      <c r="J14" s="9">
        <f t="shared" ca="1" si="3"/>
        <v>-8.3764250473781332E-2</v>
      </c>
      <c r="K14" s="9"/>
      <c r="M14" s="6"/>
      <c r="N14" s="6"/>
      <c r="O14" s="6"/>
      <c r="P14" s="3"/>
      <c r="Q14" s="3"/>
      <c r="R14" s="6"/>
      <c r="S14" s="3"/>
      <c r="T14" s="3"/>
      <c r="U14" s="3"/>
      <c r="V14" s="3"/>
      <c r="W14" s="3"/>
      <c r="X14" s="3"/>
      <c r="Y14" s="7"/>
      <c r="Z14" s="7"/>
      <c r="AA14" s="3"/>
      <c r="AB14" s="4"/>
      <c r="AC14" s="2"/>
      <c r="AD14" s="3"/>
      <c r="AE14" s="3"/>
      <c r="AF14" s="2"/>
      <c r="AG14" s="1">
        <f t="shared" ca="1" si="0"/>
        <v>4.5</v>
      </c>
    </row>
    <row r="15" spans="1:33" x14ac:dyDescent="0.25">
      <c r="A15" s="11">
        <v>39537</v>
      </c>
      <c r="B15">
        <v>4.4290000000000003</v>
      </c>
      <c r="C15">
        <v>101.29</v>
      </c>
      <c r="D15">
        <v>90.99</v>
      </c>
      <c r="E15">
        <v>99.45</v>
      </c>
      <c r="F15">
        <v>1402858</v>
      </c>
      <c r="G15">
        <v>115.85</v>
      </c>
      <c r="H15" s="1">
        <f t="shared" ca="1" si="1"/>
        <v>115.85</v>
      </c>
      <c r="I15" s="10">
        <f t="shared" ca="1" si="2"/>
        <v>99.45</v>
      </c>
      <c r="J15" s="9">
        <f t="shared" ca="1" si="3"/>
        <v>4.4620888805687133E-2</v>
      </c>
      <c r="K15" s="9"/>
      <c r="M15" s="6"/>
      <c r="N15" s="6"/>
      <c r="O15" s="6"/>
      <c r="P15" s="3"/>
      <c r="Q15" s="3"/>
      <c r="R15" s="6"/>
      <c r="S15" s="3"/>
      <c r="T15" s="3"/>
      <c r="U15" s="3"/>
      <c r="V15" s="3"/>
      <c r="W15" s="3"/>
      <c r="X15" s="3"/>
      <c r="Y15" s="7"/>
      <c r="Z15" s="7"/>
      <c r="AA15" s="3"/>
      <c r="AB15" s="4"/>
      <c r="AC15" s="2"/>
      <c r="AD15" s="3"/>
      <c r="AE15" s="3"/>
      <c r="AF15" s="2"/>
      <c r="AG15" s="1">
        <f t="shared" ca="1" si="0"/>
        <v>4.4290000000000003</v>
      </c>
    </row>
    <row r="16" spans="1:33" x14ac:dyDescent="0.25">
      <c r="A16" s="11">
        <v>39544</v>
      </c>
      <c r="B16">
        <v>4.5</v>
      </c>
      <c r="C16">
        <v>102.76</v>
      </c>
      <c r="D16">
        <v>97.7</v>
      </c>
      <c r="E16">
        <v>100.72</v>
      </c>
      <c r="F16">
        <v>1247428</v>
      </c>
      <c r="G16">
        <v>118.173</v>
      </c>
      <c r="H16" s="1">
        <f t="shared" ca="1" si="1"/>
        <v>118.173</v>
      </c>
      <c r="I16" s="10">
        <f t="shared" ca="1" si="2"/>
        <v>100.72</v>
      </c>
      <c r="J16" s="9">
        <f t="shared" ca="1" si="3"/>
        <v>1.2689384436110476E-2</v>
      </c>
      <c r="K16" s="9"/>
      <c r="M16" s="6"/>
      <c r="N16" s="6"/>
      <c r="O16" s="6"/>
      <c r="P16" s="3"/>
      <c r="Q16" s="3"/>
      <c r="R16" s="6"/>
      <c r="S16" s="3"/>
      <c r="T16" s="3"/>
      <c r="U16" s="3"/>
      <c r="V16" s="3"/>
      <c r="W16" s="3"/>
      <c r="X16" s="3"/>
      <c r="Y16" s="7"/>
      <c r="Z16" s="7"/>
      <c r="AA16" s="3"/>
      <c r="AB16" s="4"/>
      <c r="AC16" s="2"/>
      <c r="AD16" s="3"/>
      <c r="AE16" s="3"/>
      <c r="AF16" s="2"/>
      <c r="AG16" s="1">
        <f t="shared" ca="1" si="0"/>
        <v>4.5</v>
      </c>
    </row>
    <row r="17" spans="1:33" x14ac:dyDescent="0.25">
      <c r="A17" s="11">
        <v>39551</v>
      </c>
      <c r="B17" t="s">
        <v>0</v>
      </c>
      <c r="C17">
        <v>101.9</v>
      </c>
      <c r="D17">
        <v>99.11</v>
      </c>
      <c r="E17">
        <v>100.64</v>
      </c>
      <c r="F17">
        <v>1174928</v>
      </c>
      <c r="G17" t="s">
        <v>0</v>
      </c>
      <c r="H17" s="1">
        <f t="shared" ca="1" si="1"/>
        <v>118.173</v>
      </c>
      <c r="I17" s="10">
        <f t="shared" ca="1" si="2"/>
        <v>100.64</v>
      </c>
      <c r="J17" s="9">
        <f t="shared" ca="1" si="3"/>
        <v>-7.9459678396134165E-4</v>
      </c>
      <c r="K17" s="9"/>
      <c r="M17" s="6"/>
      <c r="N17" s="6"/>
      <c r="O17" s="6"/>
      <c r="P17" s="3"/>
      <c r="Q17" s="3"/>
      <c r="R17" s="6"/>
      <c r="S17" s="3"/>
      <c r="T17" s="3"/>
      <c r="U17" s="3"/>
      <c r="V17" s="3"/>
      <c r="W17" s="3"/>
      <c r="X17" s="3"/>
      <c r="Y17" s="7"/>
      <c r="Z17" s="7"/>
      <c r="AA17" s="3"/>
      <c r="AB17" s="4"/>
      <c r="AC17" s="2"/>
      <c r="AD17" s="3"/>
      <c r="AE17" s="3"/>
      <c r="AF17" s="2"/>
      <c r="AG17" s="1">
        <f t="shared" ca="1" si="0"/>
        <v>4.5</v>
      </c>
    </row>
    <row r="18" spans="1:33" x14ac:dyDescent="0.25">
      <c r="A18" s="11">
        <v>39558</v>
      </c>
      <c r="B18">
        <v>4.5</v>
      </c>
      <c r="C18">
        <v>104.8</v>
      </c>
      <c r="D18">
        <v>99</v>
      </c>
      <c r="E18">
        <v>103.58</v>
      </c>
      <c r="F18">
        <v>1856285</v>
      </c>
      <c r="G18">
        <v>117.131</v>
      </c>
      <c r="H18" s="1">
        <f t="shared" ca="1" si="1"/>
        <v>117.131</v>
      </c>
      <c r="I18" s="10">
        <f t="shared" ca="1" si="2"/>
        <v>103.58</v>
      </c>
      <c r="J18" s="9">
        <f t="shared" ca="1" si="3"/>
        <v>2.8794468043615001E-2</v>
      </c>
      <c r="K18" s="9"/>
      <c r="M18" s="6"/>
      <c r="N18" s="6"/>
      <c r="O18" s="6"/>
      <c r="P18" s="3"/>
      <c r="Q18" s="3"/>
      <c r="R18" s="6"/>
      <c r="S18" s="3"/>
      <c r="T18" s="3"/>
      <c r="U18" s="3"/>
      <c r="V18" s="3"/>
      <c r="W18" s="3"/>
      <c r="X18" s="3"/>
      <c r="Y18" s="7"/>
      <c r="Z18" s="7"/>
      <c r="AA18" s="3"/>
      <c r="AB18" s="4"/>
      <c r="AC18" s="2"/>
      <c r="AD18" s="3"/>
      <c r="AE18" s="3"/>
      <c r="AF18" s="2"/>
      <c r="AG18" s="1">
        <f t="shared" ca="1" si="0"/>
        <v>4.5</v>
      </c>
    </row>
    <row r="19" spans="1:33" x14ac:dyDescent="0.25">
      <c r="A19" s="11">
        <v>39565</v>
      </c>
      <c r="B19">
        <v>4.5</v>
      </c>
      <c r="C19">
        <v>104.7</v>
      </c>
      <c r="D19">
        <v>99.8</v>
      </c>
      <c r="E19">
        <v>101.34</v>
      </c>
      <c r="F19">
        <v>987272</v>
      </c>
      <c r="G19">
        <v>117.261</v>
      </c>
      <c r="H19" s="1">
        <f t="shared" ca="1" si="1"/>
        <v>117.261</v>
      </c>
      <c r="I19" s="10">
        <f t="shared" ca="1" si="2"/>
        <v>101.34</v>
      </c>
      <c r="J19" s="9">
        <f t="shared" ca="1" si="3"/>
        <v>-2.1863060947981603E-2</v>
      </c>
      <c r="K19" s="9"/>
      <c r="M19" s="6"/>
      <c r="N19" s="6"/>
      <c r="O19" s="6"/>
      <c r="P19" s="3"/>
      <c r="Q19" s="3"/>
      <c r="R19" s="6"/>
      <c r="S19" s="3"/>
      <c r="T19" s="3"/>
      <c r="U19" s="3"/>
      <c r="V19" s="3"/>
      <c r="W19" s="3"/>
      <c r="X19" s="3"/>
      <c r="Y19" s="7"/>
      <c r="Z19" s="7"/>
      <c r="AA19" s="3"/>
      <c r="AB19" s="4"/>
      <c r="AC19" s="2"/>
      <c r="AD19" s="3"/>
      <c r="AE19" s="3"/>
      <c r="AF19" s="2"/>
      <c r="AG19" s="1">
        <f t="shared" ca="1" si="0"/>
        <v>4.5</v>
      </c>
    </row>
    <row r="20" spans="1:33" x14ac:dyDescent="0.25">
      <c r="A20" s="11">
        <v>39572</v>
      </c>
      <c r="B20" t="s">
        <v>0</v>
      </c>
      <c r="C20">
        <v>102.7</v>
      </c>
      <c r="D20">
        <v>100</v>
      </c>
      <c r="E20">
        <v>102.7</v>
      </c>
      <c r="F20">
        <v>538472</v>
      </c>
      <c r="G20">
        <v>117.119</v>
      </c>
      <c r="H20" s="1">
        <f t="shared" ca="1" si="1"/>
        <v>117.119</v>
      </c>
      <c r="I20" s="10">
        <f t="shared" ca="1" si="2"/>
        <v>102.7</v>
      </c>
      <c r="J20" s="9">
        <f t="shared" ca="1" si="3"/>
        <v>1.3330916886748843E-2</v>
      </c>
      <c r="K20" s="9"/>
      <c r="M20" s="6"/>
      <c r="N20" s="6"/>
      <c r="O20" s="6"/>
      <c r="P20" s="3"/>
      <c r="Q20" s="3"/>
      <c r="R20" s="6"/>
      <c r="S20" s="3"/>
      <c r="T20" s="3"/>
      <c r="U20" s="3"/>
      <c r="V20" s="3"/>
      <c r="W20" s="3"/>
      <c r="X20" s="3"/>
      <c r="Y20" s="7"/>
      <c r="Z20" s="7"/>
      <c r="AA20" s="3"/>
      <c r="AB20" s="4"/>
      <c r="AC20" s="2"/>
      <c r="AD20" s="3"/>
      <c r="AE20" s="3"/>
      <c r="AF20" s="2"/>
      <c r="AG20" s="1">
        <f t="shared" ca="1" si="0"/>
        <v>4.5</v>
      </c>
    </row>
    <row r="21" spans="1:33" x14ac:dyDescent="0.25">
      <c r="A21" s="11">
        <v>39579</v>
      </c>
      <c r="B21" t="s">
        <v>0</v>
      </c>
      <c r="C21">
        <v>103.93</v>
      </c>
      <c r="D21">
        <v>99.53</v>
      </c>
      <c r="E21">
        <v>100.08</v>
      </c>
      <c r="F21">
        <v>952271</v>
      </c>
      <c r="G21" t="s">
        <v>0</v>
      </c>
      <c r="H21" s="1">
        <f t="shared" ca="1" si="1"/>
        <v>117.119</v>
      </c>
      <c r="I21" s="10">
        <f t="shared" ca="1" si="2"/>
        <v>100.08</v>
      </c>
      <c r="J21" s="9">
        <f t="shared" ca="1" si="3"/>
        <v>-2.5842250775856845E-2</v>
      </c>
      <c r="K21" s="9"/>
      <c r="M21" s="6"/>
      <c r="N21" s="6"/>
      <c r="O21" s="6"/>
      <c r="P21" s="14"/>
      <c r="Q21" s="14"/>
      <c r="R21" s="6"/>
      <c r="S21" s="3"/>
      <c r="T21" s="3"/>
      <c r="U21" s="3"/>
      <c r="V21" s="3"/>
      <c r="W21" s="3"/>
      <c r="X21" s="3"/>
      <c r="Y21" s="7"/>
      <c r="Z21" s="7"/>
      <c r="AA21" s="3"/>
      <c r="AB21" s="4"/>
      <c r="AC21" s="2"/>
      <c r="AD21" s="3"/>
      <c r="AE21" s="3"/>
      <c r="AF21" s="2"/>
      <c r="AG21" s="1">
        <f t="shared" ca="1" si="0"/>
        <v>4.5</v>
      </c>
    </row>
    <row r="22" spans="1:33" x14ac:dyDescent="0.25">
      <c r="A22" s="11">
        <v>39586</v>
      </c>
      <c r="B22" t="s">
        <v>0</v>
      </c>
      <c r="C22">
        <v>101.13</v>
      </c>
      <c r="D22">
        <v>94.19</v>
      </c>
      <c r="E22">
        <v>99.06</v>
      </c>
      <c r="F22">
        <v>1456893</v>
      </c>
      <c r="G22" t="s">
        <v>0</v>
      </c>
      <c r="H22" s="1">
        <f t="shared" ca="1" si="1"/>
        <v>117.119</v>
      </c>
      <c r="I22" s="10">
        <f t="shared" ca="1" si="2"/>
        <v>99.06</v>
      </c>
      <c r="J22" s="9">
        <f t="shared" ca="1" si="3"/>
        <v>-1.0244138998563994E-2</v>
      </c>
      <c r="K22" s="9"/>
      <c r="L22" s="3"/>
      <c r="M22" s="6"/>
      <c r="N22" s="6"/>
      <c r="O22" s="6"/>
      <c r="P22" s="3"/>
      <c r="Q22" s="3"/>
      <c r="R22" s="6"/>
      <c r="S22" s="3"/>
      <c r="T22" s="3"/>
      <c r="U22" s="3"/>
      <c r="V22" s="3"/>
      <c r="W22" s="3"/>
      <c r="X22" s="3"/>
      <c r="Y22" s="7"/>
      <c r="Z22" s="7"/>
      <c r="AA22" s="3"/>
      <c r="AB22" s="4"/>
      <c r="AC22" s="2"/>
      <c r="AD22" s="3"/>
      <c r="AE22" s="3"/>
      <c r="AF22" s="2"/>
      <c r="AG22" s="1">
        <f t="shared" ca="1" si="0"/>
        <v>4.5</v>
      </c>
    </row>
    <row r="23" spans="1:33" x14ac:dyDescent="0.25">
      <c r="A23" s="11">
        <v>39593</v>
      </c>
      <c r="B23">
        <v>4.4290000000000003</v>
      </c>
      <c r="C23">
        <v>100.21</v>
      </c>
      <c r="D23">
        <v>95.8</v>
      </c>
      <c r="E23">
        <v>97.42</v>
      </c>
      <c r="F23">
        <v>1716168</v>
      </c>
      <c r="G23" t="s">
        <v>0</v>
      </c>
      <c r="H23" s="1">
        <f t="shared" ca="1" si="1"/>
        <v>117.119</v>
      </c>
      <c r="I23" s="10">
        <f t="shared" ca="1" si="2"/>
        <v>97.42</v>
      </c>
      <c r="J23" s="9">
        <f t="shared" ca="1" si="3"/>
        <v>-1.669419878169506E-2</v>
      </c>
      <c r="K23" s="9"/>
      <c r="L23" s="3"/>
      <c r="M23" s="6"/>
      <c r="N23" s="6"/>
      <c r="O23" s="6"/>
      <c r="P23" s="3"/>
      <c r="Q23" s="3"/>
      <c r="R23" s="6"/>
      <c r="S23" s="3"/>
      <c r="T23" s="3"/>
      <c r="U23" s="3"/>
      <c r="V23" s="3"/>
      <c r="W23" s="3"/>
      <c r="X23" s="3"/>
      <c r="Y23" s="7"/>
      <c r="Z23" s="7"/>
      <c r="AA23" s="3"/>
      <c r="AB23" s="4"/>
      <c r="AC23" s="2"/>
      <c r="AD23" s="3"/>
      <c r="AE23" s="3"/>
      <c r="AF23" s="2"/>
      <c r="AG23" s="1">
        <f t="shared" ca="1" si="0"/>
        <v>4.4290000000000003</v>
      </c>
    </row>
    <row r="24" spans="1:33" x14ac:dyDescent="0.25">
      <c r="A24" s="11">
        <v>39600</v>
      </c>
      <c r="B24" t="s">
        <v>0</v>
      </c>
      <c r="C24">
        <v>97.5</v>
      </c>
      <c r="D24">
        <v>94.84</v>
      </c>
      <c r="E24">
        <v>95.72</v>
      </c>
      <c r="F24">
        <v>549985</v>
      </c>
      <c r="G24" t="s">
        <v>0</v>
      </c>
      <c r="H24" s="1">
        <f t="shared" ca="1" si="1"/>
        <v>117.119</v>
      </c>
      <c r="I24" s="10">
        <f t="shared" ca="1" si="2"/>
        <v>95.72</v>
      </c>
      <c r="J24" s="9">
        <f t="shared" ca="1" si="3"/>
        <v>-1.7604265338224085E-2</v>
      </c>
      <c r="K24" s="9"/>
      <c r="L24" s="3"/>
      <c r="M24" s="6"/>
      <c r="N24" s="6"/>
      <c r="O24" s="6"/>
      <c r="P24" s="3"/>
      <c r="Q24" s="3"/>
      <c r="R24" s="6"/>
      <c r="S24" s="3"/>
      <c r="T24" s="3"/>
      <c r="U24" s="3"/>
      <c r="V24" s="3"/>
      <c r="W24" s="3"/>
      <c r="X24" s="3"/>
      <c r="Y24" s="7"/>
      <c r="Z24" s="7"/>
      <c r="AA24" s="3"/>
      <c r="AB24" s="4"/>
      <c r="AC24" s="2"/>
      <c r="AD24" s="3"/>
      <c r="AE24" s="3"/>
      <c r="AF24" s="2"/>
      <c r="AG24" s="1">
        <f t="shared" ca="1" si="0"/>
        <v>4.4290000000000003</v>
      </c>
    </row>
    <row r="25" spans="1:33" x14ac:dyDescent="0.25">
      <c r="A25" s="11">
        <v>39607</v>
      </c>
      <c r="B25">
        <v>4.25</v>
      </c>
      <c r="C25">
        <v>97.8</v>
      </c>
      <c r="D25">
        <v>91</v>
      </c>
      <c r="E25">
        <v>91.79</v>
      </c>
      <c r="F25">
        <v>1534592</v>
      </c>
      <c r="G25">
        <v>115.077</v>
      </c>
      <c r="H25" s="1">
        <f t="shared" ca="1" si="1"/>
        <v>115.077</v>
      </c>
      <c r="I25" s="10">
        <f t="shared" ca="1" si="2"/>
        <v>91.79</v>
      </c>
      <c r="J25" s="9">
        <f t="shared" ca="1" si="3"/>
        <v>-4.1923903809172845E-2</v>
      </c>
      <c r="K25" s="9"/>
      <c r="L25" s="3"/>
      <c r="M25" s="6"/>
      <c r="N25" s="6"/>
      <c r="O25" s="6"/>
      <c r="P25" s="3"/>
      <c r="Q25" s="3"/>
      <c r="R25" s="6"/>
      <c r="S25" s="3"/>
      <c r="T25" s="3"/>
      <c r="U25" s="3"/>
      <c r="V25" s="3"/>
      <c r="W25" s="3"/>
      <c r="X25" s="3"/>
      <c r="Y25" s="7"/>
      <c r="Z25" s="7"/>
      <c r="AA25" s="3"/>
      <c r="AB25" s="4"/>
      <c r="AC25" s="2"/>
      <c r="AD25" s="3"/>
      <c r="AE25" s="3"/>
      <c r="AF25" s="2"/>
      <c r="AG25" s="1">
        <f t="shared" ca="1" si="0"/>
        <v>4.25</v>
      </c>
    </row>
    <row r="26" spans="1:33" x14ac:dyDescent="0.25">
      <c r="A26" s="11">
        <v>39614</v>
      </c>
      <c r="B26">
        <v>4.25</v>
      </c>
      <c r="C26">
        <v>95.31</v>
      </c>
      <c r="D26">
        <v>91.5</v>
      </c>
      <c r="E26">
        <v>92.02</v>
      </c>
      <c r="F26">
        <v>641501</v>
      </c>
      <c r="G26">
        <v>114.94499999999999</v>
      </c>
      <c r="H26" s="1">
        <f t="shared" ca="1" si="1"/>
        <v>114.94499999999999</v>
      </c>
      <c r="I26" s="10">
        <f t="shared" ca="1" si="2"/>
        <v>92.02</v>
      </c>
      <c r="J26" s="9">
        <f t="shared" ca="1" si="3"/>
        <v>2.5025854963228802E-3</v>
      </c>
      <c r="K26" s="9"/>
      <c r="L26" s="3"/>
      <c r="M26" s="6"/>
      <c r="N26" s="6"/>
      <c r="O26" s="6"/>
      <c r="P26" s="3"/>
      <c r="Q26" s="3"/>
      <c r="R26" s="6"/>
      <c r="S26" s="3"/>
      <c r="T26" s="3"/>
      <c r="U26" s="3"/>
      <c r="V26" s="3"/>
      <c r="W26" s="3"/>
      <c r="X26" s="3"/>
      <c r="Y26" s="7"/>
      <c r="Z26" s="7"/>
      <c r="AA26" s="3"/>
      <c r="AB26" s="4"/>
      <c r="AC26" s="2"/>
      <c r="AD26" s="3"/>
      <c r="AE26" s="3"/>
      <c r="AF26" s="2"/>
      <c r="AG26" s="1">
        <f t="shared" ca="1" si="0"/>
        <v>4.25</v>
      </c>
    </row>
    <row r="27" spans="1:33" x14ac:dyDescent="0.25">
      <c r="A27" s="11">
        <v>39621</v>
      </c>
      <c r="B27">
        <v>4.1429999999999998</v>
      </c>
      <c r="C27">
        <v>94.86</v>
      </c>
      <c r="D27">
        <v>91</v>
      </c>
      <c r="E27">
        <v>92.53</v>
      </c>
      <c r="F27">
        <v>1590394</v>
      </c>
      <c r="G27">
        <v>84.841999999999999</v>
      </c>
      <c r="H27" s="1">
        <f t="shared" ca="1" si="1"/>
        <v>84.841999999999999</v>
      </c>
      <c r="I27" s="10">
        <f t="shared" ca="1" si="2"/>
        <v>92.53</v>
      </c>
      <c r="J27" s="9">
        <f t="shared" ca="1" si="3"/>
        <v>5.5269715336163129E-3</v>
      </c>
      <c r="K27" s="9"/>
      <c r="L27" s="3"/>
      <c r="M27" s="6"/>
      <c r="N27" s="6"/>
      <c r="O27" s="6"/>
      <c r="P27" s="3"/>
      <c r="Q27" s="3"/>
      <c r="R27" s="6"/>
      <c r="S27" s="3"/>
      <c r="T27" s="3"/>
      <c r="U27" s="3"/>
      <c r="V27" s="3"/>
      <c r="W27" s="3"/>
      <c r="X27" s="3"/>
      <c r="Y27" s="7"/>
      <c r="Z27" s="7"/>
      <c r="AA27" s="3"/>
      <c r="AB27" s="4"/>
      <c r="AC27" s="2"/>
      <c r="AD27" s="3"/>
      <c r="AE27" s="3"/>
      <c r="AF27" s="2"/>
      <c r="AG27" s="1">
        <f t="shared" ca="1" si="0"/>
        <v>4.1429999999999998</v>
      </c>
    </row>
    <row r="28" spans="1:33" x14ac:dyDescent="0.25">
      <c r="A28" s="11">
        <v>39628</v>
      </c>
      <c r="B28">
        <v>3.8570000000000002</v>
      </c>
      <c r="C28">
        <v>94.18</v>
      </c>
      <c r="D28">
        <v>79.2</v>
      </c>
      <c r="E28">
        <v>80.02</v>
      </c>
      <c r="F28">
        <v>2192796</v>
      </c>
      <c r="G28">
        <v>92.495000000000005</v>
      </c>
      <c r="H28" s="1">
        <f t="shared" ca="1" si="1"/>
        <v>92.495000000000005</v>
      </c>
      <c r="I28" s="10">
        <f t="shared" ca="1" si="2"/>
        <v>80.02</v>
      </c>
      <c r="J28" s="9">
        <f t="shared" ca="1" si="3"/>
        <v>-0.14525631283185</v>
      </c>
      <c r="K28" s="9"/>
      <c r="L28" s="3"/>
      <c r="M28" s="6"/>
      <c r="N28" s="6"/>
      <c r="O28" s="6"/>
      <c r="P28" s="3"/>
      <c r="Q28" s="3"/>
      <c r="R28" s="6"/>
      <c r="S28" s="3"/>
      <c r="T28" s="3"/>
      <c r="U28" s="3"/>
      <c r="V28" s="3"/>
      <c r="W28" s="3"/>
      <c r="X28" s="3"/>
      <c r="Y28" s="7"/>
      <c r="Z28" s="7"/>
      <c r="AA28" s="3"/>
      <c r="AB28" s="4"/>
      <c r="AC28" s="2"/>
      <c r="AD28" s="3"/>
      <c r="AE28" s="3"/>
      <c r="AF28" s="2"/>
      <c r="AG28" s="1">
        <f t="shared" ca="1" si="0"/>
        <v>3.8570000000000002</v>
      </c>
    </row>
    <row r="29" spans="1:33" x14ac:dyDescent="0.25">
      <c r="A29" s="11">
        <v>39635</v>
      </c>
      <c r="B29">
        <v>4</v>
      </c>
      <c r="C29">
        <v>80.5</v>
      </c>
      <c r="D29">
        <v>74</v>
      </c>
      <c r="E29">
        <v>75.08</v>
      </c>
      <c r="F29">
        <v>1713351</v>
      </c>
      <c r="G29">
        <v>77.762</v>
      </c>
      <c r="H29" s="1">
        <f t="shared" ca="1" si="1"/>
        <v>77.762</v>
      </c>
      <c r="I29" s="10">
        <f t="shared" ca="1" si="2"/>
        <v>75.08</v>
      </c>
      <c r="J29" s="9">
        <f t="shared" ca="1" si="3"/>
        <v>-6.372239171078084E-2</v>
      </c>
      <c r="K29" s="9"/>
      <c r="L29" s="3"/>
      <c r="M29" s="6"/>
      <c r="N29" s="6"/>
      <c r="O29" s="6"/>
      <c r="P29" s="3"/>
      <c r="Q29" s="3"/>
      <c r="R29" s="6"/>
      <c r="S29" s="3"/>
      <c r="T29" s="3"/>
      <c r="U29" s="3"/>
      <c r="V29" s="3"/>
      <c r="W29" s="3"/>
      <c r="X29" s="3"/>
      <c r="Y29" s="7"/>
      <c r="Z29" s="7"/>
      <c r="AA29" s="3"/>
      <c r="AB29" s="4"/>
      <c r="AC29" s="2"/>
      <c r="AD29" s="3"/>
      <c r="AE29" s="3"/>
      <c r="AF29" s="2"/>
      <c r="AG29" s="1">
        <f t="shared" ca="1" si="0"/>
        <v>4</v>
      </c>
    </row>
    <row r="30" spans="1:33" x14ac:dyDescent="0.25">
      <c r="A30" s="11">
        <v>39642</v>
      </c>
      <c r="B30">
        <v>4.1429999999999998</v>
      </c>
      <c r="C30">
        <v>77.5</v>
      </c>
      <c r="D30">
        <v>71.72</v>
      </c>
      <c r="E30">
        <v>72.64</v>
      </c>
      <c r="F30">
        <v>2160136</v>
      </c>
      <c r="G30">
        <v>84.168999999999997</v>
      </c>
      <c r="H30" s="1">
        <f t="shared" ca="1" si="1"/>
        <v>84.168999999999997</v>
      </c>
      <c r="I30" s="10">
        <f t="shared" ca="1" si="2"/>
        <v>72.64</v>
      </c>
      <c r="J30" s="9">
        <f t="shared" ca="1" si="3"/>
        <v>-3.3038477425270198E-2</v>
      </c>
      <c r="K30" s="9"/>
      <c r="L30" s="3"/>
      <c r="M30" s="6"/>
      <c r="N30" s="6"/>
      <c r="O30" s="6"/>
      <c r="P30" s="3"/>
      <c r="Q30" s="3"/>
      <c r="R30" s="6"/>
      <c r="S30" s="3"/>
      <c r="T30" s="3"/>
      <c r="U30" s="3"/>
      <c r="V30" s="3"/>
      <c r="W30" s="3"/>
      <c r="X30" s="3"/>
      <c r="Y30" s="7"/>
      <c r="Z30" s="7"/>
      <c r="AA30" s="3"/>
      <c r="AB30" s="4"/>
      <c r="AC30" s="2"/>
      <c r="AD30" s="3"/>
      <c r="AE30" s="3"/>
      <c r="AF30" s="2"/>
      <c r="AG30" s="1">
        <f t="shared" ca="1" si="0"/>
        <v>4.1429999999999998</v>
      </c>
    </row>
    <row r="31" spans="1:33" x14ac:dyDescent="0.25">
      <c r="A31" s="11">
        <v>39649</v>
      </c>
      <c r="B31">
        <v>4.25</v>
      </c>
      <c r="C31">
        <v>75.45</v>
      </c>
      <c r="D31">
        <v>71.400000000000006</v>
      </c>
      <c r="E31">
        <v>74.2</v>
      </c>
      <c r="F31">
        <v>1129973</v>
      </c>
      <c r="G31">
        <v>80.319000000000003</v>
      </c>
      <c r="H31" s="1">
        <f t="shared" ca="1" si="1"/>
        <v>80.319000000000003</v>
      </c>
      <c r="I31" s="10">
        <f t="shared" ca="1" si="2"/>
        <v>74.2</v>
      </c>
      <c r="J31" s="9">
        <f t="shared" ca="1" si="3"/>
        <v>2.1248415880296884E-2</v>
      </c>
      <c r="K31" s="9"/>
      <c r="L31" s="3"/>
      <c r="M31" s="6"/>
      <c r="N31" s="6"/>
      <c r="O31" s="6"/>
      <c r="P31" s="3"/>
      <c r="Q31" s="3"/>
      <c r="R31" s="6"/>
      <c r="S31" s="3"/>
      <c r="T31" s="3"/>
      <c r="U31" s="3"/>
      <c r="V31" s="3"/>
      <c r="W31" s="3"/>
      <c r="X31" s="3"/>
      <c r="Y31" s="7"/>
      <c r="Z31" s="7"/>
      <c r="AA31" s="3"/>
      <c r="AB31" s="4"/>
      <c r="AC31" s="2"/>
      <c r="AD31" s="3"/>
      <c r="AE31" s="3"/>
      <c r="AF31" s="2"/>
      <c r="AG31" s="1">
        <f t="shared" ca="1" si="0"/>
        <v>4.25</v>
      </c>
    </row>
    <row r="32" spans="1:33" x14ac:dyDescent="0.25">
      <c r="A32" s="11">
        <v>39656</v>
      </c>
      <c r="B32">
        <v>4.25</v>
      </c>
      <c r="C32">
        <v>75.5</v>
      </c>
      <c r="D32">
        <v>69</v>
      </c>
      <c r="E32">
        <v>71.42</v>
      </c>
      <c r="F32">
        <v>1492848</v>
      </c>
      <c r="G32">
        <v>80.361000000000004</v>
      </c>
      <c r="H32" s="1">
        <f t="shared" ca="1" si="1"/>
        <v>80.361000000000004</v>
      </c>
      <c r="I32" s="10">
        <f t="shared" ca="1" si="2"/>
        <v>71.42</v>
      </c>
      <c r="J32" s="9">
        <f t="shared" ca="1" si="3"/>
        <v>-3.8186208007032353E-2</v>
      </c>
      <c r="K32" s="9"/>
      <c r="L32" s="3"/>
      <c r="M32" s="6"/>
      <c r="N32" s="6"/>
      <c r="O32" s="6"/>
      <c r="P32" s="3"/>
      <c r="Q32" s="3"/>
      <c r="R32" s="6"/>
      <c r="S32" s="3"/>
      <c r="T32" s="3"/>
      <c r="U32" s="3"/>
      <c r="V32" s="3"/>
      <c r="W32" s="3"/>
      <c r="X32" s="3"/>
      <c r="Y32" s="7"/>
      <c r="Z32" s="7"/>
      <c r="AA32" s="3"/>
      <c r="AB32" s="4"/>
      <c r="AC32" s="2"/>
      <c r="AD32" s="3"/>
      <c r="AE32" s="3"/>
      <c r="AF32" s="2"/>
      <c r="AG32" s="1">
        <f t="shared" ca="1" si="0"/>
        <v>4.25</v>
      </c>
    </row>
    <row r="33" spans="1:33" x14ac:dyDescent="0.25">
      <c r="A33" s="11">
        <v>39663</v>
      </c>
      <c r="B33" t="s">
        <v>0</v>
      </c>
      <c r="C33">
        <v>73.400000000000006</v>
      </c>
      <c r="D33">
        <v>65.010000000000005</v>
      </c>
      <c r="E33">
        <v>71.84</v>
      </c>
      <c r="F33">
        <v>1319717</v>
      </c>
      <c r="G33" t="s">
        <v>0</v>
      </c>
      <c r="H33" s="1">
        <f t="shared" ca="1" si="1"/>
        <v>80.361000000000004</v>
      </c>
      <c r="I33" s="10">
        <f t="shared" ca="1" si="2"/>
        <v>71.84</v>
      </c>
      <c r="J33" s="9">
        <f t="shared" ca="1" si="3"/>
        <v>5.8634818276417462E-3</v>
      </c>
      <c r="K33" s="9"/>
      <c r="L33" s="3"/>
      <c r="M33" s="6"/>
      <c r="N33" s="6"/>
      <c r="O33" s="6"/>
      <c r="P33" s="3"/>
      <c r="Q33" s="3"/>
      <c r="R33" s="6"/>
      <c r="S33" s="3"/>
      <c r="T33" s="3"/>
      <c r="U33" s="3"/>
      <c r="V33" s="3"/>
      <c r="W33" s="3"/>
      <c r="X33" s="3"/>
      <c r="Y33" s="7"/>
      <c r="Z33" s="7"/>
      <c r="AA33" s="3"/>
      <c r="AB33" s="4"/>
      <c r="AC33" s="2"/>
      <c r="AD33" s="3"/>
      <c r="AE33" s="3"/>
      <c r="AF33" s="2"/>
      <c r="AG33" s="1">
        <f t="shared" ca="1" si="0"/>
        <v>4.25</v>
      </c>
    </row>
    <row r="34" spans="1:33" x14ac:dyDescent="0.25">
      <c r="A34" s="11">
        <v>39670</v>
      </c>
      <c r="B34" t="s">
        <v>0</v>
      </c>
      <c r="C34">
        <v>75</v>
      </c>
      <c r="D34">
        <v>70</v>
      </c>
      <c r="E34">
        <v>72.11</v>
      </c>
      <c r="F34">
        <v>869633</v>
      </c>
      <c r="G34" t="s">
        <v>0</v>
      </c>
      <c r="H34" s="1">
        <f t="shared" ca="1" si="1"/>
        <v>80.361000000000004</v>
      </c>
      <c r="I34" s="10">
        <f t="shared" ca="1" si="2"/>
        <v>72.11</v>
      </c>
      <c r="J34" s="9">
        <f t="shared" ca="1" si="3"/>
        <v>3.7513069347239266E-3</v>
      </c>
      <c r="K34" s="9"/>
      <c r="L34" s="3"/>
      <c r="M34" s="6"/>
      <c r="N34" s="6"/>
      <c r="O34" s="6"/>
      <c r="P34" s="3"/>
      <c r="Q34" s="3"/>
      <c r="R34" s="6"/>
      <c r="S34" s="3"/>
      <c r="T34" s="3"/>
      <c r="U34" s="3"/>
      <c r="V34" s="3"/>
      <c r="W34" s="3"/>
      <c r="X34" s="3"/>
      <c r="Y34" s="7"/>
      <c r="Z34" s="7"/>
      <c r="AA34" s="3"/>
      <c r="AB34" s="4"/>
      <c r="AC34" s="2"/>
      <c r="AD34" s="3"/>
      <c r="AE34" s="3"/>
      <c r="AF34" s="2"/>
      <c r="AG34" s="1">
        <f t="shared" ca="1" si="0"/>
        <v>4.25</v>
      </c>
    </row>
    <row r="35" spans="1:33" x14ac:dyDescent="0.25">
      <c r="A35" s="11">
        <v>39677</v>
      </c>
      <c r="B35" t="s">
        <v>0</v>
      </c>
      <c r="C35">
        <v>76.7</v>
      </c>
      <c r="D35">
        <v>51</v>
      </c>
      <c r="E35">
        <v>74.23</v>
      </c>
      <c r="F35">
        <v>489426</v>
      </c>
      <c r="G35" t="s">
        <v>0</v>
      </c>
      <c r="H35" s="1">
        <f t="shared" ca="1" si="1"/>
        <v>80.361000000000004</v>
      </c>
      <c r="I35" s="10">
        <f t="shared" ca="1" si="2"/>
        <v>74.23</v>
      </c>
      <c r="J35" s="9">
        <f t="shared" ca="1" si="3"/>
        <v>2.8975650200787448E-2</v>
      </c>
      <c r="K35" s="9"/>
      <c r="L35" s="3"/>
      <c r="M35" s="6"/>
      <c r="N35" s="6"/>
      <c r="O35" s="6"/>
      <c r="P35" s="3"/>
      <c r="Q35" s="3"/>
      <c r="R35" s="6"/>
      <c r="S35" s="3"/>
      <c r="T35" s="3"/>
      <c r="U35" s="3"/>
      <c r="V35" s="3"/>
      <c r="W35" s="3"/>
      <c r="X35" s="3"/>
      <c r="Y35" s="7"/>
      <c r="Z35" s="7"/>
      <c r="AA35" s="3"/>
      <c r="AB35" s="4"/>
      <c r="AC35" s="2"/>
      <c r="AD35" s="3"/>
      <c r="AE35" s="3"/>
      <c r="AF35" s="2"/>
      <c r="AG35" s="1">
        <f t="shared" ca="1" si="0"/>
        <v>4.25</v>
      </c>
    </row>
    <row r="36" spans="1:33" x14ac:dyDescent="0.25">
      <c r="A36" s="11">
        <v>39684</v>
      </c>
      <c r="B36" t="s">
        <v>0</v>
      </c>
      <c r="C36">
        <v>77.099999999999994</v>
      </c>
      <c r="D36">
        <v>70.010000000000005</v>
      </c>
      <c r="E36">
        <v>72.489999999999995</v>
      </c>
      <c r="F36">
        <v>603370</v>
      </c>
      <c r="G36" t="s">
        <v>0</v>
      </c>
      <c r="H36" s="1">
        <f t="shared" ca="1" si="1"/>
        <v>80.361000000000004</v>
      </c>
      <c r="I36" s="10">
        <f t="shared" ca="1" si="2"/>
        <v>72.489999999999995</v>
      </c>
      <c r="J36" s="9">
        <f t="shared" ca="1" si="3"/>
        <v>-2.3719759816669263E-2</v>
      </c>
      <c r="K36" s="9"/>
      <c r="L36" s="3"/>
      <c r="M36" s="6"/>
      <c r="N36" s="6"/>
      <c r="O36" s="6"/>
      <c r="P36" s="3"/>
      <c r="Q36" s="3"/>
      <c r="R36" s="6"/>
      <c r="S36" s="3"/>
      <c r="T36" s="3"/>
      <c r="U36" s="3"/>
      <c r="V36" s="3"/>
      <c r="W36" s="3"/>
      <c r="X36" s="3"/>
      <c r="Y36" s="7"/>
      <c r="Z36" s="7"/>
      <c r="AA36" s="3"/>
      <c r="AB36" s="4"/>
      <c r="AC36" s="2"/>
      <c r="AD36" s="3"/>
      <c r="AE36" s="3"/>
      <c r="AF36" s="2"/>
      <c r="AG36" s="1">
        <f t="shared" ca="1" si="0"/>
        <v>4.25</v>
      </c>
    </row>
    <row r="37" spans="1:33" x14ac:dyDescent="0.25">
      <c r="A37" s="11">
        <v>39691</v>
      </c>
      <c r="B37">
        <v>4.25</v>
      </c>
      <c r="C37">
        <v>73.13</v>
      </c>
      <c r="D37">
        <v>66.599999999999994</v>
      </c>
      <c r="E37">
        <v>68.81</v>
      </c>
      <c r="F37">
        <v>527859</v>
      </c>
      <c r="G37">
        <v>77.822000000000003</v>
      </c>
      <c r="H37" s="1">
        <f t="shared" ca="1" si="1"/>
        <v>77.822000000000003</v>
      </c>
      <c r="I37" s="10">
        <f t="shared" ca="1" si="2"/>
        <v>68.81</v>
      </c>
      <c r="J37" s="9">
        <f t="shared" ca="1" si="3"/>
        <v>-5.209953809839786E-2</v>
      </c>
      <c r="K37" s="9"/>
      <c r="L37" s="3"/>
      <c r="M37" s="6"/>
      <c r="N37" s="6"/>
      <c r="O37" s="6"/>
      <c r="P37" s="3"/>
      <c r="Q37" s="3"/>
      <c r="R37" s="6"/>
      <c r="S37" s="3"/>
      <c r="T37" s="3"/>
      <c r="U37" s="3"/>
      <c r="V37" s="3"/>
      <c r="W37" s="3"/>
      <c r="X37" s="3"/>
      <c r="Y37" s="7"/>
      <c r="Z37" s="7"/>
      <c r="AA37" s="3"/>
      <c r="AB37" s="4"/>
      <c r="AC37" s="2"/>
      <c r="AD37" s="3"/>
      <c r="AE37" s="3"/>
      <c r="AF37" s="2"/>
      <c r="AG37" s="1">
        <f t="shared" ca="1" si="0"/>
        <v>4.25</v>
      </c>
    </row>
    <row r="38" spans="1:33" x14ac:dyDescent="0.25">
      <c r="A38" s="11">
        <v>39698</v>
      </c>
      <c r="B38">
        <v>4.25</v>
      </c>
      <c r="C38">
        <v>73.02</v>
      </c>
      <c r="D38">
        <v>65.430000000000007</v>
      </c>
      <c r="E38">
        <v>69.73</v>
      </c>
      <c r="F38">
        <v>583189</v>
      </c>
      <c r="G38">
        <v>76.545000000000002</v>
      </c>
      <c r="H38" s="1">
        <f t="shared" ca="1" si="1"/>
        <v>76.545000000000002</v>
      </c>
      <c r="I38" s="10">
        <f t="shared" ca="1" si="2"/>
        <v>69.73</v>
      </c>
      <c r="J38" s="9">
        <f t="shared" ca="1" si="3"/>
        <v>1.3281558018530813E-2</v>
      </c>
      <c r="K38" s="9"/>
      <c r="L38" s="3"/>
      <c r="M38" s="6"/>
      <c r="N38" s="6"/>
      <c r="O38" s="6"/>
      <c r="P38" s="3"/>
      <c r="Q38" s="3"/>
      <c r="R38" s="6"/>
      <c r="S38" s="3"/>
      <c r="T38" s="3"/>
      <c r="U38" s="3"/>
      <c r="V38" s="3"/>
      <c r="W38" s="3"/>
      <c r="X38" s="3"/>
      <c r="Y38" s="7"/>
      <c r="Z38" s="7"/>
      <c r="AA38" s="3"/>
      <c r="AB38" s="4"/>
      <c r="AC38" s="2"/>
      <c r="AD38" s="3"/>
      <c r="AE38" s="3"/>
      <c r="AF38" s="2"/>
      <c r="AG38" s="1">
        <f t="shared" ca="1" si="0"/>
        <v>4.25</v>
      </c>
    </row>
    <row r="39" spans="1:33" x14ac:dyDescent="0.25">
      <c r="A39" s="11">
        <v>39705</v>
      </c>
      <c r="B39">
        <v>4.25</v>
      </c>
      <c r="C39">
        <v>70.989999999999995</v>
      </c>
      <c r="D39">
        <v>52</v>
      </c>
      <c r="E39">
        <v>64.95</v>
      </c>
      <c r="F39">
        <v>807523</v>
      </c>
      <c r="G39">
        <v>76.831999999999994</v>
      </c>
      <c r="H39" s="1">
        <f t="shared" ca="1" si="1"/>
        <v>76.831999999999994</v>
      </c>
      <c r="I39" s="10">
        <f t="shared" ca="1" si="2"/>
        <v>64.95</v>
      </c>
      <c r="J39" s="9">
        <f t="shared" ca="1" si="3"/>
        <v>-7.1012898116310799E-2</v>
      </c>
      <c r="K39" s="9"/>
      <c r="L39" s="3"/>
      <c r="M39" s="6"/>
      <c r="N39" s="6"/>
      <c r="O39" s="6"/>
      <c r="P39" s="3"/>
      <c r="Q39" s="3"/>
      <c r="R39" s="6"/>
      <c r="S39" s="3"/>
      <c r="T39" s="3"/>
      <c r="U39" s="3"/>
      <c r="V39" s="3"/>
      <c r="W39" s="3"/>
      <c r="X39" s="3"/>
      <c r="Y39" s="7"/>
      <c r="Z39" s="7"/>
      <c r="AA39" s="3"/>
      <c r="AB39" s="4"/>
      <c r="AC39" s="2"/>
      <c r="AD39" s="3"/>
      <c r="AE39" s="3"/>
      <c r="AF39" s="2"/>
      <c r="AG39" s="1">
        <f t="shared" ca="1" si="0"/>
        <v>4.25</v>
      </c>
    </row>
    <row r="40" spans="1:33" x14ac:dyDescent="0.25">
      <c r="A40" s="11">
        <v>39712</v>
      </c>
      <c r="B40">
        <v>4.1109999999999998</v>
      </c>
      <c r="C40">
        <v>68</v>
      </c>
      <c r="D40">
        <v>45.01</v>
      </c>
      <c r="E40">
        <v>66.81</v>
      </c>
      <c r="F40">
        <v>468598</v>
      </c>
      <c r="G40" t="s">
        <v>0</v>
      </c>
      <c r="H40" s="1">
        <f t="shared" ca="1" si="1"/>
        <v>76.831999999999994</v>
      </c>
      <c r="I40" s="10">
        <f t="shared" ca="1" si="2"/>
        <v>66.81</v>
      </c>
      <c r="J40" s="9">
        <f t="shared" ca="1" si="3"/>
        <v>2.8235026820777442E-2</v>
      </c>
      <c r="K40" s="9"/>
      <c r="L40" s="3"/>
      <c r="M40" s="6"/>
      <c r="N40" s="6"/>
      <c r="O40" s="6"/>
      <c r="P40" s="3"/>
      <c r="Q40" s="3"/>
      <c r="R40" s="6"/>
      <c r="S40" s="3"/>
      <c r="T40" s="3"/>
      <c r="U40" s="3"/>
      <c r="V40" s="3"/>
      <c r="W40" s="3"/>
      <c r="X40" s="3"/>
      <c r="Y40" s="7"/>
      <c r="Z40" s="7"/>
      <c r="AA40" s="3"/>
      <c r="AB40" s="4"/>
      <c r="AC40" s="2"/>
      <c r="AD40" s="3"/>
      <c r="AE40" s="3"/>
      <c r="AF40" s="2"/>
      <c r="AG40" s="1">
        <f t="shared" ca="1" si="0"/>
        <v>4.1109999999999998</v>
      </c>
    </row>
    <row r="41" spans="1:33" x14ac:dyDescent="0.25">
      <c r="A41" s="11">
        <v>39719</v>
      </c>
      <c r="B41" t="s">
        <v>0</v>
      </c>
      <c r="C41">
        <v>73.77</v>
      </c>
      <c r="D41">
        <v>63.48</v>
      </c>
      <c r="E41">
        <v>66.75</v>
      </c>
      <c r="F41">
        <v>473648</v>
      </c>
      <c r="G41">
        <v>90.6</v>
      </c>
      <c r="H41" s="1">
        <f t="shared" ca="1" si="1"/>
        <v>90.6</v>
      </c>
      <c r="I41" s="10">
        <f t="shared" ca="1" si="2"/>
        <v>66.75</v>
      </c>
      <c r="J41" s="9">
        <f t="shared" ca="1" si="3"/>
        <v>-8.9847265702711683E-4</v>
      </c>
      <c r="K41" s="9"/>
      <c r="L41" s="3"/>
      <c r="M41" s="6"/>
      <c r="N41" s="6"/>
      <c r="O41" s="6"/>
      <c r="P41" s="3"/>
      <c r="Q41" s="3"/>
      <c r="R41" s="6"/>
      <c r="S41" s="3"/>
      <c r="T41" s="3"/>
      <c r="U41" s="3"/>
      <c r="V41" s="3"/>
      <c r="W41" s="3"/>
      <c r="X41" s="3"/>
      <c r="Y41" s="7"/>
      <c r="Z41" s="7"/>
      <c r="AA41" s="3"/>
      <c r="AB41" s="4"/>
      <c r="AC41" s="2"/>
      <c r="AD41" s="3"/>
      <c r="AE41" s="3"/>
      <c r="AF41" s="2"/>
      <c r="AG41" s="1">
        <f t="shared" ca="1" si="0"/>
        <v>4.1109999999999998</v>
      </c>
    </row>
    <row r="42" spans="1:33" x14ac:dyDescent="0.25">
      <c r="A42" s="11">
        <v>39726</v>
      </c>
      <c r="B42">
        <v>4.1109999999999998</v>
      </c>
      <c r="C42">
        <v>67.489999999999995</v>
      </c>
      <c r="D42">
        <v>54</v>
      </c>
      <c r="E42">
        <v>61.2</v>
      </c>
      <c r="F42">
        <v>330270</v>
      </c>
      <c r="G42">
        <v>86.372</v>
      </c>
      <c r="H42" s="1">
        <f t="shared" ca="1" si="1"/>
        <v>86.372</v>
      </c>
      <c r="I42" s="10">
        <f t="shared" ca="1" si="2"/>
        <v>61.2</v>
      </c>
      <c r="J42" s="9">
        <f t="shared" ca="1" si="3"/>
        <v>-8.680710776207845E-2</v>
      </c>
      <c r="K42" s="9"/>
      <c r="L42" s="3"/>
      <c r="M42" s="6"/>
      <c r="N42" s="6"/>
      <c r="O42" s="6"/>
      <c r="P42" s="3"/>
      <c r="Q42" s="3"/>
      <c r="R42" s="6"/>
      <c r="S42" s="3"/>
      <c r="T42" s="3"/>
      <c r="U42" s="3"/>
      <c r="V42" s="3"/>
      <c r="W42" s="3"/>
      <c r="X42" s="3"/>
      <c r="Y42" s="7"/>
      <c r="Z42" s="7"/>
      <c r="AA42" s="3"/>
      <c r="AB42" s="4"/>
      <c r="AC42" s="2"/>
      <c r="AD42" s="3"/>
      <c r="AE42" s="3"/>
      <c r="AF42" s="2"/>
      <c r="AG42" s="1">
        <f t="shared" ca="1" si="0"/>
        <v>4.1109999999999998</v>
      </c>
    </row>
    <row r="43" spans="1:33" x14ac:dyDescent="0.25">
      <c r="A43" s="11">
        <v>39733</v>
      </c>
      <c r="B43" t="s">
        <v>0</v>
      </c>
      <c r="C43">
        <v>64.84</v>
      </c>
      <c r="D43">
        <v>45.95</v>
      </c>
      <c r="E43">
        <v>62.18</v>
      </c>
      <c r="F43">
        <v>713138</v>
      </c>
      <c r="G43" t="s">
        <v>0</v>
      </c>
      <c r="H43" s="1">
        <f t="shared" ca="1" si="1"/>
        <v>86.372</v>
      </c>
      <c r="I43" s="10">
        <f t="shared" ca="1" si="2"/>
        <v>62.18</v>
      </c>
      <c r="J43" s="9">
        <f t="shared" ca="1" si="3"/>
        <v>1.5886215112327299E-2</v>
      </c>
      <c r="K43" s="9"/>
      <c r="L43" s="3"/>
      <c r="M43" s="6"/>
      <c r="N43" s="6"/>
      <c r="O43" s="6"/>
      <c r="P43" s="3"/>
      <c r="Q43" s="3"/>
      <c r="R43" s="6"/>
      <c r="S43" s="3"/>
      <c r="T43" s="3"/>
      <c r="U43" s="3"/>
      <c r="V43" s="3"/>
      <c r="W43" s="3"/>
      <c r="X43" s="3"/>
      <c r="Y43" s="7"/>
      <c r="Z43" s="7"/>
      <c r="AA43" s="3"/>
      <c r="AB43" s="4"/>
      <c r="AC43" s="2"/>
      <c r="AD43" s="3"/>
      <c r="AE43" s="3"/>
      <c r="AF43" s="2"/>
      <c r="AG43" s="1">
        <f t="shared" ca="1" si="0"/>
        <v>4.1109999999999998</v>
      </c>
    </row>
    <row r="44" spans="1:33" x14ac:dyDescent="0.25">
      <c r="A44" s="11">
        <v>39740</v>
      </c>
      <c r="B44">
        <v>4.1429999999999998</v>
      </c>
      <c r="C44">
        <v>65.44</v>
      </c>
      <c r="D44">
        <v>52</v>
      </c>
      <c r="E44">
        <v>63.23</v>
      </c>
      <c r="F44">
        <v>2406077</v>
      </c>
      <c r="G44">
        <v>87.495999999999995</v>
      </c>
      <c r="H44" s="1">
        <f t="shared" ca="1" si="1"/>
        <v>87.495999999999995</v>
      </c>
      <c r="I44" s="10">
        <f t="shared" ca="1" si="2"/>
        <v>63.23</v>
      </c>
      <c r="J44" s="9">
        <f t="shared" ca="1" si="3"/>
        <v>1.6745467439914088E-2</v>
      </c>
      <c r="K44" s="9"/>
      <c r="L44" s="3"/>
      <c r="M44" s="6"/>
      <c r="N44" s="6"/>
      <c r="O44" s="6"/>
      <c r="P44" s="3"/>
      <c r="Q44" s="3"/>
      <c r="R44" s="6"/>
      <c r="S44" s="3"/>
      <c r="T44" s="3"/>
      <c r="U44" s="3"/>
      <c r="V44" s="3"/>
      <c r="W44" s="3"/>
      <c r="X44" s="3"/>
      <c r="Y44" s="7"/>
      <c r="Z44" s="7"/>
      <c r="AA44" s="3"/>
      <c r="AB44" s="4"/>
      <c r="AC44" s="2"/>
      <c r="AD44" s="3"/>
      <c r="AE44" s="3"/>
      <c r="AF44" s="2"/>
      <c r="AG44" s="1">
        <f t="shared" ca="1" si="0"/>
        <v>4.1429999999999998</v>
      </c>
    </row>
    <row r="45" spans="1:33" x14ac:dyDescent="0.25">
      <c r="A45" s="11">
        <v>39747</v>
      </c>
      <c r="B45" t="s">
        <v>0</v>
      </c>
      <c r="C45">
        <v>65.5</v>
      </c>
      <c r="D45">
        <v>46</v>
      </c>
      <c r="E45">
        <v>58.74</v>
      </c>
      <c r="F45">
        <v>805963</v>
      </c>
      <c r="G45">
        <v>93.691999999999993</v>
      </c>
      <c r="H45" s="1">
        <f t="shared" ca="1" si="1"/>
        <v>93.691999999999993</v>
      </c>
      <c r="I45" s="10">
        <f t="shared" ca="1" si="2"/>
        <v>58.74</v>
      </c>
      <c r="J45" s="9">
        <f t="shared" ca="1" si="3"/>
        <v>-7.3657946300047711E-2</v>
      </c>
      <c r="K45" s="9"/>
      <c r="L45" s="3"/>
      <c r="M45" s="6"/>
      <c r="N45" s="6"/>
      <c r="O45" s="6"/>
      <c r="P45" s="3"/>
      <c r="Q45" s="3"/>
      <c r="R45" s="6"/>
      <c r="S45" s="3"/>
      <c r="T45" s="3"/>
      <c r="U45" s="3"/>
      <c r="V45" s="3"/>
      <c r="W45" s="3"/>
      <c r="X45" s="3"/>
      <c r="Y45" s="7"/>
      <c r="Z45" s="7"/>
      <c r="AA45" s="3"/>
      <c r="AB45" s="4"/>
      <c r="AC45" s="2"/>
      <c r="AD45" s="3"/>
      <c r="AE45" s="3"/>
      <c r="AF45" s="2"/>
      <c r="AG45" s="1">
        <f t="shared" ca="1" si="0"/>
        <v>4.1429999999999998</v>
      </c>
    </row>
    <row r="46" spans="1:33" x14ac:dyDescent="0.25">
      <c r="A46" s="11">
        <v>39754</v>
      </c>
      <c r="B46">
        <v>3.8570000000000002</v>
      </c>
      <c r="C46">
        <v>63</v>
      </c>
      <c r="D46">
        <v>51</v>
      </c>
      <c r="E46">
        <v>59.31</v>
      </c>
      <c r="F46">
        <v>914072</v>
      </c>
      <c r="G46">
        <v>87.131</v>
      </c>
      <c r="H46" s="1">
        <f t="shared" ca="1" si="1"/>
        <v>87.131</v>
      </c>
      <c r="I46" s="10">
        <f t="shared" ca="1" si="2"/>
        <v>59.31</v>
      </c>
      <c r="J46" s="9">
        <f t="shared" ca="1" si="3"/>
        <v>9.6570000801612516E-3</v>
      </c>
      <c r="K46" s="9"/>
      <c r="L46" s="3"/>
      <c r="M46" s="6"/>
      <c r="N46" s="6"/>
      <c r="O46" s="6"/>
      <c r="P46" s="3"/>
      <c r="Q46" s="3"/>
      <c r="R46" s="6"/>
      <c r="S46" s="3"/>
      <c r="T46" s="3"/>
      <c r="U46" s="3"/>
      <c r="V46" s="3"/>
      <c r="W46" s="3"/>
      <c r="X46" s="3"/>
      <c r="Y46" s="7"/>
      <c r="Z46" s="7"/>
      <c r="AA46" s="3"/>
      <c r="AB46" s="4"/>
      <c r="AC46" s="2"/>
      <c r="AD46" s="3"/>
      <c r="AE46" s="3"/>
      <c r="AF46" s="2"/>
      <c r="AG46" s="1">
        <f t="shared" ca="1" si="0"/>
        <v>3.8570000000000002</v>
      </c>
    </row>
    <row r="47" spans="1:33" x14ac:dyDescent="0.25">
      <c r="A47" s="11">
        <v>39761</v>
      </c>
      <c r="B47">
        <v>3.8570000000000002</v>
      </c>
      <c r="C47">
        <v>62.25</v>
      </c>
      <c r="D47">
        <v>55</v>
      </c>
      <c r="E47">
        <v>57.31</v>
      </c>
      <c r="F47">
        <v>248521</v>
      </c>
      <c r="G47">
        <v>82.063999999999993</v>
      </c>
      <c r="H47" s="1">
        <f t="shared" ca="1" si="1"/>
        <v>82.063999999999993</v>
      </c>
      <c r="I47" s="10">
        <f t="shared" ca="1" si="2"/>
        <v>57.31</v>
      </c>
      <c r="J47" s="9">
        <f t="shared" ca="1" si="3"/>
        <v>-3.4302797286989165E-2</v>
      </c>
      <c r="K47" s="9"/>
      <c r="L47" s="3"/>
      <c r="M47" s="6"/>
      <c r="N47" s="6"/>
      <c r="O47" s="6"/>
      <c r="P47" s="3"/>
      <c r="Q47" s="3"/>
      <c r="R47" s="6"/>
      <c r="S47" s="3"/>
      <c r="T47" s="3"/>
      <c r="U47" s="3"/>
      <c r="V47" s="3"/>
      <c r="W47" s="3"/>
      <c r="X47" s="3"/>
      <c r="Y47" s="7"/>
      <c r="Z47" s="7"/>
      <c r="AA47" s="3"/>
      <c r="AB47" s="4"/>
      <c r="AC47" s="2"/>
      <c r="AD47" s="3"/>
      <c r="AE47" s="3"/>
      <c r="AF47" s="2"/>
      <c r="AG47" s="1">
        <f t="shared" ca="1" si="0"/>
        <v>3.8570000000000002</v>
      </c>
    </row>
    <row r="48" spans="1:33" x14ac:dyDescent="0.25">
      <c r="A48" s="11">
        <v>39768</v>
      </c>
      <c r="B48">
        <v>3.8570000000000002</v>
      </c>
      <c r="C48">
        <v>59.8</v>
      </c>
      <c r="D48">
        <v>42.55</v>
      </c>
      <c r="E48">
        <v>52.58</v>
      </c>
      <c r="F48">
        <v>423127</v>
      </c>
      <c r="G48">
        <v>83.013000000000005</v>
      </c>
      <c r="H48" s="1">
        <f t="shared" ca="1" si="1"/>
        <v>83.013000000000005</v>
      </c>
      <c r="I48" s="10">
        <f t="shared" ca="1" si="2"/>
        <v>52.58</v>
      </c>
      <c r="J48" s="9">
        <f t="shared" ca="1" si="3"/>
        <v>-8.6139309261911018E-2</v>
      </c>
      <c r="K48" s="9"/>
      <c r="L48" s="3"/>
      <c r="M48" s="6"/>
      <c r="N48" s="6"/>
      <c r="O48" s="6"/>
      <c r="P48" s="3"/>
      <c r="Q48" s="3"/>
      <c r="R48" s="6"/>
      <c r="S48" s="3"/>
      <c r="T48" s="3"/>
      <c r="U48" s="3"/>
      <c r="V48" s="3"/>
      <c r="W48" s="3"/>
      <c r="X48" s="3"/>
      <c r="Y48" s="7"/>
      <c r="Z48" s="7"/>
      <c r="AA48" s="3"/>
      <c r="AB48" s="4"/>
      <c r="AC48" s="2"/>
      <c r="AD48" s="3"/>
      <c r="AE48" s="3"/>
      <c r="AF48" s="2"/>
      <c r="AG48" s="1">
        <f t="shared" ca="1" si="0"/>
        <v>3.8570000000000002</v>
      </c>
    </row>
    <row r="49" spans="1:33" x14ac:dyDescent="0.25">
      <c r="A49" s="11">
        <v>39775</v>
      </c>
      <c r="B49" t="s">
        <v>0</v>
      </c>
      <c r="C49">
        <v>59</v>
      </c>
      <c r="D49">
        <v>48</v>
      </c>
      <c r="E49">
        <v>50.08</v>
      </c>
      <c r="F49">
        <v>1239388</v>
      </c>
      <c r="G49" t="s">
        <v>0</v>
      </c>
      <c r="H49" s="1">
        <f t="shared" ca="1" si="1"/>
        <v>83.013000000000005</v>
      </c>
      <c r="I49" s="10">
        <f t="shared" ca="1" si="2"/>
        <v>50.08</v>
      </c>
      <c r="J49" s="9">
        <f t="shared" ca="1" si="3"/>
        <v>-4.8714092509892115E-2</v>
      </c>
      <c r="K49" s="9"/>
      <c r="L49" s="3"/>
      <c r="M49" s="6"/>
      <c r="N49" s="6"/>
      <c r="O49" s="6"/>
      <c r="P49" s="3"/>
      <c r="Q49" s="3"/>
      <c r="R49" s="6"/>
      <c r="S49" s="3"/>
      <c r="T49" s="3"/>
      <c r="U49" s="3"/>
      <c r="V49" s="3"/>
      <c r="W49" s="3"/>
      <c r="X49" s="3"/>
      <c r="Y49" s="7"/>
      <c r="Z49" s="7"/>
      <c r="AA49" s="3"/>
      <c r="AB49" s="4"/>
      <c r="AC49" s="2"/>
      <c r="AD49" s="3"/>
      <c r="AE49" s="3"/>
      <c r="AF49" s="2"/>
      <c r="AG49" s="1">
        <f t="shared" ca="1" si="0"/>
        <v>3.8570000000000002</v>
      </c>
    </row>
    <row r="50" spans="1:33" x14ac:dyDescent="0.25">
      <c r="A50" s="11">
        <v>39782</v>
      </c>
      <c r="B50" t="s">
        <v>0</v>
      </c>
      <c r="C50">
        <v>54</v>
      </c>
      <c r="D50">
        <v>47.5</v>
      </c>
      <c r="E50">
        <v>49.86</v>
      </c>
      <c r="F50">
        <v>997494</v>
      </c>
      <c r="G50" t="s">
        <v>0</v>
      </c>
      <c r="H50" s="1">
        <f t="shared" ca="1" si="1"/>
        <v>83.013000000000005</v>
      </c>
      <c r="I50" s="10">
        <f t="shared" ca="1" si="2"/>
        <v>49.86</v>
      </c>
      <c r="J50" s="9">
        <f t="shared" ca="1" si="3"/>
        <v>-4.402648696431222E-3</v>
      </c>
      <c r="K50" s="9"/>
      <c r="L50" s="3"/>
      <c r="M50" s="6"/>
      <c r="N50" s="6"/>
      <c r="O50" s="6"/>
      <c r="P50" s="3"/>
      <c r="Q50" s="3"/>
      <c r="R50" s="6"/>
      <c r="S50" s="3"/>
      <c r="T50" s="3"/>
      <c r="U50" s="3"/>
      <c r="V50" s="3"/>
      <c r="W50" s="3"/>
      <c r="X50" s="3"/>
      <c r="Y50" s="7"/>
      <c r="Z50" s="7"/>
      <c r="AA50" s="3"/>
      <c r="AB50" s="4"/>
      <c r="AC50" s="2"/>
      <c r="AD50" s="3"/>
      <c r="AE50" s="3"/>
      <c r="AF50" s="2"/>
      <c r="AG50" s="1">
        <f t="shared" ca="1" si="0"/>
        <v>3.8570000000000002</v>
      </c>
    </row>
    <row r="51" spans="1:33" x14ac:dyDescent="0.25">
      <c r="A51" s="11">
        <v>39789</v>
      </c>
      <c r="B51">
        <v>3.75</v>
      </c>
      <c r="C51">
        <v>54.5</v>
      </c>
      <c r="D51">
        <v>44.4</v>
      </c>
      <c r="E51">
        <v>44.83</v>
      </c>
      <c r="F51">
        <v>1114927</v>
      </c>
      <c r="G51">
        <v>83.066000000000003</v>
      </c>
      <c r="H51" s="1">
        <f t="shared" ca="1" si="1"/>
        <v>83.066000000000003</v>
      </c>
      <c r="I51" s="10">
        <f t="shared" ca="1" si="2"/>
        <v>44.83</v>
      </c>
      <c r="J51" s="9">
        <f t="shared" ca="1" si="3"/>
        <v>-0.10634151992806376</v>
      </c>
      <c r="K51" s="9"/>
      <c r="L51" s="3"/>
      <c r="M51" s="6"/>
      <c r="N51" s="6"/>
      <c r="O51" s="6"/>
      <c r="P51" s="3"/>
      <c r="Q51" s="3"/>
      <c r="R51" s="6"/>
      <c r="S51" s="3"/>
      <c r="T51" s="3"/>
      <c r="U51" s="3"/>
      <c r="V51" s="3"/>
      <c r="W51" s="3"/>
      <c r="X51" s="3"/>
      <c r="Y51" s="7"/>
      <c r="Z51" s="7"/>
      <c r="AA51" s="3"/>
      <c r="AB51" s="4"/>
      <c r="AC51" s="2"/>
      <c r="AD51" s="3"/>
      <c r="AE51" s="3"/>
      <c r="AF51" s="2"/>
      <c r="AG51" s="1">
        <f t="shared" ca="1" si="0"/>
        <v>3.75</v>
      </c>
    </row>
    <row r="52" spans="1:33" x14ac:dyDescent="0.25">
      <c r="A52" s="11">
        <v>39796</v>
      </c>
      <c r="B52">
        <v>3.75</v>
      </c>
      <c r="C52">
        <v>52</v>
      </c>
      <c r="D52">
        <v>41.9</v>
      </c>
      <c r="E52">
        <v>42.68</v>
      </c>
      <c r="F52">
        <v>728467</v>
      </c>
      <c r="G52">
        <v>75.864000000000004</v>
      </c>
      <c r="H52" s="1">
        <f t="shared" ca="1" si="1"/>
        <v>75.864000000000004</v>
      </c>
      <c r="I52" s="10">
        <f t="shared" ca="1" si="2"/>
        <v>42.68</v>
      </c>
      <c r="J52" s="9">
        <f t="shared" ca="1" si="3"/>
        <v>-4.9147131733795521E-2</v>
      </c>
      <c r="K52" s="9"/>
      <c r="L52" s="3"/>
      <c r="M52" s="6"/>
      <c r="N52" s="6"/>
      <c r="O52" s="6"/>
      <c r="P52" s="3"/>
      <c r="Q52" s="3"/>
      <c r="R52" s="6"/>
      <c r="S52" s="3"/>
      <c r="T52" s="3"/>
      <c r="U52" s="3"/>
      <c r="V52" s="3"/>
      <c r="W52" s="3"/>
      <c r="X52" s="3"/>
      <c r="Y52" s="7"/>
      <c r="Z52" s="7"/>
      <c r="AA52" s="3"/>
      <c r="AB52" s="4"/>
      <c r="AC52" s="2"/>
      <c r="AD52" s="3"/>
      <c r="AE52" s="3"/>
      <c r="AF52" s="2"/>
      <c r="AG52" s="1">
        <f t="shared" ca="1" si="0"/>
        <v>3.75</v>
      </c>
    </row>
    <row r="53" spans="1:33" x14ac:dyDescent="0.25">
      <c r="A53" s="11">
        <v>39803</v>
      </c>
      <c r="B53">
        <v>3.75</v>
      </c>
      <c r="C53">
        <v>42.52</v>
      </c>
      <c r="D53">
        <v>30.45</v>
      </c>
      <c r="E53">
        <v>30.79</v>
      </c>
      <c r="F53">
        <v>2198230</v>
      </c>
      <c r="G53" t="s">
        <v>0</v>
      </c>
      <c r="H53" s="1">
        <f t="shared" ca="1" si="1"/>
        <v>75.864000000000004</v>
      </c>
      <c r="I53" s="10">
        <f t="shared" ca="1" si="2"/>
        <v>30.79</v>
      </c>
      <c r="J53" s="9">
        <f t="shared" ca="1" si="3"/>
        <v>-0.32654046449714358</v>
      </c>
      <c r="K53" s="9"/>
      <c r="L53" s="3"/>
      <c r="M53" s="6"/>
      <c r="N53" s="6"/>
      <c r="O53" s="6"/>
      <c r="P53" s="3"/>
      <c r="Q53" s="3"/>
      <c r="R53" s="6"/>
      <c r="S53" s="3"/>
      <c r="T53" s="3"/>
      <c r="U53" s="3"/>
      <c r="V53" s="3"/>
      <c r="W53" s="3"/>
      <c r="X53" s="3"/>
      <c r="Y53" s="7"/>
      <c r="Z53" s="7"/>
      <c r="AA53" s="3"/>
      <c r="AB53" s="4"/>
      <c r="AC53" s="2"/>
      <c r="AD53" s="3"/>
      <c r="AE53" s="3"/>
      <c r="AF53" s="2"/>
      <c r="AG53" s="1">
        <f t="shared" ca="1" si="0"/>
        <v>3.75</v>
      </c>
    </row>
    <row r="54" spans="1:33" x14ac:dyDescent="0.25">
      <c r="A54" s="11">
        <v>39810</v>
      </c>
      <c r="B54">
        <v>3.75</v>
      </c>
      <c r="C54">
        <v>37.75</v>
      </c>
      <c r="D54">
        <v>28.7</v>
      </c>
      <c r="E54">
        <v>28.73</v>
      </c>
      <c r="F54">
        <v>2706755</v>
      </c>
      <c r="G54">
        <v>68.945999999999998</v>
      </c>
      <c r="H54" s="1">
        <f t="shared" ca="1" si="1"/>
        <v>68.945999999999998</v>
      </c>
      <c r="I54" s="10">
        <f t="shared" ca="1" si="2"/>
        <v>28.73</v>
      </c>
      <c r="J54" s="9">
        <f t="shared" ca="1" si="3"/>
        <v>-6.9248088945210756E-2</v>
      </c>
      <c r="K54" s="9">
        <f t="shared" ref="K54:K117" ca="1" si="4">STDEV(J3:J54)*SQRT(52)</f>
        <v>0.43978919798662075</v>
      </c>
      <c r="L54" s="3">
        <f t="shared" ref="L54:L117" ca="1" si="5">H54/I54-1</f>
        <v>1.3997911590671772</v>
      </c>
      <c r="M54" s="6">
        <f t="shared" ref="M54:M117" ca="1" si="6">L54/K54</f>
        <v>3.1828684412338877</v>
      </c>
      <c r="N54" s="6"/>
      <c r="O54" s="6"/>
      <c r="P54" s="3"/>
      <c r="Q54" s="3"/>
      <c r="R54" s="6"/>
      <c r="S54" s="3"/>
      <c r="T54" s="3"/>
      <c r="U54" s="3"/>
      <c r="V54" s="3"/>
      <c r="W54" s="3"/>
      <c r="X54" s="3"/>
      <c r="Y54" s="7"/>
      <c r="Z54" s="7"/>
      <c r="AA54" s="3"/>
      <c r="AB54" s="4"/>
      <c r="AC54" s="2"/>
      <c r="AD54" s="3"/>
      <c r="AE54" s="3"/>
      <c r="AF54" s="2"/>
      <c r="AG54" s="1">
        <f t="shared" ca="1" si="0"/>
        <v>3.75</v>
      </c>
    </row>
    <row r="55" spans="1:33" x14ac:dyDescent="0.25">
      <c r="A55" s="11">
        <v>39817</v>
      </c>
      <c r="B55">
        <v>3.75</v>
      </c>
      <c r="C55">
        <v>28.9</v>
      </c>
      <c r="D55">
        <v>27.11</v>
      </c>
      <c r="E55">
        <v>27.39</v>
      </c>
      <c r="F55">
        <v>878895</v>
      </c>
      <c r="G55">
        <v>69.632999999999996</v>
      </c>
      <c r="H55" s="1">
        <f t="shared" ca="1" si="1"/>
        <v>69.632999999999996</v>
      </c>
      <c r="I55" s="10">
        <f t="shared" ca="1" si="2"/>
        <v>27.39</v>
      </c>
      <c r="J55" s="9">
        <f t="shared" ca="1" si="3"/>
        <v>-4.7763889716211393E-2</v>
      </c>
      <c r="K55" s="9">
        <f t="shared" ca="1" si="4"/>
        <v>0.4361263554558143</v>
      </c>
      <c r="L55" s="3">
        <f t="shared" ca="1" si="5"/>
        <v>1.5422782037239866</v>
      </c>
      <c r="M55" s="6">
        <f t="shared" ca="1" si="6"/>
        <v>3.5363104853227356</v>
      </c>
      <c r="N55" s="6"/>
      <c r="O55" s="6"/>
      <c r="P55" s="3"/>
      <c r="Q55" s="3"/>
      <c r="R55" s="6"/>
      <c r="S55" s="3"/>
      <c r="T55" s="3"/>
      <c r="U55" s="3"/>
      <c r="V55" s="3"/>
      <c r="W55" s="3"/>
      <c r="X55" s="3"/>
      <c r="Y55" s="7"/>
      <c r="Z55" s="7"/>
      <c r="AA55" s="3"/>
      <c r="AB55" s="4"/>
      <c r="AC55" s="2"/>
      <c r="AD55" s="3"/>
      <c r="AE55" s="3"/>
      <c r="AF55" s="2"/>
      <c r="AG55" s="1">
        <f t="shared" ca="1" si="0"/>
        <v>3.75</v>
      </c>
    </row>
    <row r="56" spans="1:33" x14ac:dyDescent="0.25">
      <c r="A56" s="11">
        <v>39824</v>
      </c>
      <c r="B56" t="s">
        <v>0</v>
      </c>
      <c r="C56">
        <v>28</v>
      </c>
      <c r="D56">
        <v>27.22</v>
      </c>
      <c r="E56">
        <v>27.84</v>
      </c>
      <c r="F56">
        <v>90020</v>
      </c>
      <c r="G56" t="s">
        <v>0</v>
      </c>
      <c r="H56" s="1">
        <f t="shared" ca="1" si="1"/>
        <v>69.632999999999996</v>
      </c>
      <c r="I56" s="10">
        <f t="shared" ca="1" si="2"/>
        <v>27.84</v>
      </c>
      <c r="J56" s="9">
        <f t="shared" ca="1" si="3"/>
        <v>1.6295852191232169E-2</v>
      </c>
      <c r="K56" s="9">
        <f t="shared" ca="1" si="4"/>
        <v>0.43734574491524819</v>
      </c>
      <c r="L56" s="3">
        <f t="shared" ca="1" si="5"/>
        <v>1.501185344827586</v>
      </c>
      <c r="M56" s="6">
        <f t="shared" ca="1" si="6"/>
        <v>3.4324910263354589</v>
      </c>
      <c r="N56" s="6"/>
      <c r="O56" s="6"/>
      <c r="P56" s="3"/>
      <c r="Q56" s="3"/>
      <c r="R56" s="6"/>
      <c r="S56" s="3"/>
      <c r="T56" s="3"/>
      <c r="U56" s="3"/>
      <c r="V56" s="3"/>
      <c r="W56" s="3"/>
      <c r="X56" s="3"/>
      <c r="Y56" s="7"/>
      <c r="Z56" s="7"/>
      <c r="AA56" s="3"/>
      <c r="AB56" s="4"/>
      <c r="AC56" s="2"/>
      <c r="AD56" s="3"/>
      <c r="AE56" s="3"/>
      <c r="AF56" s="2"/>
      <c r="AG56" s="1">
        <f t="shared" ca="1" si="0"/>
        <v>3.75</v>
      </c>
    </row>
    <row r="57" spans="1:33" x14ac:dyDescent="0.25">
      <c r="A57" s="11">
        <v>39831</v>
      </c>
      <c r="B57" t="s">
        <v>0</v>
      </c>
      <c r="C57">
        <v>30.9</v>
      </c>
      <c r="D57">
        <v>25.77</v>
      </c>
      <c r="E57">
        <v>26.62</v>
      </c>
      <c r="F57">
        <v>1445178</v>
      </c>
      <c r="G57" t="s">
        <v>0</v>
      </c>
      <c r="H57" s="1">
        <f t="shared" ca="1" si="1"/>
        <v>69.632999999999996</v>
      </c>
      <c r="I57" s="10">
        <f t="shared" ca="1" si="2"/>
        <v>26.62</v>
      </c>
      <c r="J57" s="9">
        <f t="shared" ca="1" si="3"/>
        <v>-4.4811022499253332E-2</v>
      </c>
      <c r="K57" s="9">
        <f t="shared" ca="1" si="4"/>
        <v>0.437810485166856</v>
      </c>
      <c r="L57" s="3">
        <f t="shared" ca="1" si="5"/>
        <v>1.6158151765589781</v>
      </c>
      <c r="M57" s="6">
        <f t="shared" ca="1" si="6"/>
        <v>3.6906726341722202</v>
      </c>
      <c r="N57" s="6"/>
      <c r="O57" s="6"/>
      <c r="P57" s="3"/>
      <c r="Q57" s="3"/>
      <c r="R57" s="6"/>
      <c r="S57" s="3"/>
      <c r="T57" s="3"/>
      <c r="U57" s="3"/>
      <c r="V57" s="3"/>
      <c r="W57" s="3"/>
      <c r="X57" s="3"/>
      <c r="Y57" s="7"/>
      <c r="Z57" s="7"/>
      <c r="AA57" s="3"/>
      <c r="AB57" s="4"/>
      <c r="AC57" s="2"/>
      <c r="AD57" s="3"/>
      <c r="AE57" s="3"/>
      <c r="AF57" s="2"/>
      <c r="AG57" s="1">
        <f t="shared" ca="1" si="0"/>
        <v>3.75</v>
      </c>
    </row>
    <row r="58" spans="1:33" x14ac:dyDescent="0.25">
      <c r="A58" s="11">
        <v>39838</v>
      </c>
      <c r="B58">
        <v>3.75</v>
      </c>
      <c r="C58">
        <v>27.35</v>
      </c>
      <c r="D58">
        <v>19.559999999999999</v>
      </c>
      <c r="E58">
        <v>20.21</v>
      </c>
      <c r="F58">
        <v>805203</v>
      </c>
      <c r="G58" t="s">
        <v>0</v>
      </c>
      <c r="H58" s="1">
        <f t="shared" ca="1" si="1"/>
        <v>69.632999999999996</v>
      </c>
      <c r="I58" s="10">
        <f t="shared" ca="1" si="2"/>
        <v>20.21</v>
      </c>
      <c r="J58" s="9">
        <f t="shared" ca="1" si="3"/>
        <v>-0.27548528155143592</v>
      </c>
      <c r="K58" s="9">
        <f t="shared" ca="1" si="4"/>
        <v>0.50399610109314197</v>
      </c>
      <c r="L58" s="3">
        <f t="shared" ca="1" si="5"/>
        <v>2.4454725383473526</v>
      </c>
      <c r="M58" s="6">
        <f t="shared" ca="1" si="6"/>
        <v>4.852165588271907</v>
      </c>
      <c r="N58" s="6"/>
      <c r="O58" s="6"/>
      <c r="P58" s="3"/>
      <c r="Q58" s="3"/>
      <c r="R58" s="6"/>
      <c r="S58" s="3"/>
      <c r="T58" s="3"/>
      <c r="U58" s="3"/>
      <c r="V58" s="3"/>
      <c r="W58" s="3"/>
      <c r="X58" s="3"/>
      <c r="Y58" s="7"/>
      <c r="Z58" s="7"/>
      <c r="AA58" s="3"/>
      <c r="AB58" s="4"/>
      <c r="AC58" s="2"/>
      <c r="AD58" s="3"/>
      <c r="AE58" s="3"/>
      <c r="AF58" s="2"/>
      <c r="AG58" s="1">
        <f t="shared" ca="1" si="0"/>
        <v>3.75</v>
      </c>
    </row>
    <row r="59" spans="1:33" ht="15.75" thickBot="1" x14ac:dyDescent="0.3">
      <c r="A59" s="11">
        <v>39845</v>
      </c>
      <c r="B59">
        <v>4.1109999999999998</v>
      </c>
      <c r="C59">
        <v>26.2</v>
      </c>
      <c r="D59">
        <v>20.05</v>
      </c>
      <c r="E59">
        <v>23.25</v>
      </c>
      <c r="F59">
        <v>4642488</v>
      </c>
      <c r="G59">
        <v>62.22</v>
      </c>
      <c r="H59" s="1">
        <f t="shared" ca="1" si="1"/>
        <v>62.22</v>
      </c>
      <c r="I59" s="10">
        <f t="shared" ca="1" si="2"/>
        <v>23.25</v>
      </c>
      <c r="J59" s="9">
        <f t="shared" ca="1" si="3"/>
        <v>0.14012760061783561</v>
      </c>
      <c r="K59" s="9">
        <f t="shared" ca="1" si="4"/>
        <v>0.53109545574759143</v>
      </c>
      <c r="L59" s="3">
        <f t="shared" ca="1" si="5"/>
        <v>1.6761290322580646</v>
      </c>
      <c r="M59" s="6">
        <f t="shared" ca="1" si="6"/>
        <v>3.1559845111057818</v>
      </c>
      <c r="N59" s="3">
        <f ca="1">(2/($M$14+1))*K59+(1-(2/(1+$M$14)))*N58</f>
        <v>1.0621909114951829</v>
      </c>
      <c r="O59" s="6"/>
      <c r="P59" s="3"/>
      <c r="Q59" s="3"/>
      <c r="R59" s="22"/>
      <c r="S59" s="22"/>
      <c r="T59" s="22"/>
      <c r="U59" s="22"/>
      <c r="V59" s="22"/>
      <c r="W59" s="3"/>
      <c r="X59" s="3"/>
      <c r="Y59" s="7"/>
      <c r="Z59" s="7"/>
      <c r="AA59" s="3"/>
      <c r="AB59" s="4"/>
      <c r="AC59" s="2"/>
      <c r="AD59" s="3"/>
      <c r="AE59" s="3"/>
      <c r="AF59" s="2"/>
      <c r="AG59" s="1">
        <f t="shared" ca="1" si="0"/>
        <v>4.1109999999999998</v>
      </c>
    </row>
    <row r="60" spans="1:33" x14ac:dyDescent="0.25">
      <c r="A60" s="11">
        <v>39852</v>
      </c>
      <c r="B60">
        <v>4.1109999999999998</v>
      </c>
      <c r="C60">
        <v>26.2</v>
      </c>
      <c r="D60">
        <v>21.8</v>
      </c>
      <c r="E60">
        <v>24.12</v>
      </c>
      <c r="F60">
        <v>2687765</v>
      </c>
      <c r="G60">
        <v>59.503</v>
      </c>
      <c r="H60" s="1">
        <f t="shared" ca="1" si="1"/>
        <v>59.503</v>
      </c>
      <c r="I60" s="10">
        <f t="shared" ca="1" si="2"/>
        <v>24.12</v>
      </c>
      <c r="J60" s="9">
        <f t="shared" ca="1" si="3"/>
        <v>3.673623982561932E-2</v>
      </c>
      <c r="K60" s="9">
        <f t="shared" ca="1" si="4"/>
        <v>0.52776767471530672</v>
      </c>
      <c r="L60" s="3">
        <f t="shared" ca="1" si="5"/>
        <v>1.4669568822553898</v>
      </c>
      <c r="M60" s="6">
        <f t="shared" ca="1" si="6"/>
        <v>2.7795504585359629</v>
      </c>
      <c r="N60" s="6"/>
      <c r="O60" s="6"/>
      <c r="P60" s="3"/>
      <c r="Q60" s="20"/>
      <c r="R60" s="25"/>
      <c r="S60" s="26"/>
      <c r="T60" s="29" t="s">
        <v>3</v>
      </c>
      <c r="U60" s="29" t="s">
        <v>2</v>
      </c>
      <c r="V60" s="30" t="s">
        <v>1</v>
      </c>
      <c r="W60" s="21"/>
      <c r="Y60" s="7"/>
      <c r="Z60" s="7"/>
      <c r="AA60" s="3"/>
      <c r="AB60" s="4"/>
      <c r="AC60" s="2"/>
      <c r="AD60" s="3"/>
      <c r="AE60" s="3"/>
      <c r="AF60" s="2"/>
      <c r="AG60" s="1">
        <f t="shared" ca="1" si="0"/>
        <v>4.1109999999999998</v>
      </c>
    </row>
    <row r="61" spans="1:33" x14ac:dyDescent="0.25">
      <c r="A61" s="11">
        <v>39859</v>
      </c>
      <c r="B61" t="s">
        <v>0</v>
      </c>
      <c r="C61">
        <v>25.94</v>
      </c>
      <c r="D61">
        <v>23.96</v>
      </c>
      <c r="E61">
        <v>25.68</v>
      </c>
      <c r="F61">
        <v>1843492</v>
      </c>
      <c r="G61" t="s">
        <v>0</v>
      </c>
      <c r="H61" s="1">
        <f t="shared" ca="1" si="1"/>
        <v>59.503</v>
      </c>
      <c r="I61" s="10">
        <f t="shared" ca="1" si="2"/>
        <v>25.68</v>
      </c>
      <c r="J61" s="9">
        <f t="shared" ca="1" si="3"/>
        <v>6.2671106962775766E-2</v>
      </c>
      <c r="K61" s="9">
        <f t="shared" ca="1" si="4"/>
        <v>0.52577508215161872</v>
      </c>
      <c r="L61" s="3">
        <f t="shared" ca="1" si="5"/>
        <v>1.3170950155763239</v>
      </c>
      <c r="M61" s="6">
        <f t="shared" ca="1" si="6"/>
        <v>2.505054081654845</v>
      </c>
      <c r="N61" s="6"/>
      <c r="O61" s="13"/>
      <c r="P61" s="3"/>
      <c r="R61" s="27" t="s">
        <v>5</v>
      </c>
      <c r="S61" s="35">
        <v>2</v>
      </c>
      <c r="T61" s="31">
        <v>1</v>
      </c>
      <c r="U61" s="31">
        <v>3</v>
      </c>
      <c r="V61" s="32">
        <v>0.2</v>
      </c>
      <c r="W61" s="21"/>
      <c r="X61" s="3"/>
      <c r="Y61" s="7"/>
      <c r="Z61" s="7"/>
      <c r="AA61" s="3"/>
      <c r="AB61" s="4"/>
      <c r="AC61" s="2"/>
      <c r="AD61" s="3"/>
      <c r="AE61" s="3"/>
      <c r="AF61" s="2"/>
      <c r="AG61" s="1">
        <f t="shared" ca="1" si="0"/>
        <v>4.1109999999999998</v>
      </c>
    </row>
    <row r="62" spans="1:33" x14ac:dyDescent="0.25">
      <c r="A62" s="11">
        <v>39866</v>
      </c>
      <c r="B62">
        <v>4.25</v>
      </c>
      <c r="C62">
        <v>26</v>
      </c>
      <c r="D62">
        <v>24.45</v>
      </c>
      <c r="E62">
        <v>25.97</v>
      </c>
      <c r="F62">
        <v>2567817</v>
      </c>
      <c r="G62">
        <v>59.503</v>
      </c>
      <c r="H62" s="1">
        <f t="shared" ca="1" si="1"/>
        <v>59.503</v>
      </c>
      <c r="I62" s="10">
        <f t="shared" ca="1" si="2"/>
        <v>25.97</v>
      </c>
      <c r="J62" s="9">
        <f t="shared" ca="1" si="3"/>
        <v>1.1229546852896694E-2</v>
      </c>
      <c r="K62" s="9">
        <f t="shared" ca="1" si="4"/>
        <v>0.52554297949384121</v>
      </c>
      <c r="L62" s="3">
        <f t="shared" ca="1" si="5"/>
        <v>1.2912206391990759</v>
      </c>
      <c r="M62" s="6">
        <f t="shared" ca="1" si="6"/>
        <v>2.4569268158480035</v>
      </c>
      <c r="N62" s="6"/>
      <c r="O62" s="12">
        <f ca="1">SUMIFS(M66:M518,R66:R518,"&gt;0")/COUNTIFS(R66:R518,"&gt;0")</f>
        <v>1.4779459278929765</v>
      </c>
      <c r="P62" s="3"/>
      <c r="Q62" s="20">
        <f ca="1">O62/2</f>
        <v>0.73897296394648826</v>
      </c>
      <c r="R62" s="27" t="s">
        <v>6</v>
      </c>
      <c r="S62" s="35">
        <v>4</v>
      </c>
      <c r="T62" s="31">
        <v>3.5</v>
      </c>
      <c r="U62" s="31">
        <v>5</v>
      </c>
      <c r="V62" s="32">
        <v>0.25</v>
      </c>
      <c r="W62" s="21"/>
      <c r="X62" s="3"/>
      <c r="Y62" s="7"/>
      <c r="Z62" s="7"/>
      <c r="AA62" s="3"/>
      <c r="AB62" s="4"/>
      <c r="AC62" s="2"/>
      <c r="AD62" s="3"/>
      <c r="AE62" s="3"/>
      <c r="AF62" s="2"/>
      <c r="AG62" s="1">
        <f t="shared" ca="1" si="0"/>
        <v>4.25</v>
      </c>
    </row>
    <row r="63" spans="1:33" x14ac:dyDescent="0.25">
      <c r="A63" s="11">
        <v>39873</v>
      </c>
      <c r="B63">
        <v>4.25</v>
      </c>
      <c r="C63">
        <v>27.2</v>
      </c>
      <c r="D63">
        <v>25</v>
      </c>
      <c r="E63">
        <v>26.55</v>
      </c>
      <c r="F63">
        <v>476613</v>
      </c>
      <c r="G63">
        <v>61.988</v>
      </c>
      <c r="H63" s="1">
        <f t="shared" ca="1" si="1"/>
        <v>61.988</v>
      </c>
      <c r="I63" s="10">
        <f t="shared" ca="1" si="2"/>
        <v>26.55</v>
      </c>
      <c r="J63" s="9">
        <f t="shared" ca="1" si="3"/>
        <v>2.2087722013290928E-2</v>
      </c>
      <c r="K63" s="9">
        <f t="shared" ca="1" si="4"/>
        <v>0.52779087641372724</v>
      </c>
      <c r="L63" s="3">
        <f t="shared" ca="1" si="5"/>
        <v>1.3347645951035783</v>
      </c>
      <c r="M63" s="6">
        <f t="shared" ca="1" si="6"/>
        <v>2.5289648888460068</v>
      </c>
      <c r="N63" s="6"/>
      <c r="O63" s="6"/>
      <c r="P63" s="3"/>
      <c r="Q63" s="20"/>
      <c r="R63" s="27" t="s">
        <v>7</v>
      </c>
      <c r="S63" s="35">
        <v>0.3</v>
      </c>
      <c r="T63" s="31">
        <v>0.1</v>
      </c>
      <c r="U63" s="31">
        <f ca="1">ROUND(O62/1.5,0)</f>
        <v>1</v>
      </c>
      <c r="V63" s="32">
        <v>0.05</v>
      </c>
      <c r="W63" s="21"/>
      <c r="X63" s="3"/>
      <c r="Y63" s="7"/>
      <c r="Z63" s="7"/>
      <c r="AA63" s="3"/>
      <c r="AB63" s="4"/>
      <c r="AC63" s="2"/>
      <c r="AD63" s="3"/>
      <c r="AE63" s="3"/>
      <c r="AF63" s="2"/>
      <c r="AG63" s="1">
        <f t="shared" ca="1" si="0"/>
        <v>4.25</v>
      </c>
    </row>
    <row r="64" spans="1:33" x14ac:dyDescent="0.25">
      <c r="A64" s="11">
        <v>39880</v>
      </c>
      <c r="B64">
        <v>4.25</v>
      </c>
      <c r="C64">
        <v>30.5</v>
      </c>
      <c r="D64">
        <v>25.13</v>
      </c>
      <c r="E64">
        <v>29.89</v>
      </c>
      <c r="F64">
        <v>4248897</v>
      </c>
      <c r="G64">
        <v>60.908999999999999</v>
      </c>
      <c r="H64" s="1">
        <f t="shared" ca="1" si="1"/>
        <v>60.908999999999999</v>
      </c>
      <c r="I64" s="10">
        <f t="shared" ca="1" si="2"/>
        <v>29.89</v>
      </c>
      <c r="J64" s="9">
        <f t="shared" ca="1" si="3"/>
        <v>0.11849422860789856</v>
      </c>
      <c r="K64" s="9">
        <f t="shared" ca="1" si="4"/>
        <v>0.54707425628966888</v>
      </c>
      <c r="L64" s="3">
        <f t="shared" ca="1" si="5"/>
        <v>1.0377718300434928</v>
      </c>
      <c r="M64" s="6">
        <f t="shared" ca="1" si="6"/>
        <v>1.8969487562470968</v>
      </c>
      <c r="N64" s="6"/>
      <c r="O64" s="6"/>
      <c r="P64" s="3">
        <v>2</v>
      </c>
      <c r="Q64" s="20">
        <v>5</v>
      </c>
      <c r="R64" s="27" t="s">
        <v>8</v>
      </c>
      <c r="S64" s="35">
        <v>2</v>
      </c>
      <c r="T64" s="31">
        <v>1</v>
      </c>
      <c r="U64" s="31">
        <v>6</v>
      </c>
      <c r="V64" s="32">
        <v>1</v>
      </c>
      <c r="X64" s="3"/>
      <c r="Y64" s="3">
        <f ca="1">AVERAGEIF(AE71:AE519,"&lt;&gt;0")</f>
        <v>60.056619718309726</v>
      </c>
      <c r="Z64" s="3">
        <f ca="1">AVERAGEIF(AF71:AF644,"&lt;&gt;0")</f>
        <v>0.32646989102798463</v>
      </c>
      <c r="AA64" s="3"/>
      <c r="AB64" s="4"/>
      <c r="AC64" s="2"/>
      <c r="AD64" s="3"/>
      <c r="AE64" s="3"/>
      <c r="AF64" s="2"/>
      <c r="AG64" s="1">
        <f t="shared" ca="1" si="0"/>
        <v>4.25</v>
      </c>
    </row>
    <row r="65" spans="1:33" ht="15.75" thickBot="1" x14ac:dyDescent="0.3">
      <c r="A65" s="11">
        <v>39887</v>
      </c>
      <c r="B65">
        <v>4.25</v>
      </c>
      <c r="C65">
        <v>31.51</v>
      </c>
      <c r="D65">
        <v>29</v>
      </c>
      <c r="E65">
        <v>31.32</v>
      </c>
      <c r="F65">
        <v>4394559</v>
      </c>
      <c r="G65">
        <v>60.012999999999998</v>
      </c>
      <c r="H65" s="1">
        <f t="shared" ca="1" si="1"/>
        <v>60.012999999999998</v>
      </c>
      <c r="I65" s="10">
        <f t="shared" ca="1" si="2"/>
        <v>31.32</v>
      </c>
      <c r="J65" s="9">
        <f t="shared" ca="1" si="3"/>
        <v>4.6732894826755911E-2</v>
      </c>
      <c r="K65" s="9">
        <f t="shared" ca="1" si="4"/>
        <v>0.54995596336764396</v>
      </c>
      <c r="L65" s="3">
        <f t="shared" ca="1" si="5"/>
        <v>0.91612388250319277</v>
      </c>
      <c r="M65" s="6">
        <f t="shared" ca="1" si="6"/>
        <v>1.6658131623727237</v>
      </c>
      <c r="N65" s="6"/>
      <c r="P65" s="35">
        <v>-2</v>
      </c>
      <c r="R65" s="28" t="s">
        <v>9</v>
      </c>
      <c r="S65" s="36">
        <v>3</v>
      </c>
      <c r="T65" s="33">
        <v>0.1</v>
      </c>
      <c r="U65" s="33">
        <v>4</v>
      </c>
      <c r="V65" s="34">
        <v>0.2</v>
      </c>
      <c r="W65" s="21"/>
      <c r="X65" s="3"/>
      <c r="Y65" s="7"/>
      <c r="Z65" s="7"/>
      <c r="AA65" s="3"/>
      <c r="AB65" s="4"/>
      <c r="AC65" s="2"/>
      <c r="AE65" s="3"/>
      <c r="AF65" s="2"/>
      <c r="AG65" s="1">
        <f t="shared" ca="1" si="0"/>
        <v>4.25</v>
      </c>
    </row>
    <row r="66" spans="1:33" x14ac:dyDescent="0.25">
      <c r="A66" s="11">
        <v>39894</v>
      </c>
      <c r="B66">
        <v>4.25</v>
      </c>
      <c r="C66">
        <v>32.799999999999997</v>
      </c>
      <c r="D66">
        <v>30.22</v>
      </c>
      <c r="E66">
        <v>32.049999999999997</v>
      </c>
      <c r="F66">
        <v>2710794</v>
      </c>
      <c r="G66">
        <v>59.203000000000003</v>
      </c>
      <c r="H66" s="1">
        <f t="shared" ca="1" si="1"/>
        <v>59.203000000000003</v>
      </c>
      <c r="I66" s="10">
        <f t="shared" ca="1" si="2"/>
        <v>32.049999999999997</v>
      </c>
      <c r="J66" s="9">
        <f t="shared" ca="1" si="3"/>
        <v>2.3040312244076488E-2</v>
      </c>
      <c r="K66" s="9">
        <f t="shared" ca="1" si="4"/>
        <v>0.54828675270242389</v>
      </c>
      <c r="L66" s="3">
        <f t="shared" ca="1" si="5"/>
        <v>0.84720748829953219</v>
      </c>
      <c r="M66" s="6">
        <f t="shared" ca="1" si="6"/>
        <v>1.5451905123072416</v>
      </c>
      <c r="N66" s="6">
        <f t="shared" ref="N66:N129" ca="1" si="7">AVERAGE(M54:M66)</f>
        <v>2.8637647201733745</v>
      </c>
      <c r="O66" s="6">
        <f t="shared" ref="O66:O129" ca="1" si="8">STDEV(M54:M66)</f>
        <v>0.91843771677456909</v>
      </c>
      <c r="P66" s="3">
        <f t="shared" ref="P66:P129" ca="1" si="9">N66+$S$61*O66</f>
        <v>4.7006401537225129</v>
      </c>
      <c r="Q66" s="3">
        <f t="shared" ref="Q66:Q129" ca="1" si="10">N66+O66*$P$65</f>
        <v>1.0268892866242363</v>
      </c>
      <c r="R66" s="23"/>
      <c r="S66" s="24"/>
      <c r="W66" s="3"/>
      <c r="X66" s="3"/>
      <c r="Y66" s="7"/>
      <c r="Z66" s="7"/>
      <c r="AA66" s="3"/>
      <c r="AB66" s="4"/>
      <c r="AC66" s="2"/>
      <c r="AD66" s="3"/>
      <c r="AE66" s="3"/>
      <c r="AF66" s="2"/>
      <c r="AG66" s="1">
        <f t="shared" ref="AG66:AG129" ca="1" si="11">IF(B66="#N/A N/A",AG65,B66)</f>
        <v>4.25</v>
      </c>
    </row>
    <row r="67" spans="1:33" x14ac:dyDescent="0.25">
      <c r="A67" s="11">
        <v>39901</v>
      </c>
      <c r="B67">
        <v>4.25</v>
      </c>
      <c r="C67">
        <v>40.03</v>
      </c>
      <c r="D67">
        <v>32.119999999999997</v>
      </c>
      <c r="E67">
        <v>35.369999999999997</v>
      </c>
      <c r="F67">
        <v>27711036</v>
      </c>
      <c r="G67">
        <v>58.154000000000003</v>
      </c>
      <c r="H67" s="1">
        <f t="shared" ref="H67:H130" ca="1" si="12">IF(G67="#N/A N/A",H66,G67)</f>
        <v>58.154000000000003</v>
      </c>
      <c r="I67" s="10">
        <f t="shared" ref="I67:I130" ca="1" si="13">IF(E67="#N/A N/A",I66,E67)</f>
        <v>35.369999999999997</v>
      </c>
      <c r="J67" s="9">
        <f t="shared" ca="1" si="3"/>
        <v>9.8566819850710252E-2</v>
      </c>
      <c r="K67" s="9">
        <f t="shared" ca="1" si="4"/>
        <v>0.55743904658855381</v>
      </c>
      <c r="L67" s="3">
        <f t="shared" ca="1" si="5"/>
        <v>0.64416171897087948</v>
      </c>
      <c r="M67" s="6">
        <f t="shared" ca="1" si="6"/>
        <v>1.1555733723948041</v>
      </c>
      <c r="N67" s="6">
        <f t="shared" ca="1" si="7"/>
        <v>2.7078189456472916</v>
      </c>
      <c r="O67" s="6">
        <f t="shared" ca="1" si="8"/>
        <v>1.0256004936644381</v>
      </c>
      <c r="P67" s="3">
        <f t="shared" ca="1" si="9"/>
        <v>4.7590199329761678</v>
      </c>
      <c r="Q67" s="3">
        <f t="shared" ca="1" si="10"/>
        <v>0.65661795831841552</v>
      </c>
      <c r="R67" s="6"/>
      <c r="S67" s="3"/>
      <c r="T67" s="3"/>
      <c r="U67" s="3"/>
      <c r="V67" s="3"/>
      <c r="W67" s="3"/>
      <c r="X67" s="3"/>
      <c r="Y67" s="7"/>
      <c r="Z67" s="7"/>
      <c r="AA67" s="3"/>
      <c r="AB67" s="4"/>
      <c r="AC67" s="2"/>
      <c r="AD67" s="3"/>
      <c r="AE67" s="3"/>
      <c r="AF67" s="2"/>
      <c r="AG67" s="1">
        <f t="shared" ca="1" si="11"/>
        <v>4.25</v>
      </c>
    </row>
    <row r="68" spans="1:33" x14ac:dyDescent="0.25">
      <c r="A68" s="11">
        <v>39908</v>
      </c>
      <c r="B68" t="s">
        <v>0</v>
      </c>
      <c r="C68">
        <v>42</v>
      </c>
      <c r="D68">
        <v>32.94</v>
      </c>
      <c r="E68">
        <v>37.21</v>
      </c>
      <c r="F68">
        <v>14677594</v>
      </c>
      <c r="G68">
        <v>55.308999999999997</v>
      </c>
      <c r="H68" s="1">
        <f t="shared" ca="1" si="12"/>
        <v>55.308999999999997</v>
      </c>
      <c r="I68" s="10">
        <f t="shared" ca="1" si="13"/>
        <v>37.21</v>
      </c>
      <c r="J68" s="9">
        <f t="shared" ref="J68:J131" ca="1" si="14">LN(I68/I67)</f>
        <v>5.0713539141141899E-2</v>
      </c>
      <c r="K68" s="9">
        <f t="shared" ca="1" si="4"/>
        <v>0.56098982653531704</v>
      </c>
      <c r="L68" s="3">
        <f t="shared" ca="1" si="5"/>
        <v>0.48640150497178158</v>
      </c>
      <c r="M68" s="6">
        <f t="shared" ca="1" si="6"/>
        <v>0.86704157894592448</v>
      </c>
      <c r="N68" s="6">
        <f t="shared" ca="1" si="7"/>
        <v>2.5024905682336902</v>
      </c>
      <c r="O68" s="6">
        <f t="shared" ca="1" si="8"/>
        <v>1.1096644725725346</v>
      </c>
      <c r="P68" s="3">
        <f t="shared" ca="1" si="9"/>
        <v>4.7218195133787599</v>
      </c>
      <c r="Q68" s="3">
        <f t="shared" ca="1" si="10"/>
        <v>0.28316162308862092</v>
      </c>
      <c r="R68" s="6">
        <f t="shared" ref="R68:R131" ca="1" si="15">IF(S68+R67&gt;$S$64,IF(M68&lt;$S$63,-S67-R67-Z67,0),IF(M68&lt;$S$63,IF(S67=0,0,-S67-R67-Z67),IF(AG68&gt;$S$62,IF(M68&gt;P68,1,0),0)))</f>
        <v>0</v>
      </c>
      <c r="S68" s="5">
        <f ca="1">SUM($R$66:R67)+AA68</f>
        <v>0</v>
      </c>
      <c r="T68" s="3"/>
      <c r="U68" s="3"/>
      <c r="V68" s="37" t="s">
        <v>4</v>
      </c>
      <c r="W68" s="3"/>
      <c r="X68" s="3"/>
      <c r="Y68" s="7"/>
      <c r="Z68" s="7"/>
      <c r="AA68" s="3"/>
      <c r="AB68" s="4"/>
      <c r="AC68" s="2"/>
      <c r="AD68" s="3"/>
      <c r="AE68" s="3"/>
      <c r="AF68" s="2"/>
      <c r="AG68" s="1">
        <f t="shared" ca="1" si="11"/>
        <v>4.25</v>
      </c>
    </row>
    <row r="69" spans="1:33" x14ac:dyDescent="0.25">
      <c r="A69" s="11">
        <v>39915</v>
      </c>
      <c r="B69">
        <v>4.25</v>
      </c>
      <c r="C69">
        <v>39</v>
      </c>
      <c r="D69">
        <v>34.01</v>
      </c>
      <c r="E69">
        <v>36.21</v>
      </c>
      <c r="F69">
        <v>1814051</v>
      </c>
      <c r="G69">
        <v>55.447000000000003</v>
      </c>
      <c r="H69" s="1">
        <f t="shared" ca="1" si="12"/>
        <v>55.447000000000003</v>
      </c>
      <c r="I69" s="10">
        <f t="shared" ca="1" si="13"/>
        <v>36.21</v>
      </c>
      <c r="J69" s="9">
        <f t="shared" ca="1" si="14"/>
        <v>-2.7242218580981269E-2</v>
      </c>
      <c r="K69" s="9">
        <f t="shared" ca="1" si="4"/>
        <v>0.56073090294276307</v>
      </c>
      <c r="L69" s="3">
        <f t="shared" ca="1" si="5"/>
        <v>0.53126208229770788</v>
      </c>
      <c r="M69" s="6">
        <f t="shared" ca="1" si="6"/>
        <v>0.94744569901462483</v>
      </c>
      <c r="N69" s="6">
        <f t="shared" ca="1" si="7"/>
        <v>2.3113332353628575</v>
      </c>
      <c r="O69" s="6">
        <f t="shared" ca="1" si="8"/>
        <v>1.1494379770369449</v>
      </c>
      <c r="P69" s="3">
        <f t="shared" ca="1" si="9"/>
        <v>4.6102091894367474</v>
      </c>
      <c r="Q69" s="3">
        <f t="shared" ca="1" si="10"/>
        <v>1.2457281288967614E-2</v>
      </c>
      <c r="R69" s="6">
        <f t="shared" ca="1" si="15"/>
        <v>0</v>
      </c>
      <c r="S69" s="5">
        <f ca="1">SUM($R$66:R68)+AA69</f>
        <v>0</v>
      </c>
      <c r="T69" s="3"/>
      <c r="U69" s="3"/>
      <c r="V69" s="3"/>
      <c r="W69" s="3"/>
      <c r="X69" s="3"/>
      <c r="Y69" s="7"/>
      <c r="Z69" s="7"/>
      <c r="AA69" s="3"/>
      <c r="AB69" s="4"/>
      <c r="AC69" s="2"/>
      <c r="AD69" s="3"/>
      <c r="AE69" s="3"/>
      <c r="AF69" s="2"/>
      <c r="AG69" s="1">
        <f t="shared" ca="1" si="11"/>
        <v>4.25</v>
      </c>
    </row>
    <row r="70" spans="1:33" x14ac:dyDescent="0.25">
      <c r="A70" s="11">
        <v>39922</v>
      </c>
      <c r="B70">
        <v>4.1109999999999998</v>
      </c>
      <c r="C70">
        <v>37.5</v>
      </c>
      <c r="D70">
        <v>33.9</v>
      </c>
      <c r="E70">
        <v>35.18</v>
      </c>
      <c r="F70">
        <v>1244136</v>
      </c>
      <c r="G70">
        <v>55.81</v>
      </c>
      <c r="H70" s="1">
        <f t="shared" ca="1" si="12"/>
        <v>55.81</v>
      </c>
      <c r="I70" s="10">
        <f t="shared" ca="1" si="13"/>
        <v>35.18</v>
      </c>
      <c r="J70" s="9">
        <f t="shared" ca="1" si="14"/>
        <v>-2.8857584468137788E-2</v>
      </c>
      <c r="K70" s="9">
        <f t="shared" ca="1" si="4"/>
        <v>0.55861130958044458</v>
      </c>
      <c r="L70" s="3">
        <f t="shared" ca="1" si="5"/>
        <v>0.58641273450824349</v>
      </c>
      <c r="M70" s="6">
        <f t="shared" ca="1" si="6"/>
        <v>1.0497688185881515</v>
      </c>
      <c r="N70" s="6">
        <f t="shared" ca="1" si="7"/>
        <v>2.1081867880102365</v>
      </c>
      <c r="O70" s="6">
        <f t="shared" ca="1" si="8"/>
        <v>1.1182936901550014</v>
      </c>
      <c r="P70" s="3">
        <f t="shared" ca="1" si="9"/>
        <v>4.3447741683202388</v>
      </c>
      <c r="Q70" s="3">
        <f t="shared" ca="1" si="10"/>
        <v>-0.12840059229976619</v>
      </c>
      <c r="R70" s="6">
        <f t="shared" ca="1" si="15"/>
        <v>0</v>
      </c>
      <c r="S70" s="5">
        <f ca="1">SUM($R$66:R69)+AA70</f>
        <v>0</v>
      </c>
      <c r="T70" s="5"/>
      <c r="U70" s="3">
        <f t="shared" ref="U70:U133" ca="1" si="16">S70*(I70-I69)</f>
        <v>0</v>
      </c>
      <c r="V70" s="37">
        <f ca="1">U70</f>
        <v>0</v>
      </c>
      <c r="W70" s="8">
        <f t="shared" ref="W70:W133" ca="1" si="17">V70/$Y$64</f>
        <v>0</v>
      </c>
      <c r="X70" s="3"/>
      <c r="Y70" s="7"/>
      <c r="Z70" s="7"/>
      <c r="AA70" s="3"/>
      <c r="AB70" s="4"/>
      <c r="AC70" s="2"/>
      <c r="AD70" s="3"/>
      <c r="AE70" s="3"/>
      <c r="AF70" s="2"/>
      <c r="AG70" s="1">
        <f t="shared" ca="1" si="11"/>
        <v>4.1109999999999998</v>
      </c>
    </row>
    <row r="71" spans="1:33" x14ac:dyDescent="0.25">
      <c r="A71" s="11">
        <v>39929</v>
      </c>
      <c r="B71">
        <v>4.1109999999999998</v>
      </c>
      <c r="C71">
        <v>35.32</v>
      </c>
      <c r="D71">
        <v>32.24</v>
      </c>
      <c r="E71">
        <v>33.520000000000003</v>
      </c>
      <c r="F71">
        <v>919319</v>
      </c>
      <c r="G71">
        <v>52.011000000000003</v>
      </c>
      <c r="H71" s="1">
        <f t="shared" ca="1" si="12"/>
        <v>52.011000000000003</v>
      </c>
      <c r="I71" s="10">
        <f t="shared" ca="1" si="13"/>
        <v>33.520000000000003</v>
      </c>
      <c r="J71" s="9">
        <f t="shared" ca="1" si="14"/>
        <v>-4.8335463695529712E-2</v>
      </c>
      <c r="K71" s="9">
        <f t="shared" ca="1" si="4"/>
        <v>0.55929113173235179</v>
      </c>
      <c r="L71" s="3">
        <f t="shared" ca="1" si="5"/>
        <v>0.55164081145584709</v>
      </c>
      <c r="M71" s="6">
        <f t="shared" ca="1" si="6"/>
        <v>0.98632139892365445</v>
      </c>
      <c r="N71" s="6">
        <f t="shared" ca="1" si="7"/>
        <v>1.8108141580603712</v>
      </c>
      <c r="O71" s="6">
        <f t="shared" ca="1" si="8"/>
        <v>0.79511714916041676</v>
      </c>
      <c r="P71" s="3">
        <f t="shared" ca="1" si="9"/>
        <v>3.4010484563812047</v>
      </c>
      <c r="Q71" s="3">
        <f t="shared" ca="1" si="10"/>
        <v>0.22057985973953764</v>
      </c>
      <c r="R71" s="6">
        <f t="shared" ca="1" si="15"/>
        <v>0</v>
      </c>
      <c r="S71" s="5">
        <f ca="1">SUM($R$66:R70)+AA71</f>
        <v>0</v>
      </c>
      <c r="T71" s="5">
        <f t="shared" ref="T71:T134" ca="1" si="18">ABS(R71)*0.2%*I71</f>
        <v>0</v>
      </c>
      <c r="U71" s="3">
        <f t="shared" ca="1" si="16"/>
        <v>0</v>
      </c>
      <c r="V71" s="37">
        <f ca="1">SUM($U69:U$72)-SUM($T$70:T71)</f>
        <v>0</v>
      </c>
      <c r="W71" s="8">
        <f t="shared" ca="1" si="17"/>
        <v>0</v>
      </c>
      <c r="X71" s="7">
        <f ca="1">W71-MAX($W$69:W70)</f>
        <v>0</v>
      </c>
      <c r="Y71" s="7">
        <f t="shared" ref="Y71:Y134" ca="1" si="19">-L71/$S$65</f>
        <v>-0.18388027048528235</v>
      </c>
      <c r="Z71" s="6">
        <v>0</v>
      </c>
      <c r="AA71" s="7"/>
      <c r="AB71" s="4">
        <f t="shared" ref="AB71:AB96" ca="1" si="20">IFERROR(V71/S71,0)</f>
        <v>0</v>
      </c>
      <c r="AC71" s="2">
        <f t="shared" ref="AC71:AC134" ca="1" si="21">AB71/I71</f>
        <v>0</v>
      </c>
      <c r="AD71" s="3">
        <f t="shared" ref="AD71:AD134" ca="1" si="22">IF(R71&gt;0,I71,AD70)</f>
        <v>0</v>
      </c>
      <c r="AE71" s="3">
        <f t="shared" ref="AE71:AE102" ca="1" si="23">IF(S71=0,IF(R71=1,I71,0),IF(AND(AD71-AD70&lt;&gt;0,S71&gt;0),IF(S71+R71=1,AD71,IF(S71+R71&gt;1,(AD71+AE70)/MIN((S71+R71),2),IF(R71+S71&gt;2,(AD71+AE70*S71)/(R71+S71),0))),AE70))</f>
        <v>0</v>
      </c>
      <c r="AF71" s="2">
        <f t="shared" ref="AF71:AF134" ca="1" si="24">IFERROR(AB71/AE71,0)</f>
        <v>0</v>
      </c>
      <c r="AG71" s="1">
        <f t="shared" ca="1" si="11"/>
        <v>4.1109999999999998</v>
      </c>
    </row>
    <row r="72" spans="1:33" x14ac:dyDescent="0.25">
      <c r="A72" s="11">
        <v>39936</v>
      </c>
      <c r="B72" t="s">
        <v>0</v>
      </c>
      <c r="C72">
        <v>35.200000000000003</v>
      </c>
      <c r="D72">
        <v>31.67</v>
      </c>
      <c r="E72">
        <v>33.94</v>
      </c>
      <c r="F72">
        <v>741646</v>
      </c>
      <c r="G72">
        <v>56.173000000000002</v>
      </c>
      <c r="H72" s="1">
        <f t="shared" ca="1" si="12"/>
        <v>56.173000000000002</v>
      </c>
      <c r="I72" s="10">
        <f t="shared" ca="1" si="13"/>
        <v>33.94</v>
      </c>
      <c r="J72" s="9">
        <f t="shared" ca="1" si="14"/>
        <v>1.2451984192197866E-2</v>
      </c>
      <c r="K72" s="9">
        <f t="shared" ca="1" si="4"/>
        <v>0.55923636852136671</v>
      </c>
      <c r="L72" s="3">
        <f t="shared" ca="1" si="5"/>
        <v>0.65506776664702437</v>
      </c>
      <c r="M72" s="6">
        <f t="shared" ca="1" si="6"/>
        <v>1.1713611694801573</v>
      </c>
      <c r="N72" s="6">
        <f t="shared" ca="1" si="7"/>
        <v>1.6581508240891691</v>
      </c>
      <c r="O72" s="6">
        <f t="shared" ca="1" si="8"/>
        <v>0.70017694195527547</v>
      </c>
      <c r="P72" s="3">
        <f t="shared" ca="1" si="9"/>
        <v>3.0585047079997203</v>
      </c>
      <c r="Q72" s="3">
        <f t="shared" ca="1" si="10"/>
        <v>0.25779694017861821</v>
      </c>
      <c r="R72" s="6">
        <f t="shared" ca="1" si="15"/>
        <v>0</v>
      </c>
      <c r="S72" s="5">
        <f ca="1">SUM($R$66:R71)+AA72</f>
        <v>0</v>
      </c>
      <c r="T72" s="5">
        <f t="shared" ca="1" si="18"/>
        <v>0</v>
      </c>
      <c r="U72" s="3">
        <f t="shared" ca="1" si="16"/>
        <v>0</v>
      </c>
      <c r="V72" s="37">
        <f ca="1">SUM($U$70:U72)-SUM($T$70:T72)</f>
        <v>0</v>
      </c>
      <c r="W72" s="8">
        <f t="shared" ca="1" si="17"/>
        <v>0</v>
      </c>
      <c r="X72" s="7">
        <f ca="1">W72-MAX($W$69:W71)</f>
        <v>0</v>
      </c>
      <c r="Y72" s="7">
        <f t="shared" ca="1" si="19"/>
        <v>-0.21835592221567479</v>
      </c>
      <c r="Z72" s="6">
        <f t="shared" ref="Z72:Z135" ca="1" si="25">IF(R72+R71&lt;&gt;0,0,IF(V71-V70-V69&lt;&gt;0,IF(Z71&lt;&gt;0,0,IF(AF72&lt;Y72,-S71,0)),0))</f>
        <v>0</v>
      </c>
      <c r="AA72" s="5">
        <f ca="1">SUM($Z$70:Z71)</f>
        <v>0</v>
      </c>
      <c r="AB72" s="4">
        <f t="shared" ca="1" si="20"/>
        <v>0</v>
      </c>
      <c r="AC72" s="2">
        <f t="shared" ca="1" si="21"/>
        <v>0</v>
      </c>
      <c r="AD72" s="3">
        <f t="shared" ca="1" si="22"/>
        <v>0</v>
      </c>
      <c r="AE72" s="3">
        <f t="shared" ca="1" si="23"/>
        <v>0</v>
      </c>
      <c r="AF72" s="2">
        <f t="shared" ca="1" si="24"/>
        <v>0</v>
      </c>
      <c r="AG72" s="1">
        <f t="shared" ca="1" si="11"/>
        <v>4.1109999999999998</v>
      </c>
    </row>
    <row r="73" spans="1:33" x14ac:dyDescent="0.25">
      <c r="A73" s="11">
        <v>39943</v>
      </c>
      <c r="B73">
        <v>4.1109999999999998</v>
      </c>
      <c r="C73">
        <v>36.5</v>
      </c>
      <c r="D73">
        <v>32</v>
      </c>
      <c r="E73">
        <v>35.479999999999997</v>
      </c>
      <c r="F73">
        <v>3567467</v>
      </c>
      <c r="G73">
        <v>53.996000000000002</v>
      </c>
      <c r="H73" s="1">
        <f t="shared" ca="1" si="12"/>
        <v>53.996000000000002</v>
      </c>
      <c r="I73" s="10">
        <f t="shared" ca="1" si="13"/>
        <v>35.479999999999997</v>
      </c>
      <c r="J73" s="9">
        <f t="shared" ca="1" si="14"/>
        <v>4.437489763529838E-2</v>
      </c>
      <c r="K73" s="9">
        <f t="shared" ca="1" si="4"/>
        <v>0.56304912408832652</v>
      </c>
      <c r="L73" s="3">
        <f t="shared" ca="1" si="5"/>
        <v>0.52187147688838809</v>
      </c>
      <c r="M73" s="6">
        <f t="shared" ca="1" si="6"/>
        <v>0.9268666881124944</v>
      </c>
      <c r="N73" s="6">
        <f t="shared" ca="1" si="7"/>
        <v>1.5156366879027479</v>
      </c>
      <c r="O73" s="6">
        <f t="shared" ca="1" si="8"/>
        <v>0.63876043505992652</v>
      </c>
      <c r="P73" s="3">
        <f t="shared" ca="1" si="9"/>
        <v>2.7931575580226009</v>
      </c>
      <c r="Q73" s="3">
        <f t="shared" ca="1" si="10"/>
        <v>0.23811581778289481</v>
      </c>
      <c r="R73" s="6">
        <f t="shared" ca="1" si="15"/>
        <v>0</v>
      </c>
      <c r="S73" s="5">
        <f ca="1">SUM($R$66:R72)+AA73</f>
        <v>0</v>
      </c>
      <c r="T73" s="5">
        <f t="shared" ca="1" si="18"/>
        <v>0</v>
      </c>
      <c r="U73" s="3">
        <f t="shared" ca="1" si="16"/>
        <v>0</v>
      </c>
      <c r="V73" s="37">
        <f ca="1">SUM($U$70:U73)-SUM($T$70:T73)</f>
        <v>0</v>
      </c>
      <c r="W73" s="8">
        <f t="shared" ca="1" si="17"/>
        <v>0</v>
      </c>
      <c r="X73" s="7">
        <f ca="1">W73-MAX($W$69:W72)</f>
        <v>0</v>
      </c>
      <c r="Y73" s="7">
        <f t="shared" ca="1" si="19"/>
        <v>-0.17395715896279604</v>
      </c>
      <c r="Z73" s="6">
        <f t="shared" ca="1" si="25"/>
        <v>0</v>
      </c>
      <c r="AA73" s="5">
        <f ca="1">SUM($Z$70:Z72)</f>
        <v>0</v>
      </c>
      <c r="AB73" s="4">
        <f t="shared" ca="1" si="20"/>
        <v>0</v>
      </c>
      <c r="AC73" s="2">
        <f t="shared" ca="1" si="21"/>
        <v>0</v>
      </c>
      <c r="AD73" s="3">
        <f t="shared" ca="1" si="22"/>
        <v>0</v>
      </c>
      <c r="AE73" s="3">
        <f t="shared" ca="1" si="23"/>
        <v>0</v>
      </c>
      <c r="AF73" s="2">
        <f t="shared" ca="1" si="24"/>
        <v>0</v>
      </c>
      <c r="AG73" s="1">
        <f t="shared" ca="1" si="11"/>
        <v>4.1109999999999998</v>
      </c>
    </row>
    <row r="74" spans="1:33" x14ac:dyDescent="0.25">
      <c r="A74" s="11">
        <v>39950</v>
      </c>
      <c r="B74">
        <v>4.1109999999999998</v>
      </c>
      <c r="C74">
        <v>40</v>
      </c>
      <c r="D74">
        <v>32.5</v>
      </c>
      <c r="E74">
        <v>33.909999999999997</v>
      </c>
      <c r="F74">
        <v>2578153</v>
      </c>
      <c r="G74">
        <v>53.337000000000003</v>
      </c>
      <c r="H74" s="1">
        <f t="shared" ca="1" si="12"/>
        <v>53.337000000000003</v>
      </c>
      <c r="I74" s="10">
        <f t="shared" ca="1" si="13"/>
        <v>33.909999999999997</v>
      </c>
      <c r="J74" s="9">
        <f t="shared" ca="1" si="14"/>
        <v>-4.5259201303831507E-2</v>
      </c>
      <c r="K74" s="9">
        <f t="shared" ca="1" si="4"/>
        <v>0.56352274918511946</v>
      </c>
      <c r="L74" s="3">
        <f t="shared" ca="1" si="5"/>
        <v>0.57289884989678597</v>
      </c>
      <c r="M74" s="6">
        <f t="shared" ca="1" si="6"/>
        <v>1.016638371255153</v>
      </c>
      <c r="N74" s="6">
        <f t="shared" ca="1" si="7"/>
        <v>1.4011431717181564</v>
      </c>
      <c r="O74" s="6">
        <f t="shared" ca="1" si="8"/>
        <v>0.57704833084017959</v>
      </c>
      <c r="P74" s="3">
        <f t="shared" ca="1" si="9"/>
        <v>2.5552398333985158</v>
      </c>
      <c r="Q74" s="3">
        <f t="shared" ca="1" si="10"/>
        <v>0.24704651003779721</v>
      </c>
      <c r="R74" s="6">
        <f t="shared" ca="1" si="15"/>
        <v>0</v>
      </c>
      <c r="S74" s="5">
        <f ca="1">SUM($R$66:R73)+AA74</f>
        <v>0</v>
      </c>
      <c r="T74" s="5">
        <f t="shared" ca="1" si="18"/>
        <v>0</v>
      </c>
      <c r="U74" s="3">
        <f t="shared" ca="1" si="16"/>
        <v>0</v>
      </c>
      <c r="V74" s="37">
        <f ca="1">SUM($U$70:U74)-SUM($T$70:T74)</f>
        <v>0</v>
      </c>
      <c r="W74" s="8">
        <f t="shared" ca="1" si="17"/>
        <v>0</v>
      </c>
      <c r="X74" s="7">
        <f ca="1">W74-MAX($W$69:W73)</f>
        <v>0</v>
      </c>
      <c r="Y74" s="7">
        <f t="shared" ca="1" si="19"/>
        <v>-0.19096628329892865</v>
      </c>
      <c r="Z74" s="6">
        <f t="shared" ca="1" si="25"/>
        <v>0</v>
      </c>
      <c r="AA74" s="5">
        <f ca="1">SUM($Z$70:Z73)</f>
        <v>0</v>
      </c>
      <c r="AB74" s="4">
        <f t="shared" ca="1" si="20"/>
        <v>0</v>
      </c>
      <c r="AC74" s="2">
        <f t="shared" ca="1" si="21"/>
        <v>0</v>
      </c>
      <c r="AD74" s="3">
        <f t="shared" ca="1" si="22"/>
        <v>0</v>
      </c>
      <c r="AE74" s="3">
        <f t="shared" ca="1" si="23"/>
        <v>0</v>
      </c>
      <c r="AF74" s="2">
        <f t="shared" ca="1" si="24"/>
        <v>0</v>
      </c>
      <c r="AG74" s="1">
        <f t="shared" ca="1" si="11"/>
        <v>4.1109999999999998</v>
      </c>
    </row>
    <row r="75" spans="1:33" x14ac:dyDescent="0.25">
      <c r="A75" s="11">
        <v>39957</v>
      </c>
      <c r="B75">
        <v>4.1109999999999998</v>
      </c>
      <c r="C75">
        <v>36.450000000000003</v>
      </c>
      <c r="D75">
        <v>33</v>
      </c>
      <c r="E75">
        <v>34.200000000000003</v>
      </c>
      <c r="F75">
        <v>1687748</v>
      </c>
      <c r="G75">
        <v>53.281999999999996</v>
      </c>
      <c r="H75" s="1">
        <f t="shared" ca="1" si="12"/>
        <v>53.281999999999996</v>
      </c>
      <c r="I75" s="10">
        <f t="shared" ca="1" si="13"/>
        <v>34.200000000000003</v>
      </c>
      <c r="J75" s="9">
        <f t="shared" ca="1" si="14"/>
        <v>8.5156879310124157E-3</v>
      </c>
      <c r="K75" s="9">
        <f t="shared" ca="1" si="4"/>
        <v>0.56426503055270683</v>
      </c>
      <c r="L75" s="3">
        <f t="shared" ca="1" si="5"/>
        <v>0.55795321637426887</v>
      </c>
      <c r="M75" s="6">
        <f t="shared" ca="1" si="6"/>
        <v>0.98881409650309993</v>
      </c>
      <c r="N75" s="6">
        <f t="shared" ca="1" si="7"/>
        <v>1.288211424076241</v>
      </c>
      <c r="O75" s="6">
        <f t="shared" ca="1" si="8"/>
        <v>0.49035335400690938</v>
      </c>
      <c r="P75" s="3">
        <f t="shared" ca="1" si="9"/>
        <v>2.26891813209006</v>
      </c>
      <c r="Q75" s="3">
        <f t="shared" ca="1" si="10"/>
        <v>0.30750471606242225</v>
      </c>
      <c r="R75" s="6">
        <f t="shared" ca="1" si="15"/>
        <v>0</v>
      </c>
      <c r="S75" s="5">
        <f ca="1">SUM($R$66:R74)+AA75</f>
        <v>0</v>
      </c>
      <c r="T75" s="5">
        <f t="shared" ca="1" si="18"/>
        <v>0</v>
      </c>
      <c r="U75" s="3">
        <f t="shared" ca="1" si="16"/>
        <v>0</v>
      </c>
      <c r="V75" s="37">
        <f ca="1">SUM($U$70:U75)-SUM($T$70:T75)</f>
        <v>0</v>
      </c>
      <c r="W75" s="8">
        <f t="shared" ca="1" si="17"/>
        <v>0</v>
      </c>
      <c r="X75" s="7">
        <f ca="1">W75-MAX($W$69:W74)</f>
        <v>0</v>
      </c>
      <c r="Y75" s="7">
        <f t="shared" ca="1" si="19"/>
        <v>-0.18598440545808961</v>
      </c>
      <c r="Z75" s="6">
        <f t="shared" ca="1" si="25"/>
        <v>0</v>
      </c>
      <c r="AA75" s="5">
        <f ca="1">SUM($Z$70:Z74)</f>
        <v>0</v>
      </c>
      <c r="AB75" s="4">
        <f t="shared" ca="1" si="20"/>
        <v>0</v>
      </c>
      <c r="AC75" s="2">
        <f t="shared" ca="1" si="21"/>
        <v>0</v>
      </c>
      <c r="AD75" s="3">
        <f t="shared" ca="1" si="22"/>
        <v>0</v>
      </c>
      <c r="AE75" s="3">
        <f t="shared" ca="1" si="23"/>
        <v>0</v>
      </c>
      <c r="AF75" s="2">
        <f t="shared" ca="1" si="24"/>
        <v>0</v>
      </c>
      <c r="AG75" s="1">
        <f t="shared" ca="1" si="11"/>
        <v>4.1109999999999998</v>
      </c>
    </row>
    <row r="76" spans="1:33" x14ac:dyDescent="0.25">
      <c r="A76" s="11">
        <v>39964</v>
      </c>
      <c r="B76" t="s">
        <v>0</v>
      </c>
      <c r="C76">
        <v>35.700000000000003</v>
      </c>
      <c r="D76">
        <v>32.71</v>
      </c>
      <c r="E76">
        <v>35.14</v>
      </c>
      <c r="F76">
        <v>2092207</v>
      </c>
      <c r="G76" t="s">
        <v>0</v>
      </c>
      <c r="H76" s="1">
        <f t="shared" ca="1" si="12"/>
        <v>53.281999999999996</v>
      </c>
      <c r="I76" s="10">
        <f t="shared" ca="1" si="13"/>
        <v>35.14</v>
      </c>
      <c r="J76" s="9">
        <f t="shared" ca="1" si="14"/>
        <v>2.7114438690391603E-2</v>
      </c>
      <c r="K76" s="9">
        <f t="shared" ca="1" si="4"/>
        <v>0.566237752308411</v>
      </c>
      <c r="L76" s="3">
        <f t="shared" ca="1" si="5"/>
        <v>0.51627774615822419</v>
      </c>
      <c r="M76" s="6">
        <f t="shared" ca="1" si="6"/>
        <v>0.91176850016355804</v>
      </c>
      <c r="N76" s="6">
        <f t="shared" ca="1" si="7"/>
        <v>1.1638117018698988</v>
      </c>
      <c r="O76" s="6">
        <f t="shared" ca="1" si="8"/>
        <v>0.32741643648296692</v>
      </c>
      <c r="P76" s="3">
        <f t="shared" ca="1" si="9"/>
        <v>1.8186445748358326</v>
      </c>
      <c r="Q76" s="3">
        <f t="shared" ca="1" si="10"/>
        <v>0.50897882890396495</v>
      </c>
      <c r="R76" s="6">
        <f t="shared" ca="1" si="15"/>
        <v>0</v>
      </c>
      <c r="S76" s="5">
        <f ca="1">SUM($R$66:R75)+AA76</f>
        <v>0</v>
      </c>
      <c r="T76" s="5">
        <f t="shared" ca="1" si="18"/>
        <v>0</v>
      </c>
      <c r="U76" s="3">
        <f t="shared" ca="1" si="16"/>
        <v>0</v>
      </c>
      <c r="V76" s="37">
        <f ca="1">SUM($U$70:U76)-SUM($T$70:T76)</f>
        <v>0</v>
      </c>
      <c r="W76" s="8">
        <f t="shared" ca="1" si="17"/>
        <v>0</v>
      </c>
      <c r="X76" s="7">
        <f ca="1">W76-MAX($W$69:W75)</f>
        <v>0</v>
      </c>
      <c r="Y76" s="7">
        <f t="shared" ca="1" si="19"/>
        <v>-0.17209258205274139</v>
      </c>
      <c r="Z76" s="6">
        <f t="shared" ca="1" si="25"/>
        <v>0</v>
      </c>
      <c r="AA76" s="5">
        <f ca="1">SUM($Z$70:Z75)</f>
        <v>0</v>
      </c>
      <c r="AB76" s="4">
        <f t="shared" ca="1" si="20"/>
        <v>0</v>
      </c>
      <c r="AC76" s="2">
        <f t="shared" ca="1" si="21"/>
        <v>0</v>
      </c>
      <c r="AD76" s="3">
        <f t="shared" ca="1" si="22"/>
        <v>0</v>
      </c>
      <c r="AE76" s="3">
        <f t="shared" ca="1" si="23"/>
        <v>0</v>
      </c>
      <c r="AF76" s="2">
        <f t="shared" ca="1" si="24"/>
        <v>0</v>
      </c>
      <c r="AG76" s="1">
        <f t="shared" ca="1" si="11"/>
        <v>4.1109999999999998</v>
      </c>
    </row>
    <row r="77" spans="1:33" x14ac:dyDescent="0.25">
      <c r="A77" s="11">
        <v>39971</v>
      </c>
      <c r="B77">
        <v>4.1109999999999998</v>
      </c>
      <c r="C77">
        <v>39</v>
      </c>
      <c r="D77">
        <v>34.65</v>
      </c>
      <c r="E77">
        <v>37.200000000000003</v>
      </c>
      <c r="F77">
        <v>7100359</v>
      </c>
      <c r="G77">
        <v>57.581000000000003</v>
      </c>
      <c r="H77" s="1">
        <f t="shared" ca="1" si="12"/>
        <v>57.581000000000003</v>
      </c>
      <c r="I77" s="10">
        <f t="shared" ca="1" si="13"/>
        <v>37.200000000000003</v>
      </c>
      <c r="J77" s="9">
        <f t="shared" ca="1" si="14"/>
        <v>5.6968678520149807E-2</v>
      </c>
      <c r="K77" s="9">
        <f t="shared" ca="1" si="4"/>
        <v>0.57082103748396629</v>
      </c>
      <c r="L77" s="3">
        <f t="shared" ca="1" si="5"/>
        <v>0.54787634408602148</v>
      </c>
      <c r="M77" s="6">
        <f t="shared" ca="1" si="6"/>
        <v>0.9598040508473914</v>
      </c>
      <c r="N77" s="6">
        <f t="shared" ca="1" si="7"/>
        <v>1.0917236476083829</v>
      </c>
      <c r="O77" s="6">
        <f t="shared" ca="1" si="8"/>
        <v>0.24545714448615458</v>
      </c>
      <c r="P77" s="3">
        <f t="shared" ca="1" si="9"/>
        <v>1.5826379365806922</v>
      </c>
      <c r="Q77" s="3">
        <f t="shared" ca="1" si="10"/>
        <v>0.60080935863607376</v>
      </c>
      <c r="R77" s="6">
        <f t="shared" ca="1" si="15"/>
        <v>0</v>
      </c>
      <c r="S77" s="5">
        <f ca="1">SUM($R$66:R76)+AA77</f>
        <v>0</v>
      </c>
      <c r="T77" s="5">
        <f t="shared" ca="1" si="18"/>
        <v>0</v>
      </c>
      <c r="U77" s="3">
        <f t="shared" ca="1" si="16"/>
        <v>0</v>
      </c>
      <c r="V77" s="37">
        <f ca="1">SUM($U$70:U77)-SUM($T$70:T77)</f>
        <v>0</v>
      </c>
      <c r="W77" s="8">
        <f t="shared" ca="1" si="17"/>
        <v>0</v>
      </c>
      <c r="X77" s="7">
        <f ca="1">W77-MAX($W$69:W76)</f>
        <v>0</v>
      </c>
      <c r="Y77" s="7">
        <f t="shared" ca="1" si="19"/>
        <v>-0.18262544802867384</v>
      </c>
      <c r="Z77" s="6">
        <f t="shared" ca="1" si="25"/>
        <v>0</v>
      </c>
      <c r="AA77" s="5">
        <f ca="1">SUM($Z$70:Z76)</f>
        <v>0</v>
      </c>
      <c r="AB77" s="4">
        <f t="shared" ca="1" si="20"/>
        <v>0</v>
      </c>
      <c r="AC77" s="2">
        <f t="shared" ca="1" si="21"/>
        <v>0</v>
      </c>
      <c r="AD77" s="3">
        <f t="shared" ca="1" si="22"/>
        <v>0</v>
      </c>
      <c r="AE77" s="3">
        <f t="shared" ca="1" si="23"/>
        <v>0</v>
      </c>
      <c r="AF77" s="2">
        <f t="shared" ca="1" si="24"/>
        <v>0</v>
      </c>
      <c r="AG77" s="1">
        <f t="shared" ca="1" si="11"/>
        <v>4.1109999999999998</v>
      </c>
    </row>
    <row r="78" spans="1:33" x14ac:dyDescent="0.25">
      <c r="A78" s="11">
        <v>39978</v>
      </c>
      <c r="B78" t="s">
        <v>0</v>
      </c>
      <c r="C78">
        <v>38.369999999999997</v>
      </c>
      <c r="D78">
        <v>34.11</v>
      </c>
      <c r="E78">
        <v>36.4</v>
      </c>
      <c r="F78">
        <v>1613741</v>
      </c>
      <c r="G78" t="s">
        <v>0</v>
      </c>
      <c r="H78" s="1">
        <f t="shared" ca="1" si="12"/>
        <v>57.581000000000003</v>
      </c>
      <c r="I78" s="10">
        <f t="shared" ca="1" si="13"/>
        <v>36.4</v>
      </c>
      <c r="J78" s="9">
        <f t="shared" ca="1" si="14"/>
        <v>-2.173998663640599E-2</v>
      </c>
      <c r="K78" s="9">
        <f t="shared" ca="1" si="4"/>
        <v>0.57047522687309848</v>
      </c>
      <c r="L78" s="3">
        <f t="shared" ca="1" si="5"/>
        <v>0.5818956043956045</v>
      </c>
      <c r="M78" s="6">
        <f t="shared" ca="1" si="6"/>
        <v>1.020019059521837</v>
      </c>
      <c r="N78" s="6">
        <f t="shared" ca="1" si="7"/>
        <v>1.0420471781583149</v>
      </c>
      <c r="O78" s="6">
        <f t="shared" ca="1" si="8"/>
        <v>0.17475519146331409</v>
      </c>
      <c r="P78" s="3">
        <f t="shared" ca="1" si="9"/>
        <v>1.3915575610849431</v>
      </c>
      <c r="Q78" s="3">
        <f t="shared" ca="1" si="10"/>
        <v>0.69253679523168676</v>
      </c>
      <c r="R78" s="6">
        <f t="shared" ca="1" si="15"/>
        <v>0</v>
      </c>
      <c r="S78" s="5">
        <f ca="1">SUM($R$66:R77)+AA78</f>
        <v>0</v>
      </c>
      <c r="T78" s="5">
        <f t="shared" ca="1" si="18"/>
        <v>0</v>
      </c>
      <c r="U78" s="3">
        <f t="shared" ca="1" si="16"/>
        <v>0</v>
      </c>
      <c r="V78" s="37">
        <f ca="1">SUM($U$70:U78)-SUM($T$70:T78)</f>
        <v>0</v>
      </c>
      <c r="W78" s="8">
        <f t="shared" ca="1" si="17"/>
        <v>0</v>
      </c>
      <c r="X78" s="7">
        <f ca="1">W78-MAX($W$69:W77)</f>
        <v>0</v>
      </c>
      <c r="Y78" s="7">
        <f t="shared" ca="1" si="19"/>
        <v>-0.19396520146520149</v>
      </c>
      <c r="Z78" s="6">
        <f t="shared" ca="1" si="25"/>
        <v>0</v>
      </c>
      <c r="AA78" s="5">
        <f ca="1">SUM($Z$70:Z77)</f>
        <v>0</v>
      </c>
      <c r="AB78" s="4">
        <f t="shared" ca="1" si="20"/>
        <v>0</v>
      </c>
      <c r="AC78" s="2">
        <f t="shared" ca="1" si="21"/>
        <v>0</v>
      </c>
      <c r="AD78" s="3">
        <f t="shared" ca="1" si="22"/>
        <v>0</v>
      </c>
      <c r="AE78" s="3">
        <f t="shared" ca="1" si="23"/>
        <v>0</v>
      </c>
      <c r="AF78" s="2">
        <f t="shared" ca="1" si="24"/>
        <v>0</v>
      </c>
      <c r="AG78" s="1">
        <f t="shared" ca="1" si="11"/>
        <v>4.1109999999999998</v>
      </c>
    </row>
    <row r="79" spans="1:33" x14ac:dyDescent="0.25">
      <c r="A79" s="11">
        <v>39985</v>
      </c>
      <c r="B79">
        <v>4.2</v>
      </c>
      <c r="C79">
        <v>37.5</v>
      </c>
      <c r="D79">
        <v>33.11</v>
      </c>
      <c r="E79">
        <v>35.42</v>
      </c>
      <c r="F79">
        <v>1800349</v>
      </c>
      <c r="G79">
        <v>56.798000000000002</v>
      </c>
      <c r="H79" s="1">
        <f t="shared" ca="1" si="12"/>
        <v>56.798000000000002</v>
      </c>
      <c r="I79" s="10">
        <f t="shared" ca="1" si="13"/>
        <v>35.42</v>
      </c>
      <c r="J79" s="9">
        <f t="shared" ca="1" si="14"/>
        <v>-2.7292142288007398E-2</v>
      </c>
      <c r="K79" s="9">
        <f t="shared" ca="1" si="4"/>
        <v>0.57004872667535988</v>
      </c>
      <c r="L79" s="3">
        <f t="shared" ca="1" si="5"/>
        <v>0.6035573122529645</v>
      </c>
      <c r="M79" s="6">
        <f t="shared" ca="1" si="6"/>
        <v>1.0587819672417014</v>
      </c>
      <c r="N79" s="6">
        <f t="shared" ca="1" si="7"/>
        <v>1.0046311362301963</v>
      </c>
      <c r="O79" s="6">
        <f t="shared" ca="1" si="8"/>
        <v>8.9162716082899787E-2</v>
      </c>
      <c r="P79" s="3">
        <f t="shared" ca="1" si="9"/>
        <v>1.1829565683959959</v>
      </c>
      <c r="Q79" s="3">
        <f t="shared" ca="1" si="10"/>
        <v>0.82630570406439674</v>
      </c>
      <c r="R79" s="6">
        <f t="shared" ca="1" si="15"/>
        <v>0</v>
      </c>
      <c r="S79" s="5">
        <f ca="1">SUM($R$66:R78)+AA79</f>
        <v>0</v>
      </c>
      <c r="T79" s="5">
        <f t="shared" ca="1" si="18"/>
        <v>0</v>
      </c>
      <c r="U79" s="3">
        <f t="shared" ca="1" si="16"/>
        <v>0</v>
      </c>
      <c r="V79" s="37">
        <f ca="1">SUM($U$70:U79)-SUM($T$70:T79)</f>
        <v>0</v>
      </c>
      <c r="W79" s="8">
        <f t="shared" ca="1" si="17"/>
        <v>0</v>
      </c>
      <c r="X79" s="7">
        <f ca="1">W79-MAX($W$69:W78)</f>
        <v>0</v>
      </c>
      <c r="Y79" s="7">
        <f t="shared" ca="1" si="19"/>
        <v>-0.20118577075098817</v>
      </c>
      <c r="Z79" s="6">
        <f t="shared" ca="1" si="25"/>
        <v>0</v>
      </c>
      <c r="AA79" s="5">
        <f ca="1">SUM($Z$70:Z78)</f>
        <v>0</v>
      </c>
      <c r="AB79" s="4">
        <f t="shared" ca="1" si="20"/>
        <v>0</v>
      </c>
      <c r="AC79" s="2">
        <f t="shared" ca="1" si="21"/>
        <v>0</v>
      </c>
      <c r="AD79" s="3">
        <f t="shared" ca="1" si="22"/>
        <v>0</v>
      </c>
      <c r="AE79" s="3">
        <f t="shared" ca="1" si="23"/>
        <v>0</v>
      </c>
      <c r="AF79" s="2">
        <f t="shared" ca="1" si="24"/>
        <v>0</v>
      </c>
      <c r="AG79" s="1">
        <f t="shared" ca="1" si="11"/>
        <v>4.2</v>
      </c>
    </row>
    <row r="80" spans="1:33" x14ac:dyDescent="0.25">
      <c r="A80" s="11">
        <v>39992</v>
      </c>
      <c r="B80" t="s">
        <v>0</v>
      </c>
      <c r="C80">
        <v>37.49</v>
      </c>
      <c r="D80">
        <v>30</v>
      </c>
      <c r="E80">
        <v>32.770000000000003</v>
      </c>
      <c r="F80">
        <v>2172767</v>
      </c>
      <c r="G80" t="s">
        <v>0</v>
      </c>
      <c r="H80" s="1">
        <f t="shared" ca="1" si="12"/>
        <v>56.798000000000002</v>
      </c>
      <c r="I80" s="10">
        <f t="shared" ca="1" si="13"/>
        <v>32.770000000000003</v>
      </c>
      <c r="J80" s="9">
        <f t="shared" ca="1" si="14"/>
        <v>-7.7763169643964222E-2</v>
      </c>
      <c r="K80" s="9">
        <f t="shared" ca="1" si="4"/>
        <v>0.55862366458582313</v>
      </c>
      <c r="L80" s="3">
        <f t="shared" ca="1" si="5"/>
        <v>0.73323161428135486</v>
      </c>
      <c r="M80" s="6">
        <f t="shared" ca="1" si="6"/>
        <v>1.3125681219126122</v>
      </c>
      <c r="N80" s="6">
        <f t="shared" ca="1" si="7"/>
        <v>1.0167076554238741</v>
      </c>
      <c r="O80" s="6">
        <f t="shared" ca="1" si="8"/>
        <v>0.11745408949113355</v>
      </c>
      <c r="P80" s="3">
        <f t="shared" ca="1" si="9"/>
        <v>1.2516158344061412</v>
      </c>
      <c r="Q80" s="3">
        <f t="shared" ca="1" si="10"/>
        <v>0.78179947644160697</v>
      </c>
      <c r="R80" s="6">
        <f t="shared" ca="1" si="15"/>
        <v>1</v>
      </c>
      <c r="S80" s="5">
        <f ca="1">SUM($R$66:R79)+AA80</f>
        <v>0</v>
      </c>
      <c r="T80" s="5">
        <f t="shared" ca="1" si="18"/>
        <v>6.5540000000000001E-2</v>
      </c>
      <c r="U80" s="3">
        <f t="shared" ca="1" si="16"/>
        <v>0</v>
      </c>
      <c r="V80" s="37">
        <f ca="1">SUM($U$70:U80)-SUM($T$70:T80)</f>
        <v>-6.5540000000000001E-2</v>
      </c>
      <c r="W80" s="8">
        <f t="shared" ca="1" si="17"/>
        <v>-1.0913035117096099E-3</v>
      </c>
      <c r="X80" s="7">
        <f ca="1">W80-MAX($W$69:W79)</f>
        <v>-1.0913035117096099E-3</v>
      </c>
      <c r="Y80" s="7">
        <f t="shared" ca="1" si="19"/>
        <v>-0.24441053809378496</v>
      </c>
      <c r="Z80" s="6">
        <f t="shared" ca="1" si="25"/>
        <v>0</v>
      </c>
      <c r="AA80" s="5">
        <f ca="1">SUM($Z$70:Z79)</f>
        <v>0</v>
      </c>
      <c r="AB80" s="4">
        <f t="shared" ca="1" si="20"/>
        <v>0</v>
      </c>
      <c r="AC80" s="2">
        <f t="shared" ca="1" si="21"/>
        <v>0</v>
      </c>
      <c r="AD80" s="3">
        <f t="shared" ca="1" si="22"/>
        <v>32.770000000000003</v>
      </c>
      <c r="AE80" s="3">
        <f t="shared" ca="1" si="23"/>
        <v>32.770000000000003</v>
      </c>
      <c r="AF80" s="2">
        <f t="shared" ca="1" si="24"/>
        <v>0</v>
      </c>
      <c r="AG80" s="1">
        <f t="shared" ca="1" si="11"/>
        <v>4.2</v>
      </c>
    </row>
    <row r="81" spans="1:33" x14ac:dyDescent="0.25">
      <c r="A81" s="11">
        <v>39999</v>
      </c>
      <c r="B81">
        <v>4.4000000000000004</v>
      </c>
      <c r="C81">
        <v>34.4</v>
      </c>
      <c r="D81">
        <v>32.19</v>
      </c>
      <c r="E81">
        <v>33</v>
      </c>
      <c r="F81">
        <v>1413906</v>
      </c>
      <c r="G81">
        <v>54.594999999999999</v>
      </c>
      <c r="H81" s="1">
        <f t="shared" ca="1" si="12"/>
        <v>54.594999999999999</v>
      </c>
      <c r="I81" s="10">
        <f t="shared" ca="1" si="13"/>
        <v>33</v>
      </c>
      <c r="J81" s="9">
        <f t="shared" ca="1" si="14"/>
        <v>6.9940987557568285E-3</v>
      </c>
      <c r="K81" s="9">
        <f t="shared" ca="1" si="4"/>
        <v>0.55708874076884618</v>
      </c>
      <c r="L81" s="3">
        <f t="shared" ca="1" si="5"/>
        <v>0.65439393939393931</v>
      </c>
      <c r="M81" s="6">
        <f t="shared" ca="1" si="6"/>
        <v>1.1746673222847779</v>
      </c>
      <c r="N81" s="6">
        <f t="shared" ca="1" si="7"/>
        <v>1.0403711741422472</v>
      </c>
      <c r="O81" s="6">
        <f t="shared" ca="1" si="8"/>
        <v>0.11576462183710283</v>
      </c>
      <c r="P81" s="3">
        <f t="shared" ca="1" si="9"/>
        <v>1.2719004178164528</v>
      </c>
      <c r="Q81" s="3">
        <f t="shared" ca="1" si="10"/>
        <v>0.80884193046804154</v>
      </c>
      <c r="R81" s="6">
        <f t="shared" ca="1" si="15"/>
        <v>0</v>
      </c>
      <c r="S81" s="5">
        <f ca="1">SUM($R$66:R80)+AA81</f>
        <v>1</v>
      </c>
      <c r="T81" s="5">
        <f t="shared" ca="1" si="18"/>
        <v>0</v>
      </c>
      <c r="U81" s="3">
        <f t="shared" ca="1" si="16"/>
        <v>0.22999999999999687</v>
      </c>
      <c r="V81" s="37">
        <f ca="1">SUM($U$70:U81)-SUM($T$70:T81)</f>
        <v>0.16445999999999689</v>
      </c>
      <c r="W81" s="8">
        <f t="shared" ca="1" si="17"/>
        <v>2.7384158610887859E-3</v>
      </c>
      <c r="X81" s="7">
        <f ca="1">W81-MAX($W$69:W80)</f>
        <v>2.7384158610887859E-3</v>
      </c>
      <c r="Y81" s="7">
        <f t="shared" ca="1" si="19"/>
        <v>-0.21813131313131309</v>
      </c>
      <c r="Z81" s="6">
        <f t="shared" ca="1" si="25"/>
        <v>0</v>
      </c>
      <c r="AA81" s="5">
        <f ca="1">SUM($Z$70:Z80)</f>
        <v>0</v>
      </c>
      <c r="AB81" s="4">
        <f t="shared" ca="1" si="20"/>
        <v>0.16445999999999689</v>
      </c>
      <c r="AC81" s="2">
        <f t="shared" ca="1" si="21"/>
        <v>4.9836363636362692E-3</v>
      </c>
      <c r="AD81" s="3">
        <f t="shared" ca="1" si="22"/>
        <v>32.770000000000003</v>
      </c>
      <c r="AE81" s="3">
        <f t="shared" ca="1" si="23"/>
        <v>32.770000000000003</v>
      </c>
      <c r="AF81" s="2">
        <f t="shared" ca="1" si="24"/>
        <v>5.0186145865119582E-3</v>
      </c>
      <c r="AG81" s="1">
        <f t="shared" ca="1" si="11"/>
        <v>4.4000000000000004</v>
      </c>
    </row>
    <row r="82" spans="1:33" x14ac:dyDescent="0.25">
      <c r="A82" s="11">
        <v>40006</v>
      </c>
      <c r="B82">
        <v>4</v>
      </c>
      <c r="C82">
        <v>33.35</v>
      </c>
      <c r="D82">
        <v>29.52</v>
      </c>
      <c r="E82">
        <v>29.55</v>
      </c>
      <c r="F82">
        <v>660332</v>
      </c>
      <c r="G82">
        <v>49.551000000000002</v>
      </c>
      <c r="H82" s="1">
        <f t="shared" ca="1" si="12"/>
        <v>49.551000000000002</v>
      </c>
      <c r="I82" s="10">
        <f t="shared" ca="1" si="13"/>
        <v>29.55</v>
      </c>
      <c r="J82" s="9">
        <f t="shared" ca="1" si="14"/>
        <v>-0.11042381761437298</v>
      </c>
      <c r="K82" s="9">
        <f t="shared" ca="1" si="4"/>
        <v>0.56484982546523765</v>
      </c>
      <c r="L82" s="3">
        <f t="shared" ca="1" si="5"/>
        <v>0.6768527918781726</v>
      </c>
      <c r="M82" s="6">
        <f t="shared" ca="1" si="6"/>
        <v>1.1982880428805724</v>
      </c>
      <c r="N82" s="6">
        <f t="shared" ca="1" si="7"/>
        <v>1.0596667390550125</v>
      </c>
      <c r="O82" s="6">
        <f t="shared" ca="1" si="8"/>
        <v>0.11981924609056512</v>
      </c>
      <c r="P82" s="3">
        <f t="shared" ca="1" si="9"/>
        <v>1.2993052312361428</v>
      </c>
      <c r="Q82" s="3">
        <f t="shared" ca="1" si="10"/>
        <v>0.82002824687388232</v>
      </c>
      <c r="R82" s="6">
        <f t="shared" ca="1" si="15"/>
        <v>0</v>
      </c>
      <c r="S82" s="5">
        <f ca="1">SUM($R$66:R81)+AA82</f>
        <v>1</v>
      </c>
      <c r="T82" s="5">
        <f t="shared" ca="1" si="18"/>
        <v>0</v>
      </c>
      <c r="U82" s="3">
        <f t="shared" ca="1" si="16"/>
        <v>-3.4499999999999993</v>
      </c>
      <c r="V82" s="37">
        <f ca="1">SUM($U$70:U82)-SUM($T$70:T82)</f>
        <v>-3.2855400000000023</v>
      </c>
      <c r="W82" s="8">
        <f t="shared" ca="1" si="17"/>
        <v>-5.4707374730887916E-2</v>
      </c>
      <c r="X82" s="7">
        <f ca="1">W82-MAX($W$69:W81)</f>
        <v>-5.74457905919767E-2</v>
      </c>
      <c r="Y82" s="7">
        <f t="shared" ca="1" si="19"/>
        <v>-0.22561759729272421</v>
      </c>
      <c r="Z82" s="6">
        <f t="shared" ca="1" si="25"/>
        <v>0</v>
      </c>
      <c r="AA82" s="5">
        <f ca="1">SUM($Z$70:Z81)</f>
        <v>0</v>
      </c>
      <c r="AB82" s="4">
        <f t="shared" ca="1" si="20"/>
        <v>-3.2855400000000023</v>
      </c>
      <c r="AC82" s="2">
        <f t="shared" ca="1" si="21"/>
        <v>-0.11118578680203053</v>
      </c>
      <c r="AD82" s="3">
        <f t="shared" ca="1" si="22"/>
        <v>32.770000000000003</v>
      </c>
      <c r="AE82" s="3">
        <f t="shared" ca="1" si="23"/>
        <v>32.770000000000003</v>
      </c>
      <c r="AF82" s="2">
        <f t="shared" ca="1" si="24"/>
        <v>-0.10026060421116881</v>
      </c>
      <c r="AG82" s="1">
        <f t="shared" ca="1" si="11"/>
        <v>4</v>
      </c>
    </row>
    <row r="83" spans="1:33" x14ac:dyDescent="0.25">
      <c r="A83" s="11">
        <v>40013</v>
      </c>
      <c r="B83">
        <v>4</v>
      </c>
      <c r="C83">
        <v>31.24</v>
      </c>
      <c r="D83">
        <v>27.52</v>
      </c>
      <c r="E83">
        <v>30.16</v>
      </c>
      <c r="F83">
        <v>1668656</v>
      </c>
      <c r="G83">
        <v>49.088999999999999</v>
      </c>
      <c r="H83" s="1">
        <f t="shared" ca="1" si="12"/>
        <v>49.088999999999999</v>
      </c>
      <c r="I83" s="10">
        <f t="shared" ca="1" si="13"/>
        <v>30.16</v>
      </c>
      <c r="J83" s="9">
        <f t="shared" ca="1" si="14"/>
        <v>2.0432799287648129E-2</v>
      </c>
      <c r="K83" s="9">
        <f t="shared" ca="1" si="4"/>
        <v>0.56479366277197252</v>
      </c>
      <c r="L83" s="3">
        <f t="shared" ca="1" si="5"/>
        <v>0.62761936339522539</v>
      </c>
      <c r="M83" s="6">
        <f t="shared" ca="1" si="6"/>
        <v>1.1112365537440845</v>
      </c>
      <c r="N83" s="6">
        <f t="shared" ca="1" si="7"/>
        <v>1.0643950263746995</v>
      </c>
      <c r="O83" s="6">
        <f t="shared" ca="1" si="8"/>
        <v>0.120606336431566</v>
      </c>
      <c r="P83" s="3">
        <f t="shared" ca="1" si="9"/>
        <v>1.3056076992378316</v>
      </c>
      <c r="Q83" s="3">
        <f t="shared" ca="1" si="10"/>
        <v>0.82318235351156754</v>
      </c>
      <c r="R83" s="6">
        <f t="shared" ca="1" si="15"/>
        <v>0</v>
      </c>
      <c r="S83" s="5">
        <f ca="1">SUM($R$66:R82)+AA83</f>
        <v>1</v>
      </c>
      <c r="T83" s="5">
        <f t="shared" ca="1" si="18"/>
        <v>0</v>
      </c>
      <c r="U83" s="3">
        <f t="shared" ca="1" si="16"/>
        <v>0.60999999999999943</v>
      </c>
      <c r="V83" s="37">
        <f ca="1">SUM($U$70:U83)-SUM($T$70:T83)</f>
        <v>-2.6755400000000029</v>
      </c>
      <c r="W83" s="8">
        <f t="shared" ca="1" si="17"/>
        <v>-4.4550292916074652E-2</v>
      </c>
      <c r="X83" s="7">
        <f ca="1">W83-MAX($W$69:W82)</f>
        <v>-4.7288708777163437E-2</v>
      </c>
      <c r="Y83" s="7">
        <f t="shared" ca="1" si="19"/>
        <v>-0.20920645446507513</v>
      </c>
      <c r="Z83" s="6">
        <f t="shared" ca="1" si="25"/>
        <v>0</v>
      </c>
      <c r="AA83" s="5">
        <f ca="1">SUM($Z$70:Z82)</f>
        <v>0</v>
      </c>
      <c r="AB83" s="4">
        <f t="shared" ca="1" si="20"/>
        <v>-2.6755400000000029</v>
      </c>
      <c r="AC83" s="2">
        <f t="shared" ca="1" si="21"/>
        <v>-8.8711538461538564E-2</v>
      </c>
      <c r="AD83" s="3">
        <f t="shared" ca="1" si="22"/>
        <v>32.770000000000003</v>
      </c>
      <c r="AE83" s="3">
        <f t="shared" ca="1" si="23"/>
        <v>32.770000000000003</v>
      </c>
      <c r="AF83" s="2">
        <f t="shared" ca="1" si="24"/>
        <v>-8.1646017699115128E-2</v>
      </c>
      <c r="AG83" s="1">
        <f t="shared" ca="1" si="11"/>
        <v>4</v>
      </c>
    </row>
    <row r="84" spans="1:33" x14ac:dyDescent="0.25">
      <c r="A84" s="11">
        <v>40020</v>
      </c>
      <c r="B84">
        <v>4</v>
      </c>
      <c r="C84">
        <v>32.25</v>
      </c>
      <c r="D84">
        <v>30.01</v>
      </c>
      <c r="E84">
        <v>31.5</v>
      </c>
      <c r="F84">
        <v>804540</v>
      </c>
      <c r="G84">
        <v>54.253</v>
      </c>
      <c r="H84" s="1">
        <f t="shared" ca="1" si="12"/>
        <v>54.253</v>
      </c>
      <c r="I84" s="10">
        <f t="shared" ca="1" si="13"/>
        <v>31.5</v>
      </c>
      <c r="J84" s="9">
        <f t="shared" ca="1" si="14"/>
        <v>4.3471002691831948E-2</v>
      </c>
      <c r="K84" s="9">
        <f t="shared" ca="1" si="4"/>
        <v>0.56761250308733691</v>
      </c>
      <c r="L84" s="3">
        <f t="shared" ca="1" si="5"/>
        <v>0.72231746031746025</v>
      </c>
      <c r="M84" s="6">
        <f t="shared" ca="1" si="6"/>
        <v>1.2725538221738562</v>
      </c>
      <c r="N84" s="6">
        <f t="shared" ca="1" si="7"/>
        <v>1.0864129050862537</v>
      </c>
      <c r="O84" s="6">
        <f t="shared" ca="1" si="8"/>
        <v>0.13085711763729191</v>
      </c>
      <c r="P84" s="3">
        <f t="shared" ca="1" si="9"/>
        <v>1.3481271403608375</v>
      </c>
      <c r="Q84" s="3">
        <f t="shared" ca="1" si="10"/>
        <v>0.82469866981166984</v>
      </c>
      <c r="R84" s="6">
        <f t="shared" ca="1" si="15"/>
        <v>0</v>
      </c>
      <c r="S84" s="5">
        <f ca="1">SUM($R$66:R83)+AA84</f>
        <v>1</v>
      </c>
      <c r="T84" s="5">
        <f t="shared" ca="1" si="18"/>
        <v>0</v>
      </c>
      <c r="U84" s="3">
        <f t="shared" ca="1" si="16"/>
        <v>1.3399999999999999</v>
      </c>
      <c r="V84" s="37">
        <f ca="1">SUM($U$70:U84)-SUM($T$70:T84)</f>
        <v>-1.3355400000000031</v>
      </c>
      <c r="W84" s="8">
        <f t="shared" ca="1" si="17"/>
        <v>-2.2238014831075001E-2</v>
      </c>
      <c r="X84" s="7">
        <f ca="1">W84-MAX($W$69:W83)</f>
        <v>-2.4976430692163785E-2</v>
      </c>
      <c r="Y84" s="7">
        <f t="shared" ca="1" si="19"/>
        <v>-0.24077248677248675</v>
      </c>
      <c r="Z84" s="6">
        <f t="shared" ca="1" si="25"/>
        <v>0</v>
      </c>
      <c r="AA84" s="5">
        <f ca="1">SUM($Z$70:Z83)</f>
        <v>0</v>
      </c>
      <c r="AB84" s="4">
        <f t="shared" ca="1" si="20"/>
        <v>-1.3355400000000031</v>
      </c>
      <c r="AC84" s="2">
        <f t="shared" ca="1" si="21"/>
        <v>-4.2398095238095332E-2</v>
      </c>
      <c r="AD84" s="3">
        <f t="shared" ca="1" si="22"/>
        <v>32.770000000000003</v>
      </c>
      <c r="AE84" s="3">
        <f t="shared" ca="1" si="23"/>
        <v>32.770000000000003</v>
      </c>
      <c r="AF84" s="2">
        <f t="shared" ca="1" si="24"/>
        <v>-4.075495880378404E-2</v>
      </c>
      <c r="AG84" s="1">
        <f t="shared" ca="1" si="11"/>
        <v>4</v>
      </c>
    </row>
    <row r="85" spans="1:33" x14ac:dyDescent="0.25">
      <c r="A85" s="11">
        <v>40027</v>
      </c>
      <c r="B85">
        <v>3.9089999999999998</v>
      </c>
      <c r="C85">
        <v>32.9</v>
      </c>
      <c r="D85">
        <v>30.14</v>
      </c>
      <c r="E85">
        <v>31.42</v>
      </c>
      <c r="F85">
        <v>896021</v>
      </c>
      <c r="G85">
        <v>52.475000000000001</v>
      </c>
      <c r="H85" s="1">
        <f t="shared" ca="1" si="12"/>
        <v>52.475000000000001</v>
      </c>
      <c r="I85" s="10">
        <f t="shared" ca="1" si="13"/>
        <v>31.42</v>
      </c>
      <c r="J85" s="9">
        <f t="shared" ca="1" si="14"/>
        <v>-2.5429130041122487E-3</v>
      </c>
      <c r="K85" s="9">
        <f t="shared" ca="1" si="4"/>
        <v>0.56734843622494535</v>
      </c>
      <c r="L85" s="3">
        <f t="shared" ca="1" si="5"/>
        <v>0.670114576702737</v>
      </c>
      <c r="M85" s="6">
        <f t="shared" ca="1" si="6"/>
        <v>1.1811340860681361</v>
      </c>
      <c r="N85" s="6">
        <f t="shared" ca="1" si="7"/>
        <v>1.0871646679007134</v>
      </c>
      <c r="O85" s="6">
        <f t="shared" ca="1" si="8"/>
        <v>0.13141269929242838</v>
      </c>
      <c r="P85" s="3">
        <f t="shared" ca="1" si="9"/>
        <v>1.3499900664855702</v>
      </c>
      <c r="Q85" s="3">
        <f t="shared" ca="1" si="10"/>
        <v>0.82433926931585666</v>
      </c>
      <c r="R85" s="6">
        <f t="shared" ca="1" si="15"/>
        <v>0</v>
      </c>
      <c r="S85" s="5">
        <f ca="1">SUM($R$66:R84)+AA85</f>
        <v>1</v>
      </c>
      <c r="T85" s="5">
        <f t="shared" ca="1" si="18"/>
        <v>0</v>
      </c>
      <c r="U85" s="3">
        <f t="shared" ca="1" si="16"/>
        <v>-7.9999999999998295E-2</v>
      </c>
      <c r="V85" s="37">
        <f ca="1">SUM($U$70:U85)-SUM($T$70:T85)</f>
        <v>-1.4155400000000014</v>
      </c>
      <c r="W85" s="8">
        <f t="shared" ca="1" si="17"/>
        <v>-2.357009113465704E-2</v>
      </c>
      <c r="X85" s="7">
        <f ca="1">W85-MAX($W$69:W84)</f>
        <v>-2.6308506995745825E-2</v>
      </c>
      <c r="Y85" s="7">
        <f t="shared" ca="1" si="19"/>
        <v>-0.223371525567579</v>
      </c>
      <c r="Z85" s="6">
        <f t="shared" ca="1" si="25"/>
        <v>0</v>
      </c>
      <c r="AA85" s="5">
        <f ca="1">SUM($Z$70:Z84)</f>
        <v>0</v>
      </c>
      <c r="AB85" s="4">
        <f t="shared" ca="1" si="20"/>
        <v>-1.4155400000000014</v>
      </c>
      <c r="AC85" s="2">
        <f t="shared" ca="1" si="21"/>
        <v>-4.5052196053469169E-2</v>
      </c>
      <c r="AD85" s="3">
        <f t="shared" ca="1" si="22"/>
        <v>32.770000000000003</v>
      </c>
      <c r="AE85" s="3">
        <f t="shared" ca="1" si="23"/>
        <v>32.770000000000003</v>
      </c>
      <c r="AF85" s="2">
        <f t="shared" ca="1" si="24"/>
        <v>-4.3196216051266438E-2</v>
      </c>
      <c r="AG85" s="1">
        <f t="shared" ca="1" si="11"/>
        <v>3.9089999999999998</v>
      </c>
    </row>
    <row r="86" spans="1:33" x14ac:dyDescent="0.25">
      <c r="A86" s="11">
        <v>40034</v>
      </c>
      <c r="B86">
        <v>4.0910000000000002</v>
      </c>
      <c r="C86">
        <v>34.200000000000003</v>
      </c>
      <c r="D86">
        <v>31.33</v>
      </c>
      <c r="E86">
        <v>33.200000000000003</v>
      </c>
      <c r="F86">
        <v>899863</v>
      </c>
      <c r="G86">
        <v>51.927999999999997</v>
      </c>
      <c r="H86" s="1">
        <f t="shared" ca="1" si="12"/>
        <v>51.927999999999997</v>
      </c>
      <c r="I86" s="10">
        <f t="shared" ca="1" si="13"/>
        <v>33.200000000000003</v>
      </c>
      <c r="J86" s="9">
        <f t="shared" ca="1" si="14"/>
        <v>5.510524309496783E-2</v>
      </c>
      <c r="K86" s="9">
        <f t="shared" ca="1" si="4"/>
        <v>0.57147160074183823</v>
      </c>
      <c r="L86" s="3">
        <f t="shared" ca="1" si="5"/>
        <v>0.56409638554216857</v>
      </c>
      <c r="M86" s="6">
        <f t="shared" ca="1" si="6"/>
        <v>0.98709434521313788</v>
      </c>
      <c r="N86" s="6">
        <f t="shared" ca="1" si="7"/>
        <v>1.0917975646007627</v>
      </c>
      <c r="O86" s="6">
        <f t="shared" ca="1" si="8"/>
        <v>0.12625079836996658</v>
      </c>
      <c r="P86" s="3">
        <f t="shared" ca="1" si="9"/>
        <v>1.3442991613406958</v>
      </c>
      <c r="Q86" s="3">
        <f t="shared" ca="1" si="10"/>
        <v>0.83929596786082961</v>
      </c>
      <c r="R86" s="6">
        <f t="shared" ca="1" si="15"/>
        <v>0</v>
      </c>
      <c r="S86" s="5">
        <f ca="1">SUM($R$66:R85)+AA86</f>
        <v>1</v>
      </c>
      <c r="T86" s="5">
        <f t="shared" ca="1" si="18"/>
        <v>0</v>
      </c>
      <c r="U86" s="3">
        <f t="shared" ca="1" si="16"/>
        <v>1.7800000000000011</v>
      </c>
      <c r="V86" s="37">
        <f ca="1">SUM($U$70:U86)-SUM($T$70:T86)</f>
        <v>0.36445999999999973</v>
      </c>
      <c r="W86" s="8">
        <f t="shared" ca="1" si="17"/>
        <v>6.0686066200440047E-3</v>
      </c>
      <c r="X86" s="7">
        <f ca="1">W86-MAX($W$69:W85)</f>
        <v>3.3301907589552188E-3</v>
      </c>
      <c r="Y86" s="7">
        <f t="shared" ca="1" si="19"/>
        <v>-0.18803212851405618</v>
      </c>
      <c r="Z86" s="6">
        <f t="shared" ca="1" si="25"/>
        <v>0</v>
      </c>
      <c r="AA86" s="5">
        <f ca="1">SUM($Z$70:Z85)</f>
        <v>0</v>
      </c>
      <c r="AB86" s="4">
        <f t="shared" ca="1" si="20"/>
        <v>0.36445999999999973</v>
      </c>
      <c r="AC86" s="2">
        <f t="shared" ca="1" si="21"/>
        <v>1.0977710843373486E-2</v>
      </c>
      <c r="AD86" s="3">
        <f t="shared" ca="1" si="22"/>
        <v>32.770000000000003</v>
      </c>
      <c r="AE86" s="3">
        <f t="shared" ca="1" si="23"/>
        <v>32.770000000000003</v>
      </c>
      <c r="AF86" s="2">
        <f t="shared" ca="1" si="24"/>
        <v>1.1121757705218178E-2</v>
      </c>
      <c r="AG86" s="1">
        <f t="shared" ca="1" si="11"/>
        <v>4.0910000000000002</v>
      </c>
    </row>
    <row r="87" spans="1:33" x14ac:dyDescent="0.25">
      <c r="A87" s="11">
        <v>40041</v>
      </c>
      <c r="B87">
        <v>4.0910000000000002</v>
      </c>
      <c r="C87">
        <v>34.96</v>
      </c>
      <c r="D87">
        <v>31.31</v>
      </c>
      <c r="E87">
        <v>33.24</v>
      </c>
      <c r="F87">
        <v>916067</v>
      </c>
      <c r="G87">
        <v>52.021000000000001</v>
      </c>
      <c r="H87" s="1">
        <f t="shared" ca="1" si="12"/>
        <v>52.021000000000001</v>
      </c>
      <c r="I87" s="10">
        <f t="shared" ca="1" si="13"/>
        <v>33.24</v>
      </c>
      <c r="J87" s="9">
        <f t="shared" ca="1" si="14"/>
        <v>1.20409406480451E-3</v>
      </c>
      <c r="K87" s="9">
        <f t="shared" ca="1" si="4"/>
        <v>0.56996961108606237</v>
      </c>
      <c r="L87" s="3">
        <f t="shared" ca="1" si="5"/>
        <v>0.56501203369434405</v>
      </c>
      <c r="M87" s="6">
        <f t="shared" ca="1" si="6"/>
        <v>0.99130203208154943</v>
      </c>
      <c r="N87" s="6">
        <f t="shared" ca="1" si="7"/>
        <v>1.0898486154335627</v>
      </c>
      <c r="O87" s="6">
        <f t="shared" ca="1" si="8"/>
        <v>0.12769502650960712</v>
      </c>
      <c r="P87" s="3">
        <f t="shared" ca="1" si="9"/>
        <v>1.3452386684527768</v>
      </c>
      <c r="Q87" s="3">
        <f t="shared" ca="1" si="10"/>
        <v>0.83445856241434846</v>
      </c>
      <c r="R87" s="6">
        <f t="shared" ca="1" si="15"/>
        <v>0</v>
      </c>
      <c r="S87" s="5">
        <f ca="1">SUM($R$66:R86)+AA87</f>
        <v>1</v>
      </c>
      <c r="T87" s="5">
        <f t="shared" ca="1" si="18"/>
        <v>0</v>
      </c>
      <c r="U87" s="3">
        <f t="shared" ca="1" si="16"/>
        <v>3.9999999999999147E-2</v>
      </c>
      <c r="V87" s="37">
        <f ca="1">SUM($U$70:U87)-SUM($T$70:T87)</f>
        <v>0.40445999999999888</v>
      </c>
      <c r="W87" s="8">
        <f t="shared" ca="1" si="17"/>
        <v>6.7346447718350253E-3</v>
      </c>
      <c r="X87" s="7">
        <f ca="1">W87-MAX($W$69:W86)</f>
        <v>6.660381517910206E-4</v>
      </c>
      <c r="Y87" s="7">
        <f t="shared" ca="1" si="19"/>
        <v>-0.18833734456478135</v>
      </c>
      <c r="Z87" s="6">
        <f t="shared" ca="1" si="25"/>
        <v>0</v>
      </c>
      <c r="AA87" s="5">
        <f ca="1">SUM($Z$70:Z86)</f>
        <v>0</v>
      </c>
      <c r="AB87" s="4">
        <f t="shared" ca="1" si="20"/>
        <v>0.40445999999999888</v>
      </c>
      <c r="AC87" s="2">
        <f t="shared" ca="1" si="21"/>
        <v>1.2167870036101048E-2</v>
      </c>
      <c r="AD87" s="3">
        <f t="shared" ca="1" si="22"/>
        <v>32.770000000000003</v>
      </c>
      <c r="AE87" s="3">
        <f t="shared" ca="1" si="23"/>
        <v>32.770000000000003</v>
      </c>
      <c r="AF87" s="2">
        <f t="shared" ca="1" si="24"/>
        <v>1.2342386328959379E-2</v>
      </c>
      <c r="AG87" s="1">
        <f t="shared" ca="1" si="11"/>
        <v>4.0910000000000002</v>
      </c>
    </row>
    <row r="88" spans="1:33" x14ac:dyDescent="0.25">
      <c r="A88" s="11">
        <v>40048</v>
      </c>
      <c r="B88">
        <v>4.0910000000000002</v>
      </c>
      <c r="C88">
        <v>33.79</v>
      </c>
      <c r="D88">
        <v>31.77</v>
      </c>
      <c r="E88">
        <v>33.04</v>
      </c>
      <c r="F88">
        <v>719921</v>
      </c>
      <c r="G88">
        <v>52.115000000000002</v>
      </c>
      <c r="H88" s="1">
        <f t="shared" ca="1" si="12"/>
        <v>52.115000000000002</v>
      </c>
      <c r="I88" s="10">
        <f t="shared" ca="1" si="13"/>
        <v>33.04</v>
      </c>
      <c r="J88" s="9">
        <f t="shared" ca="1" si="14"/>
        <v>-6.035021334470249E-3</v>
      </c>
      <c r="K88" s="9">
        <f t="shared" ca="1" si="4"/>
        <v>0.56998235517864737</v>
      </c>
      <c r="L88" s="3">
        <f t="shared" ca="1" si="5"/>
        <v>0.57733050847457634</v>
      </c>
      <c r="M88" s="6">
        <f t="shared" ca="1" si="6"/>
        <v>1.012891896089706</v>
      </c>
      <c r="N88" s="6">
        <f t="shared" ca="1" si="7"/>
        <v>1.0917007538633015</v>
      </c>
      <c r="O88" s="6">
        <f t="shared" ca="1" si="8"/>
        <v>0.1262741741747615</v>
      </c>
      <c r="P88" s="3">
        <f t="shared" ca="1" si="9"/>
        <v>1.3442491022128245</v>
      </c>
      <c r="Q88" s="3">
        <f t="shared" ca="1" si="10"/>
        <v>0.83915240551377845</v>
      </c>
      <c r="R88" s="6">
        <f t="shared" ca="1" si="15"/>
        <v>0</v>
      </c>
      <c r="S88" s="5">
        <f ca="1">SUM($R$66:R87)+AA88</f>
        <v>1</v>
      </c>
      <c r="T88" s="5">
        <f t="shared" ca="1" si="18"/>
        <v>0</v>
      </c>
      <c r="U88" s="3">
        <f t="shared" ca="1" si="16"/>
        <v>-0.20000000000000284</v>
      </c>
      <c r="V88" s="37">
        <f ca="1">SUM($U$70:U88)-SUM($T$70:T88)</f>
        <v>0.20445999999999603</v>
      </c>
      <c r="W88" s="8">
        <f t="shared" ca="1" si="17"/>
        <v>3.4044540128798061E-3</v>
      </c>
      <c r="X88" s="7">
        <f ca="1">W88-MAX($W$69:W87)</f>
        <v>-3.3301907589552192E-3</v>
      </c>
      <c r="Y88" s="7">
        <f t="shared" ca="1" si="19"/>
        <v>-0.19244350282485878</v>
      </c>
      <c r="Z88" s="6">
        <f t="shared" ca="1" si="25"/>
        <v>0</v>
      </c>
      <c r="AA88" s="5">
        <f ca="1">SUM($Z$70:Z87)</f>
        <v>0</v>
      </c>
      <c r="AB88" s="4">
        <f t="shared" ca="1" si="20"/>
        <v>0.20445999999999603</v>
      </c>
      <c r="AC88" s="2">
        <f t="shared" ca="1" si="21"/>
        <v>6.1882566585955215E-3</v>
      </c>
      <c r="AD88" s="3">
        <f t="shared" ca="1" si="22"/>
        <v>32.770000000000003</v>
      </c>
      <c r="AE88" s="3">
        <f t="shared" ca="1" si="23"/>
        <v>32.770000000000003</v>
      </c>
      <c r="AF88" s="2">
        <f t="shared" ca="1" si="24"/>
        <v>6.2392432102531589E-3</v>
      </c>
      <c r="AG88" s="1">
        <f t="shared" ca="1" si="11"/>
        <v>4.0910000000000002</v>
      </c>
    </row>
    <row r="89" spans="1:33" x14ac:dyDescent="0.25">
      <c r="A89" s="11">
        <v>40055</v>
      </c>
      <c r="B89">
        <v>4.0910000000000002</v>
      </c>
      <c r="C89">
        <v>34.61</v>
      </c>
      <c r="D89">
        <v>32.04</v>
      </c>
      <c r="E89">
        <v>32.85</v>
      </c>
      <c r="F89">
        <v>1110750</v>
      </c>
      <c r="G89">
        <v>52.043999999999997</v>
      </c>
      <c r="H89" s="1">
        <f t="shared" ca="1" si="12"/>
        <v>52.043999999999997</v>
      </c>
      <c r="I89" s="10">
        <f t="shared" ca="1" si="13"/>
        <v>32.85</v>
      </c>
      <c r="J89" s="9">
        <f t="shared" ca="1" si="14"/>
        <v>-5.7672037221577184E-3</v>
      </c>
      <c r="K89" s="9">
        <f t="shared" ca="1" si="4"/>
        <v>0.56879852004328324</v>
      </c>
      <c r="L89" s="3">
        <f t="shared" ca="1" si="5"/>
        <v>0.58429223744292225</v>
      </c>
      <c r="M89" s="6">
        <f t="shared" ca="1" si="6"/>
        <v>1.0272393771320993</v>
      </c>
      <c r="N89" s="6">
        <f t="shared" ca="1" si="7"/>
        <v>1.1005831290147277</v>
      </c>
      <c r="O89" s="6">
        <f t="shared" ca="1" si="8"/>
        <v>0.11622392262443568</v>
      </c>
      <c r="P89" s="3">
        <f t="shared" ca="1" si="9"/>
        <v>1.3330309742635991</v>
      </c>
      <c r="Q89" s="3">
        <f t="shared" ca="1" si="10"/>
        <v>0.86813528376585625</v>
      </c>
      <c r="R89" s="6">
        <f t="shared" ca="1" si="15"/>
        <v>0</v>
      </c>
      <c r="S89" s="5">
        <f ca="1">SUM($R$66:R88)+AA89</f>
        <v>1</v>
      </c>
      <c r="T89" s="5">
        <f t="shared" ca="1" si="18"/>
        <v>0</v>
      </c>
      <c r="U89" s="3">
        <f t="shared" ca="1" si="16"/>
        <v>-0.18999999999999773</v>
      </c>
      <c r="V89" s="37">
        <f ca="1">SUM($U$70:U89)-SUM($T$70:T89)</f>
        <v>1.4459999999998294E-2</v>
      </c>
      <c r="W89" s="8">
        <f t="shared" ca="1" si="17"/>
        <v>2.4077279187243049E-4</v>
      </c>
      <c r="X89" s="7">
        <f ca="1">W89-MAX($W$69:W88)</f>
        <v>-6.4938719799625946E-3</v>
      </c>
      <c r="Y89" s="7">
        <f t="shared" ca="1" si="19"/>
        <v>-0.19476407914764074</v>
      </c>
      <c r="Z89" s="6">
        <f t="shared" ca="1" si="25"/>
        <v>0</v>
      </c>
      <c r="AA89" s="5">
        <f ca="1">SUM($Z$70:Z88)</f>
        <v>0</v>
      </c>
      <c r="AB89" s="4">
        <f t="shared" ca="1" si="20"/>
        <v>1.4459999999998294E-2</v>
      </c>
      <c r="AC89" s="2">
        <f t="shared" ca="1" si="21"/>
        <v>4.401826484017745E-4</v>
      </c>
      <c r="AD89" s="3">
        <f t="shared" ca="1" si="22"/>
        <v>32.770000000000003</v>
      </c>
      <c r="AE89" s="3">
        <f t="shared" ca="1" si="23"/>
        <v>32.770000000000003</v>
      </c>
      <c r="AF89" s="2">
        <f t="shared" ca="1" si="24"/>
        <v>4.4125724748240135E-4</v>
      </c>
      <c r="AG89" s="1">
        <f t="shared" ca="1" si="11"/>
        <v>4.0910000000000002</v>
      </c>
    </row>
    <row r="90" spans="1:33" x14ac:dyDescent="0.25">
      <c r="A90" s="11">
        <v>40062</v>
      </c>
      <c r="B90" t="s">
        <v>0</v>
      </c>
      <c r="C90">
        <v>38.22</v>
      </c>
      <c r="D90">
        <v>32.020000000000003</v>
      </c>
      <c r="E90">
        <v>36.340000000000003</v>
      </c>
      <c r="F90">
        <v>3159208</v>
      </c>
      <c r="G90" t="s">
        <v>0</v>
      </c>
      <c r="H90" s="1">
        <f t="shared" ca="1" si="12"/>
        <v>52.043999999999997</v>
      </c>
      <c r="I90" s="10">
        <f t="shared" ca="1" si="13"/>
        <v>36.340000000000003</v>
      </c>
      <c r="J90" s="9">
        <f t="shared" ca="1" si="14"/>
        <v>0.10096731803740569</v>
      </c>
      <c r="K90" s="9">
        <f t="shared" ca="1" si="4"/>
        <v>0.57977406002652021</v>
      </c>
      <c r="L90" s="3">
        <f t="shared" ca="1" si="5"/>
        <v>0.4321408915795264</v>
      </c>
      <c r="M90" s="6">
        <f t="shared" ca="1" si="6"/>
        <v>0.74536085929708418</v>
      </c>
      <c r="N90" s="6">
        <f t="shared" ca="1" si="7"/>
        <v>1.0840874988954732</v>
      </c>
      <c r="O90" s="6">
        <f t="shared" ca="1" si="8"/>
        <v>0.14858295628111667</v>
      </c>
      <c r="P90" s="3">
        <f t="shared" ca="1" si="9"/>
        <v>1.3812534114577066</v>
      </c>
      <c r="Q90" s="3">
        <f t="shared" ca="1" si="10"/>
        <v>0.78692158633323983</v>
      </c>
      <c r="R90" s="6">
        <f t="shared" ca="1" si="15"/>
        <v>0</v>
      </c>
      <c r="S90" s="5">
        <f ca="1">SUM($R$66:R89)+AA90</f>
        <v>1</v>
      </c>
      <c r="T90" s="5">
        <f t="shared" ca="1" si="18"/>
        <v>0</v>
      </c>
      <c r="U90" s="3">
        <f t="shared" ca="1" si="16"/>
        <v>3.490000000000002</v>
      </c>
      <c r="V90" s="37">
        <f ca="1">SUM($U$70:U90)-SUM($T$70:T90)</f>
        <v>3.5044600000000004</v>
      </c>
      <c r="W90" s="8">
        <f t="shared" ca="1" si="17"/>
        <v>5.835260153564021E-2</v>
      </c>
      <c r="X90" s="7">
        <f ca="1">W90-MAX($W$69:W89)</f>
        <v>5.1617956763805185E-2</v>
      </c>
      <c r="Y90" s="7">
        <f t="shared" ca="1" si="19"/>
        <v>-0.14404696385984214</v>
      </c>
      <c r="Z90" s="6">
        <f t="shared" ca="1" si="25"/>
        <v>0</v>
      </c>
      <c r="AA90" s="5">
        <f ca="1">SUM($Z$70:Z89)</f>
        <v>0</v>
      </c>
      <c r="AB90" s="4">
        <f t="shared" ca="1" si="20"/>
        <v>3.5044600000000004</v>
      </c>
      <c r="AC90" s="2">
        <f t="shared" ca="1" si="21"/>
        <v>9.6435332966428172E-2</v>
      </c>
      <c r="AD90" s="3">
        <f t="shared" ca="1" si="22"/>
        <v>32.770000000000003</v>
      </c>
      <c r="AE90" s="3">
        <f t="shared" ca="1" si="23"/>
        <v>32.770000000000003</v>
      </c>
      <c r="AF90" s="2">
        <f t="shared" ca="1" si="24"/>
        <v>0.10694110466890448</v>
      </c>
      <c r="AG90" s="1">
        <f t="shared" ca="1" si="11"/>
        <v>4.0910000000000002</v>
      </c>
    </row>
    <row r="91" spans="1:33" x14ac:dyDescent="0.25">
      <c r="A91" s="11">
        <v>40069</v>
      </c>
      <c r="B91">
        <v>3.9089999999999998</v>
      </c>
      <c r="C91">
        <v>38.729999999999997</v>
      </c>
      <c r="D91">
        <v>36</v>
      </c>
      <c r="E91">
        <v>37.51</v>
      </c>
      <c r="F91">
        <v>2990222</v>
      </c>
      <c r="G91">
        <v>49.41</v>
      </c>
      <c r="H91" s="1">
        <f t="shared" ca="1" si="12"/>
        <v>49.41</v>
      </c>
      <c r="I91" s="10">
        <f t="shared" ca="1" si="13"/>
        <v>37.51</v>
      </c>
      <c r="J91" s="9">
        <f t="shared" ca="1" si="14"/>
        <v>3.1688501125770742E-2</v>
      </c>
      <c r="K91" s="9">
        <f t="shared" ca="1" si="4"/>
        <v>0.57830619693832497</v>
      </c>
      <c r="L91" s="3">
        <f t="shared" ca="1" si="5"/>
        <v>0.31724873367102102</v>
      </c>
      <c r="M91" s="6">
        <f t="shared" ca="1" si="6"/>
        <v>0.54858262863272567</v>
      </c>
      <c r="N91" s="6">
        <f t="shared" ca="1" si="7"/>
        <v>1.0478231580578494</v>
      </c>
      <c r="O91" s="6">
        <f t="shared" ca="1" si="8"/>
        <v>0.21025522357861989</v>
      </c>
      <c r="P91" s="3">
        <f t="shared" ca="1" si="9"/>
        <v>1.4683336052150893</v>
      </c>
      <c r="Q91" s="3">
        <f t="shared" ca="1" si="10"/>
        <v>0.62731271090060958</v>
      </c>
      <c r="R91" s="6">
        <f t="shared" ca="1" si="15"/>
        <v>0</v>
      </c>
      <c r="S91" s="5">
        <f ca="1">SUM($R$66:R90)+AA91</f>
        <v>1</v>
      </c>
      <c r="T91" s="5">
        <f t="shared" ca="1" si="18"/>
        <v>0</v>
      </c>
      <c r="U91" s="3">
        <f t="shared" ca="1" si="16"/>
        <v>1.1699999999999946</v>
      </c>
      <c r="V91" s="37">
        <f ca="1">SUM($U$70:U91)-SUM($T$70:T91)</f>
        <v>4.6744599999999945</v>
      </c>
      <c r="W91" s="8">
        <f t="shared" ca="1" si="17"/>
        <v>7.7834217475527864E-2</v>
      </c>
      <c r="X91" s="7">
        <f ca="1">W91-MAX($W$69:W90)</f>
        <v>1.9481615939887655E-2</v>
      </c>
      <c r="Y91" s="7">
        <f t="shared" ca="1" si="19"/>
        <v>-0.10574957789034034</v>
      </c>
      <c r="Z91" s="6">
        <f t="shared" ca="1" si="25"/>
        <v>0</v>
      </c>
      <c r="AA91" s="5">
        <f ca="1">SUM($Z$70:Z90)</f>
        <v>0</v>
      </c>
      <c r="AB91" s="4">
        <f t="shared" ca="1" si="20"/>
        <v>4.6744599999999945</v>
      </c>
      <c r="AC91" s="2">
        <f t="shared" ca="1" si="21"/>
        <v>0.12461903492402013</v>
      </c>
      <c r="AD91" s="3">
        <f t="shared" ca="1" si="22"/>
        <v>32.770000000000003</v>
      </c>
      <c r="AE91" s="3">
        <f t="shared" ca="1" si="23"/>
        <v>32.770000000000003</v>
      </c>
      <c r="AF91" s="2">
        <f t="shared" ca="1" si="24"/>
        <v>0.1426444919133352</v>
      </c>
      <c r="AG91" s="1">
        <f t="shared" ca="1" si="11"/>
        <v>3.9089999999999998</v>
      </c>
    </row>
    <row r="92" spans="1:33" x14ac:dyDescent="0.25">
      <c r="A92" s="11">
        <v>40076</v>
      </c>
      <c r="B92">
        <v>3.9089999999999998</v>
      </c>
      <c r="C92">
        <v>40.68</v>
      </c>
      <c r="D92">
        <v>36.57</v>
      </c>
      <c r="E92">
        <v>40.21</v>
      </c>
      <c r="F92">
        <v>4361563</v>
      </c>
      <c r="G92">
        <v>49.432000000000002</v>
      </c>
      <c r="H92" s="1">
        <f t="shared" ca="1" si="12"/>
        <v>49.432000000000002</v>
      </c>
      <c r="I92" s="10">
        <f t="shared" ca="1" si="13"/>
        <v>40.21</v>
      </c>
      <c r="J92" s="9">
        <f t="shared" ca="1" si="14"/>
        <v>6.950815681538669E-2</v>
      </c>
      <c r="K92" s="9">
        <f t="shared" ca="1" si="4"/>
        <v>0.5825860684450489</v>
      </c>
      <c r="L92" s="3">
        <f t="shared" ca="1" si="5"/>
        <v>0.22934593384730162</v>
      </c>
      <c r="M92" s="6">
        <f t="shared" ca="1" si="6"/>
        <v>0.39366875775014204</v>
      </c>
      <c r="N92" s="6">
        <f t="shared" ca="1" si="7"/>
        <v>0.99666060348157559</v>
      </c>
      <c r="O92" s="6">
        <f t="shared" ca="1" si="8"/>
        <v>0.27752719109550644</v>
      </c>
      <c r="P92" s="3">
        <f t="shared" ca="1" si="9"/>
        <v>1.5517149856725885</v>
      </c>
      <c r="Q92" s="3">
        <f t="shared" ca="1" si="10"/>
        <v>0.44160622129056271</v>
      </c>
      <c r="R92" s="6">
        <f t="shared" ca="1" si="15"/>
        <v>0</v>
      </c>
      <c r="S92" s="5">
        <f ca="1">SUM($R$66:R91)+AA92</f>
        <v>1</v>
      </c>
      <c r="T92" s="5">
        <f t="shared" ca="1" si="18"/>
        <v>0</v>
      </c>
      <c r="U92" s="3">
        <f t="shared" ca="1" si="16"/>
        <v>2.7000000000000028</v>
      </c>
      <c r="V92" s="37">
        <f ca="1">SUM($U$70:U92)-SUM($T$70:T92)</f>
        <v>7.3744599999999974</v>
      </c>
      <c r="W92" s="8">
        <f t="shared" ca="1" si="17"/>
        <v>0.12279179272142274</v>
      </c>
      <c r="X92" s="7">
        <f ca="1">W92-MAX($W$69:W91)</f>
        <v>4.4957575245894874E-2</v>
      </c>
      <c r="Y92" s="7">
        <f t="shared" ca="1" si="19"/>
        <v>-7.6448644615767211E-2</v>
      </c>
      <c r="Z92" s="6">
        <f t="shared" ca="1" si="25"/>
        <v>0</v>
      </c>
      <c r="AA92" s="5">
        <f ca="1">SUM($Z$70:Z91)</f>
        <v>0</v>
      </c>
      <c r="AB92" s="4">
        <f t="shared" ca="1" si="20"/>
        <v>7.3744599999999974</v>
      </c>
      <c r="AC92" s="2">
        <f t="shared" ca="1" si="21"/>
        <v>0.18339865705048489</v>
      </c>
      <c r="AD92" s="3">
        <f t="shared" ca="1" si="22"/>
        <v>32.770000000000003</v>
      </c>
      <c r="AE92" s="3">
        <f t="shared" ca="1" si="23"/>
        <v>32.770000000000003</v>
      </c>
      <c r="AF92" s="2">
        <f t="shared" ca="1" si="24"/>
        <v>0.22503692401586806</v>
      </c>
      <c r="AG92" s="1">
        <f t="shared" ca="1" si="11"/>
        <v>3.9089999999999998</v>
      </c>
    </row>
    <row r="93" spans="1:33" x14ac:dyDescent="0.25">
      <c r="A93" s="11">
        <v>40083</v>
      </c>
      <c r="B93">
        <v>4</v>
      </c>
      <c r="C93">
        <v>42.88</v>
      </c>
      <c r="D93">
        <v>38.08</v>
      </c>
      <c r="E93">
        <v>42.44</v>
      </c>
      <c r="F93">
        <v>3269961</v>
      </c>
      <c r="G93">
        <v>51.418999999999997</v>
      </c>
      <c r="H93" s="1">
        <f t="shared" ca="1" si="12"/>
        <v>51.418999999999997</v>
      </c>
      <c r="I93" s="10">
        <f t="shared" ca="1" si="13"/>
        <v>42.44</v>
      </c>
      <c r="J93" s="9">
        <f t="shared" ca="1" si="14"/>
        <v>5.3975592836599667E-2</v>
      </c>
      <c r="K93" s="9">
        <f t="shared" ca="1" si="4"/>
        <v>0.58601174278444668</v>
      </c>
      <c r="L93" s="3">
        <f t="shared" ca="1" si="5"/>
        <v>0.21156927426955696</v>
      </c>
      <c r="M93" s="6">
        <f t="shared" ca="1" si="6"/>
        <v>0.36103248249647912</v>
      </c>
      <c r="N93" s="6">
        <f t="shared" ca="1" si="7"/>
        <v>0.92346555429571942</v>
      </c>
      <c r="O93" s="6">
        <f t="shared" ca="1" si="8"/>
        <v>0.31075632892790306</v>
      </c>
      <c r="P93" s="3">
        <f t="shared" ca="1" si="9"/>
        <v>1.5449782121515256</v>
      </c>
      <c r="Q93" s="3">
        <f t="shared" ca="1" si="10"/>
        <v>0.3019528964399133</v>
      </c>
      <c r="R93" s="6">
        <f t="shared" ca="1" si="15"/>
        <v>0</v>
      </c>
      <c r="S93" s="5">
        <f ca="1">SUM($R$66:R92)+AA93</f>
        <v>1</v>
      </c>
      <c r="T93" s="5">
        <f t="shared" ca="1" si="18"/>
        <v>0</v>
      </c>
      <c r="U93" s="3">
        <f t="shared" ca="1" si="16"/>
        <v>2.2299999999999969</v>
      </c>
      <c r="V93" s="37">
        <f ca="1">SUM($U$70:U93)-SUM($T$70:T93)</f>
        <v>9.6044599999999942</v>
      </c>
      <c r="W93" s="8">
        <f t="shared" ca="1" si="17"/>
        <v>0.15992341968377285</v>
      </c>
      <c r="X93" s="7">
        <f ca="1">W93-MAX($W$69:W92)</f>
        <v>3.7131626962350117E-2</v>
      </c>
      <c r="Y93" s="7">
        <f t="shared" ca="1" si="19"/>
        <v>-7.0523091423185649E-2</v>
      </c>
      <c r="Z93" s="6">
        <f t="shared" ca="1" si="25"/>
        <v>0</v>
      </c>
      <c r="AA93" s="5">
        <f ca="1">SUM($Z$70:Z92)</f>
        <v>0</v>
      </c>
      <c r="AB93" s="4">
        <f t="shared" ca="1" si="20"/>
        <v>9.6044599999999942</v>
      </c>
      <c r="AC93" s="2">
        <f t="shared" ca="1" si="21"/>
        <v>0.22630678605089527</v>
      </c>
      <c r="AD93" s="3">
        <f t="shared" ca="1" si="22"/>
        <v>32.770000000000003</v>
      </c>
      <c r="AE93" s="3">
        <f t="shared" ca="1" si="23"/>
        <v>32.770000000000003</v>
      </c>
      <c r="AF93" s="2">
        <f t="shared" ca="1" si="24"/>
        <v>0.29308696978944138</v>
      </c>
      <c r="AG93" s="1">
        <f t="shared" ca="1" si="11"/>
        <v>4</v>
      </c>
    </row>
    <row r="94" spans="1:33" x14ac:dyDescent="0.25">
      <c r="A94" s="11">
        <v>40090</v>
      </c>
      <c r="B94">
        <v>3.8</v>
      </c>
      <c r="C94">
        <v>46.88</v>
      </c>
      <c r="D94">
        <v>41.52</v>
      </c>
      <c r="E94">
        <v>44.13</v>
      </c>
      <c r="F94">
        <v>5402301</v>
      </c>
      <c r="G94">
        <v>52.542000000000002</v>
      </c>
      <c r="H94" s="1">
        <f t="shared" ca="1" si="12"/>
        <v>52.542000000000002</v>
      </c>
      <c r="I94" s="10">
        <f t="shared" ca="1" si="13"/>
        <v>44.13</v>
      </c>
      <c r="J94" s="9">
        <f t="shared" ca="1" si="14"/>
        <v>3.9048509535673598E-2</v>
      </c>
      <c r="K94" s="9">
        <f t="shared" ca="1" si="4"/>
        <v>0.58241372654470303</v>
      </c>
      <c r="L94" s="3">
        <f t="shared" ca="1" si="5"/>
        <v>0.19061862678450026</v>
      </c>
      <c r="M94" s="6">
        <f t="shared" ca="1" si="6"/>
        <v>0.32729075242677919</v>
      </c>
      <c r="N94" s="6">
        <f t="shared" ca="1" si="7"/>
        <v>0.85828274122971959</v>
      </c>
      <c r="O94" s="6">
        <f t="shared" ca="1" si="8"/>
        <v>0.34106715238327612</v>
      </c>
      <c r="P94" s="3">
        <f t="shared" ca="1" si="9"/>
        <v>1.5404170459962718</v>
      </c>
      <c r="Q94" s="3">
        <f t="shared" ca="1" si="10"/>
        <v>0.17614843646316736</v>
      </c>
      <c r="R94" s="6">
        <f t="shared" ca="1" si="15"/>
        <v>0</v>
      </c>
      <c r="S94" s="5">
        <f ca="1">SUM($R$66:R93)+AA94</f>
        <v>1</v>
      </c>
      <c r="T94" s="5">
        <f t="shared" ca="1" si="18"/>
        <v>0</v>
      </c>
      <c r="U94" s="3">
        <f t="shared" ca="1" si="16"/>
        <v>1.6900000000000048</v>
      </c>
      <c r="V94" s="37">
        <f ca="1">SUM($U$70:U94)-SUM($T$70:T94)</f>
        <v>11.294459999999999</v>
      </c>
      <c r="W94" s="8">
        <f t="shared" ca="1" si="17"/>
        <v>0.18806353159694414</v>
      </c>
      <c r="X94" s="7">
        <f ca="1">W94-MAX($W$69:W93)</f>
        <v>2.8140111913171284E-2</v>
      </c>
      <c r="Y94" s="7">
        <f t="shared" ca="1" si="19"/>
        <v>-6.353954226150009E-2</v>
      </c>
      <c r="Z94" s="6">
        <f t="shared" ca="1" si="25"/>
        <v>0</v>
      </c>
      <c r="AA94" s="5">
        <f ca="1">SUM($Z$70:Z93)</f>
        <v>0</v>
      </c>
      <c r="AB94" s="4">
        <f t="shared" ca="1" si="20"/>
        <v>11.294459999999999</v>
      </c>
      <c r="AC94" s="2">
        <f t="shared" ca="1" si="21"/>
        <v>0.25593609789259003</v>
      </c>
      <c r="AD94" s="3">
        <f t="shared" ca="1" si="22"/>
        <v>32.770000000000003</v>
      </c>
      <c r="AE94" s="3">
        <f t="shared" ca="1" si="23"/>
        <v>32.770000000000003</v>
      </c>
      <c r="AF94" s="2">
        <f t="shared" ca="1" si="24"/>
        <v>0.34465852914250833</v>
      </c>
      <c r="AG94" s="1">
        <f t="shared" ca="1" si="11"/>
        <v>3.8</v>
      </c>
    </row>
    <row r="95" spans="1:33" x14ac:dyDescent="0.25">
      <c r="A95" s="11">
        <v>40097</v>
      </c>
      <c r="B95" t="s">
        <v>0</v>
      </c>
      <c r="C95">
        <v>44.88</v>
      </c>
      <c r="D95">
        <v>42.67</v>
      </c>
      <c r="E95">
        <v>43.31</v>
      </c>
      <c r="F95">
        <v>1658387</v>
      </c>
      <c r="G95" t="s">
        <v>0</v>
      </c>
      <c r="H95" s="1">
        <f t="shared" ca="1" si="12"/>
        <v>52.542000000000002</v>
      </c>
      <c r="I95" s="10">
        <f t="shared" ca="1" si="13"/>
        <v>43.31</v>
      </c>
      <c r="J95" s="9">
        <f t="shared" ca="1" si="14"/>
        <v>-1.8756268054920488E-2</v>
      </c>
      <c r="K95" s="9">
        <f t="shared" ca="1" si="4"/>
        <v>0.58209908421111567</v>
      </c>
      <c r="L95" s="3">
        <f t="shared" ca="1" si="5"/>
        <v>0.21316093280997461</v>
      </c>
      <c r="M95" s="6">
        <f t="shared" ca="1" si="6"/>
        <v>0.36619355465720921</v>
      </c>
      <c r="N95" s="6">
        <f t="shared" ca="1" si="7"/>
        <v>0.79427547290484546</v>
      </c>
      <c r="O95" s="6">
        <f t="shared" ca="1" si="8"/>
        <v>0.34990590359285489</v>
      </c>
      <c r="P95" s="3">
        <f t="shared" ca="1" si="9"/>
        <v>1.4940872800905551</v>
      </c>
      <c r="Q95" s="3">
        <f t="shared" ca="1" si="10"/>
        <v>9.446366571913567E-2</v>
      </c>
      <c r="R95" s="6">
        <f t="shared" ca="1" si="15"/>
        <v>0</v>
      </c>
      <c r="S95" s="5">
        <f ca="1">SUM($R$66:R94)+AA95</f>
        <v>1</v>
      </c>
      <c r="T95" s="5">
        <f t="shared" ca="1" si="18"/>
        <v>0</v>
      </c>
      <c r="U95" s="3">
        <f t="shared" ca="1" si="16"/>
        <v>-0.82000000000000028</v>
      </c>
      <c r="V95" s="37">
        <f ca="1">SUM($U$70:U95)-SUM($T$70:T95)</f>
        <v>10.474459999999999</v>
      </c>
      <c r="W95" s="8">
        <f t="shared" ca="1" si="17"/>
        <v>0.17440974948522792</v>
      </c>
      <c r="X95" s="7">
        <f ca="1">W95-MAX($W$69:W94)</f>
        <v>-1.3653782111716223E-2</v>
      </c>
      <c r="Y95" s="7">
        <f t="shared" ca="1" si="19"/>
        <v>-7.1053644269991542E-2</v>
      </c>
      <c r="Z95" s="6">
        <f t="shared" ca="1" si="25"/>
        <v>0</v>
      </c>
      <c r="AA95" s="5">
        <f ca="1">SUM($Z$70:Z94)</f>
        <v>0</v>
      </c>
      <c r="AB95" s="4">
        <f t="shared" ca="1" si="20"/>
        <v>10.474459999999999</v>
      </c>
      <c r="AC95" s="2">
        <f t="shared" ca="1" si="21"/>
        <v>0.24184853382590621</v>
      </c>
      <c r="AD95" s="3">
        <f t="shared" ca="1" si="22"/>
        <v>32.770000000000003</v>
      </c>
      <c r="AE95" s="3">
        <f t="shared" ca="1" si="23"/>
        <v>32.770000000000003</v>
      </c>
      <c r="AF95" s="2">
        <f t="shared" ca="1" si="24"/>
        <v>0.31963564235581315</v>
      </c>
      <c r="AG95" s="1">
        <f t="shared" ca="1" si="11"/>
        <v>3.8</v>
      </c>
    </row>
    <row r="96" spans="1:33" x14ac:dyDescent="0.25">
      <c r="A96" s="11">
        <v>40104</v>
      </c>
      <c r="B96">
        <v>3.8</v>
      </c>
      <c r="C96">
        <v>45.7</v>
      </c>
      <c r="D96">
        <v>42</v>
      </c>
      <c r="E96">
        <v>43.11</v>
      </c>
      <c r="F96">
        <v>2909911</v>
      </c>
      <c r="G96">
        <v>56.719000000000001</v>
      </c>
      <c r="H96" s="1">
        <f t="shared" ca="1" si="12"/>
        <v>56.719000000000001</v>
      </c>
      <c r="I96" s="10">
        <f t="shared" ca="1" si="13"/>
        <v>43.11</v>
      </c>
      <c r="J96" s="9">
        <f t="shared" ca="1" si="14"/>
        <v>-4.6285664674921264E-3</v>
      </c>
      <c r="K96" s="9">
        <f t="shared" ca="1" si="4"/>
        <v>0.58160397764574645</v>
      </c>
      <c r="L96" s="3">
        <f t="shared" ca="1" si="5"/>
        <v>0.31568081651588953</v>
      </c>
      <c r="M96" s="6">
        <f t="shared" ca="1" si="6"/>
        <v>0.54277623374193962</v>
      </c>
      <c r="N96" s="6">
        <f t="shared" ca="1" si="7"/>
        <v>0.7505477559816035</v>
      </c>
      <c r="O96" s="6">
        <f t="shared" ca="1" si="8"/>
        <v>0.34243488006324935</v>
      </c>
      <c r="P96" s="3">
        <f t="shared" ca="1" si="9"/>
        <v>1.4354175161081022</v>
      </c>
      <c r="Q96" s="3">
        <f t="shared" ca="1" si="10"/>
        <v>6.5677995855104809E-2</v>
      </c>
      <c r="R96" s="6">
        <f t="shared" ca="1" si="15"/>
        <v>0</v>
      </c>
      <c r="S96" s="5">
        <f ca="1">SUM($R$66:R95)+AA96</f>
        <v>1</v>
      </c>
      <c r="T96" s="5">
        <f t="shared" ca="1" si="18"/>
        <v>0</v>
      </c>
      <c r="U96" s="3">
        <f t="shared" ca="1" si="16"/>
        <v>-0.20000000000000284</v>
      </c>
      <c r="V96" s="37">
        <f ca="1">SUM($U$70:U96)-SUM($T$70:T96)</f>
        <v>10.274459999999996</v>
      </c>
      <c r="W96" s="8">
        <f t="shared" ca="1" si="17"/>
        <v>0.1710795587262727</v>
      </c>
      <c r="X96" s="7">
        <f ca="1">W96-MAX($W$69:W95)</f>
        <v>-1.6983972870671438E-2</v>
      </c>
      <c r="Y96" s="7">
        <f t="shared" ca="1" si="19"/>
        <v>-0.10522693883862984</v>
      </c>
      <c r="Z96" s="6">
        <f t="shared" ca="1" si="25"/>
        <v>0</v>
      </c>
      <c r="AA96" s="5">
        <f ca="1">SUM($Z$70:Z95)</f>
        <v>0</v>
      </c>
      <c r="AB96" s="4">
        <f t="shared" ca="1" si="20"/>
        <v>10.274459999999996</v>
      </c>
      <c r="AC96" s="2">
        <f t="shared" ca="1" si="21"/>
        <v>0.23833124565066099</v>
      </c>
      <c r="AD96" s="3">
        <f t="shared" ca="1" si="22"/>
        <v>32.770000000000003</v>
      </c>
      <c r="AE96" s="3">
        <f t="shared" ca="1" si="23"/>
        <v>32.770000000000003</v>
      </c>
      <c r="AF96" s="2">
        <f t="shared" ca="1" si="24"/>
        <v>0.31353249923710697</v>
      </c>
      <c r="AG96" s="1">
        <f t="shared" ca="1" si="11"/>
        <v>3.8</v>
      </c>
    </row>
    <row r="97" spans="1:33" x14ac:dyDescent="0.25">
      <c r="A97" s="11">
        <v>40111</v>
      </c>
      <c r="B97">
        <v>3.8</v>
      </c>
      <c r="C97">
        <v>47.55</v>
      </c>
      <c r="D97">
        <v>42.39</v>
      </c>
      <c r="E97">
        <v>45.2</v>
      </c>
      <c r="F97">
        <v>1762827</v>
      </c>
      <c r="G97">
        <v>49.624000000000002</v>
      </c>
      <c r="H97" s="1">
        <f t="shared" ca="1" si="12"/>
        <v>49.624000000000002</v>
      </c>
      <c r="I97" s="10">
        <f t="shared" ca="1" si="13"/>
        <v>45.2</v>
      </c>
      <c r="J97" s="9">
        <f t="shared" ca="1" si="14"/>
        <v>4.7342098079142352E-2</v>
      </c>
      <c r="K97" s="9">
        <f t="shared" ca="1" si="4"/>
        <v>0.58012665879984315</v>
      </c>
      <c r="L97" s="3">
        <f t="shared" ca="1" si="5"/>
        <v>9.7876106194690227E-2</v>
      </c>
      <c r="M97" s="6">
        <f t="shared" ca="1" si="6"/>
        <v>0.16871506370207975</v>
      </c>
      <c r="N97" s="6">
        <f t="shared" ca="1" si="7"/>
        <v>0.66563708225300511</v>
      </c>
      <c r="O97" s="6">
        <f t="shared" ca="1" si="8"/>
        <v>0.33904904033209032</v>
      </c>
      <c r="P97" s="3">
        <f t="shared" ca="1" si="9"/>
        <v>1.3437351629171856</v>
      </c>
      <c r="Q97" s="3">
        <f t="shared" ca="1" si="10"/>
        <v>-1.2460998411175539E-2</v>
      </c>
      <c r="R97" s="6">
        <f t="shared" ca="1" si="15"/>
        <v>-1</v>
      </c>
      <c r="S97" s="5">
        <f ca="1">SUM($R$66:R96)+AA97</f>
        <v>1</v>
      </c>
      <c r="T97" s="5">
        <f t="shared" ca="1" si="18"/>
        <v>9.0400000000000008E-2</v>
      </c>
      <c r="U97" s="3">
        <f t="shared" ca="1" si="16"/>
        <v>2.0900000000000034</v>
      </c>
      <c r="V97" s="37">
        <f ca="1">SUM($U$70:U97)-SUM($T$70:T97)</f>
        <v>12.27406</v>
      </c>
      <c r="W97" s="8">
        <f t="shared" ca="1" si="17"/>
        <v>0.2043748059343066</v>
      </c>
      <c r="X97" s="7">
        <f ca="1">W97-MAX($W$69:W96)</f>
        <v>1.6311274337362458E-2</v>
      </c>
      <c r="Y97" s="7">
        <f t="shared" ca="1" si="19"/>
        <v>-3.2625368731563409E-2</v>
      </c>
      <c r="Z97" s="6">
        <f t="shared" ca="1" si="25"/>
        <v>0</v>
      </c>
      <c r="AA97" s="5">
        <f ca="1">SUM($Z$70:Z96)</f>
        <v>0</v>
      </c>
      <c r="AB97" s="4">
        <f t="shared" ref="AB97:AB160" ca="1" si="26">(I97-AE97)*S97</f>
        <v>12.43</v>
      </c>
      <c r="AC97" s="2">
        <f t="shared" ca="1" si="21"/>
        <v>0.27499999999999997</v>
      </c>
      <c r="AD97" s="3">
        <f t="shared" ca="1" si="22"/>
        <v>32.770000000000003</v>
      </c>
      <c r="AE97" s="3">
        <f t="shared" ca="1" si="23"/>
        <v>32.770000000000003</v>
      </c>
      <c r="AF97" s="2">
        <f t="shared" ca="1" si="24"/>
        <v>0.37931034482758619</v>
      </c>
      <c r="AG97" s="1">
        <f t="shared" ca="1" si="11"/>
        <v>3.8</v>
      </c>
    </row>
    <row r="98" spans="1:33" x14ac:dyDescent="0.25">
      <c r="A98" s="11">
        <v>40118</v>
      </c>
      <c r="B98">
        <v>3.8</v>
      </c>
      <c r="C98">
        <v>45.51</v>
      </c>
      <c r="D98">
        <v>39.71</v>
      </c>
      <c r="E98">
        <v>39.94</v>
      </c>
      <c r="F98">
        <v>1829328</v>
      </c>
      <c r="G98">
        <v>50.548999999999999</v>
      </c>
      <c r="H98" s="1">
        <f t="shared" ca="1" si="12"/>
        <v>50.548999999999999</v>
      </c>
      <c r="I98" s="10">
        <f t="shared" ca="1" si="13"/>
        <v>39.94</v>
      </c>
      <c r="J98" s="9">
        <f t="shared" ca="1" si="14"/>
        <v>-0.12371875885051652</v>
      </c>
      <c r="K98" s="9">
        <f t="shared" ca="1" si="4"/>
        <v>0.59189442342020016</v>
      </c>
      <c r="L98" s="3">
        <f t="shared" ca="1" si="5"/>
        <v>0.26562343515272913</v>
      </c>
      <c r="M98" s="6">
        <f t="shared" ca="1" si="6"/>
        <v>0.44876826785738549</v>
      </c>
      <c r="N98" s="6">
        <f t="shared" ca="1" si="7"/>
        <v>0.60930125008294744</v>
      </c>
      <c r="O98" s="6">
        <f t="shared" ca="1" si="8"/>
        <v>0.30543514108215514</v>
      </c>
      <c r="P98" s="3">
        <f t="shared" ca="1" si="9"/>
        <v>1.2201715322472577</v>
      </c>
      <c r="Q98" s="3">
        <f t="shared" ca="1" si="10"/>
        <v>-1.5690320813628311E-3</v>
      </c>
      <c r="R98" s="6">
        <f t="shared" ca="1" si="15"/>
        <v>0</v>
      </c>
      <c r="S98" s="5">
        <f ca="1">SUM($R$66:R97)+AA98</f>
        <v>0</v>
      </c>
      <c r="T98" s="5">
        <f t="shared" ca="1" si="18"/>
        <v>0</v>
      </c>
      <c r="U98" s="3">
        <f t="shared" ca="1" si="16"/>
        <v>0</v>
      </c>
      <c r="V98" s="37">
        <f ca="1">SUM($U$70:U98)-SUM($T$70:T98)</f>
        <v>12.27406</v>
      </c>
      <c r="W98" s="8">
        <f t="shared" ca="1" si="17"/>
        <v>0.2043748059343066</v>
      </c>
      <c r="X98" s="7">
        <f ca="1">W98-MAX($W$69:W97)</f>
        <v>0</v>
      </c>
      <c r="Y98" s="7">
        <f t="shared" ca="1" si="19"/>
        <v>-8.8541145050909709E-2</v>
      </c>
      <c r="Z98" s="6">
        <f t="shared" ca="1" si="25"/>
        <v>0</v>
      </c>
      <c r="AA98" s="5">
        <f ca="1">SUM($Z$70:Z97)</f>
        <v>0</v>
      </c>
      <c r="AB98" s="4">
        <f t="shared" ca="1" si="26"/>
        <v>0</v>
      </c>
      <c r="AC98" s="2">
        <f t="shared" ca="1" si="21"/>
        <v>0</v>
      </c>
      <c r="AD98" s="3">
        <f t="shared" ca="1" si="22"/>
        <v>32.770000000000003</v>
      </c>
      <c r="AE98" s="3">
        <f t="shared" ca="1" si="23"/>
        <v>0</v>
      </c>
      <c r="AF98" s="2">
        <f t="shared" ca="1" si="24"/>
        <v>0</v>
      </c>
      <c r="AG98" s="1">
        <f t="shared" ca="1" si="11"/>
        <v>3.8</v>
      </c>
    </row>
    <row r="99" spans="1:33" x14ac:dyDescent="0.25">
      <c r="A99" s="11">
        <v>40125</v>
      </c>
      <c r="B99">
        <v>3.8</v>
      </c>
      <c r="C99">
        <v>41.98</v>
      </c>
      <c r="D99">
        <v>38.71</v>
      </c>
      <c r="E99">
        <v>40.880000000000003</v>
      </c>
      <c r="F99">
        <v>794582</v>
      </c>
      <c r="G99">
        <v>55.384</v>
      </c>
      <c r="H99" s="1">
        <f t="shared" ca="1" si="12"/>
        <v>55.384</v>
      </c>
      <c r="I99" s="10">
        <f t="shared" ca="1" si="13"/>
        <v>40.880000000000003</v>
      </c>
      <c r="J99" s="9">
        <f t="shared" ca="1" si="14"/>
        <v>2.3262617907780031E-2</v>
      </c>
      <c r="K99" s="9">
        <f t="shared" ca="1" si="4"/>
        <v>0.59204614699535918</v>
      </c>
      <c r="L99" s="3">
        <f t="shared" ca="1" si="5"/>
        <v>0.35479452054794502</v>
      </c>
      <c r="M99" s="6">
        <f t="shared" ca="1" si="6"/>
        <v>0.59926835492221542</v>
      </c>
      <c r="N99" s="6">
        <f t="shared" ca="1" si="7"/>
        <v>0.57946848159903031</v>
      </c>
      <c r="O99" s="6">
        <f t="shared" ca="1" si="8"/>
        <v>0.28362102328215111</v>
      </c>
      <c r="P99" s="3">
        <f t="shared" ca="1" si="9"/>
        <v>1.1467105281633325</v>
      </c>
      <c r="Q99" s="3">
        <f t="shared" ca="1" si="10"/>
        <v>1.2226435034728089E-2</v>
      </c>
      <c r="R99" s="6">
        <f t="shared" ca="1" si="15"/>
        <v>0</v>
      </c>
      <c r="S99" s="5">
        <f ca="1">SUM($R$66:R98)+AA99</f>
        <v>0</v>
      </c>
      <c r="T99" s="5">
        <f t="shared" ca="1" si="18"/>
        <v>0</v>
      </c>
      <c r="U99" s="3">
        <f t="shared" ca="1" si="16"/>
        <v>0</v>
      </c>
      <c r="V99" s="37">
        <f ca="1">SUM($U$70:U99)-SUM($T$70:T99)</f>
        <v>12.27406</v>
      </c>
      <c r="W99" s="8">
        <f t="shared" ca="1" si="17"/>
        <v>0.2043748059343066</v>
      </c>
      <c r="X99" s="7">
        <f ca="1">W99-MAX($W$69:W98)</f>
        <v>0</v>
      </c>
      <c r="Y99" s="7">
        <f t="shared" ca="1" si="19"/>
        <v>-0.11826484018264834</v>
      </c>
      <c r="Z99" s="6">
        <f t="shared" ca="1" si="25"/>
        <v>0</v>
      </c>
      <c r="AA99" s="5">
        <f ca="1">SUM($Z$70:Z98)</f>
        <v>0</v>
      </c>
      <c r="AB99" s="4">
        <f t="shared" ca="1" si="26"/>
        <v>0</v>
      </c>
      <c r="AC99" s="2">
        <f t="shared" ca="1" si="21"/>
        <v>0</v>
      </c>
      <c r="AD99" s="3">
        <f t="shared" ca="1" si="22"/>
        <v>32.770000000000003</v>
      </c>
      <c r="AE99" s="3">
        <f t="shared" ca="1" si="23"/>
        <v>0</v>
      </c>
      <c r="AF99" s="2">
        <f t="shared" ca="1" si="24"/>
        <v>0</v>
      </c>
      <c r="AG99" s="1">
        <f t="shared" ca="1" si="11"/>
        <v>3.8</v>
      </c>
    </row>
    <row r="100" spans="1:33" x14ac:dyDescent="0.25">
      <c r="A100" s="11">
        <v>40132</v>
      </c>
      <c r="B100">
        <v>4</v>
      </c>
      <c r="C100">
        <v>44</v>
      </c>
      <c r="D100">
        <v>40.81</v>
      </c>
      <c r="E100">
        <v>42.89</v>
      </c>
      <c r="F100">
        <v>1091802</v>
      </c>
      <c r="G100">
        <v>56.335999999999999</v>
      </c>
      <c r="H100" s="1">
        <f t="shared" ca="1" si="12"/>
        <v>56.335999999999999</v>
      </c>
      <c r="I100" s="10">
        <f t="shared" ca="1" si="13"/>
        <v>42.89</v>
      </c>
      <c r="J100" s="9">
        <f t="shared" ca="1" si="14"/>
        <v>4.7997752633340038E-2</v>
      </c>
      <c r="K100" s="9">
        <f t="shared" ca="1" si="4"/>
        <v>0.58883480583907422</v>
      </c>
      <c r="L100" s="3">
        <f t="shared" ca="1" si="5"/>
        <v>0.31349965026812776</v>
      </c>
      <c r="M100" s="6">
        <f t="shared" ca="1" si="6"/>
        <v>0.53240679246431255</v>
      </c>
      <c r="N100" s="6">
        <f t="shared" ca="1" si="7"/>
        <v>0.54416884778231978</v>
      </c>
      <c r="O100" s="6">
        <f t="shared" ca="1" si="8"/>
        <v>0.25522860888718141</v>
      </c>
      <c r="P100" s="3">
        <f t="shared" ca="1" si="9"/>
        <v>1.0546260655566826</v>
      </c>
      <c r="Q100" s="3">
        <f t="shared" ca="1" si="10"/>
        <v>3.3711630007956961E-2</v>
      </c>
      <c r="R100" s="6">
        <f t="shared" ca="1" si="15"/>
        <v>0</v>
      </c>
      <c r="S100" s="5">
        <f ca="1">SUM($R$66:R99)+AA100</f>
        <v>0</v>
      </c>
      <c r="T100" s="5">
        <f t="shared" ca="1" si="18"/>
        <v>0</v>
      </c>
      <c r="U100" s="3">
        <f t="shared" ca="1" si="16"/>
        <v>0</v>
      </c>
      <c r="V100" s="37">
        <f ca="1">SUM($U$70:U100)-SUM($T$70:T100)</f>
        <v>12.27406</v>
      </c>
      <c r="W100" s="8">
        <f t="shared" ca="1" si="17"/>
        <v>0.2043748059343066</v>
      </c>
      <c r="X100" s="7">
        <f ca="1">W100-MAX($W$69:W99)</f>
        <v>0</v>
      </c>
      <c r="Y100" s="7">
        <f t="shared" ca="1" si="19"/>
        <v>-0.10449988342270926</v>
      </c>
      <c r="Z100" s="6">
        <f t="shared" ca="1" si="25"/>
        <v>0</v>
      </c>
      <c r="AA100" s="5">
        <f ca="1">SUM($Z$70:Z99)</f>
        <v>0</v>
      </c>
      <c r="AB100" s="4">
        <f t="shared" ca="1" si="26"/>
        <v>0</v>
      </c>
      <c r="AC100" s="2">
        <f t="shared" ca="1" si="21"/>
        <v>0</v>
      </c>
      <c r="AD100" s="3">
        <f t="shared" ca="1" si="22"/>
        <v>32.770000000000003</v>
      </c>
      <c r="AE100" s="3">
        <f t="shared" ca="1" si="23"/>
        <v>0</v>
      </c>
      <c r="AF100" s="2">
        <f t="shared" ca="1" si="24"/>
        <v>0</v>
      </c>
      <c r="AG100" s="1">
        <f t="shared" ca="1" si="11"/>
        <v>4</v>
      </c>
    </row>
    <row r="101" spans="1:33" x14ac:dyDescent="0.25">
      <c r="A101" s="11">
        <v>40139</v>
      </c>
      <c r="B101">
        <v>4.0910000000000002</v>
      </c>
      <c r="C101">
        <v>47</v>
      </c>
      <c r="D101">
        <v>42.71</v>
      </c>
      <c r="E101">
        <v>46.08</v>
      </c>
      <c r="F101">
        <v>2339469</v>
      </c>
      <c r="G101">
        <v>55.898000000000003</v>
      </c>
      <c r="H101" s="1">
        <f t="shared" ca="1" si="12"/>
        <v>55.898000000000003</v>
      </c>
      <c r="I101" s="10">
        <f t="shared" ca="1" si="13"/>
        <v>46.08</v>
      </c>
      <c r="J101" s="9">
        <f t="shared" ca="1" si="14"/>
        <v>7.1740317858846686E-2</v>
      </c>
      <c r="K101" s="9">
        <f t="shared" ca="1" si="4"/>
        <v>0.59180413369837115</v>
      </c>
      <c r="L101" s="3">
        <f t="shared" ca="1" si="5"/>
        <v>0.21306423611111125</v>
      </c>
      <c r="M101" s="6">
        <f t="shared" ca="1" si="6"/>
        <v>0.36002492037290357</v>
      </c>
      <c r="N101" s="6">
        <f t="shared" ca="1" si="7"/>
        <v>0.49394831118871962</v>
      </c>
      <c r="O101" s="6">
        <f t="shared" ca="1" si="8"/>
        <v>0.21662565131202102</v>
      </c>
      <c r="P101" s="3">
        <f t="shared" ca="1" si="9"/>
        <v>0.92719961381276161</v>
      </c>
      <c r="Q101" s="3">
        <f t="shared" ca="1" si="10"/>
        <v>6.0697008564677579E-2</v>
      </c>
      <c r="R101" s="6">
        <f t="shared" ca="1" si="15"/>
        <v>0</v>
      </c>
      <c r="S101" s="5">
        <f ca="1">SUM($R$66:R100)+AA101</f>
        <v>0</v>
      </c>
      <c r="T101" s="5">
        <f t="shared" ca="1" si="18"/>
        <v>0</v>
      </c>
      <c r="U101" s="3">
        <f t="shared" ca="1" si="16"/>
        <v>0</v>
      </c>
      <c r="V101" s="37">
        <f ca="1">SUM($U$70:U101)-SUM($T$70:T101)</f>
        <v>12.27406</v>
      </c>
      <c r="W101" s="8">
        <f t="shared" ca="1" si="17"/>
        <v>0.2043748059343066</v>
      </c>
      <c r="X101" s="7">
        <f ca="1">W101-MAX($W$69:W100)</f>
        <v>0</v>
      </c>
      <c r="Y101" s="7">
        <f t="shared" ca="1" si="19"/>
        <v>-7.1021412037037088E-2</v>
      </c>
      <c r="Z101" s="6">
        <f t="shared" ca="1" si="25"/>
        <v>0</v>
      </c>
      <c r="AA101" s="5">
        <f ca="1">SUM($Z$70:Z100)</f>
        <v>0</v>
      </c>
      <c r="AB101" s="4">
        <f t="shared" ca="1" si="26"/>
        <v>0</v>
      </c>
      <c r="AC101" s="2">
        <f t="shared" ca="1" si="21"/>
        <v>0</v>
      </c>
      <c r="AD101" s="3">
        <f t="shared" ca="1" si="22"/>
        <v>32.770000000000003</v>
      </c>
      <c r="AE101" s="3">
        <f t="shared" ca="1" si="23"/>
        <v>0</v>
      </c>
      <c r="AF101" s="2">
        <f t="shared" ca="1" si="24"/>
        <v>0</v>
      </c>
      <c r="AG101" s="1">
        <f t="shared" ca="1" si="11"/>
        <v>4.0910000000000002</v>
      </c>
    </row>
    <row r="102" spans="1:33" x14ac:dyDescent="0.25">
      <c r="A102" s="11">
        <v>40146</v>
      </c>
      <c r="B102">
        <v>4.0910000000000002</v>
      </c>
      <c r="C102">
        <v>46.88</v>
      </c>
      <c r="D102">
        <v>40.51</v>
      </c>
      <c r="E102">
        <v>43.97</v>
      </c>
      <c r="F102">
        <v>2532245</v>
      </c>
      <c r="G102">
        <v>56.826999999999998</v>
      </c>
      <c r="H102" s="1">
        <f t="shared" ca="1" si="12"/>
        <v>56.826999999999998</v>
      </c>
      <c r="I102" s="10">
        <f t="shared" ca="1" si="13"/>
        <v>43.97</v>
      </c>
      <c r="J102" s="9">
        <f t="shared" ca="1" si="14"/>
        <v>-4.6871433194917073E-2</v>
      </c>
      <c r="K102" s="9">
        <f t="shared" ca="1" si="4"/>
        <v>0.59353043477558587</v>
      </c>
      <c r="L102" s="3">
        <f t="shared" ca="1" si="5"/>
        <v>0.29240391175801683</v>
      </c>
      <c r="M102" s="6">
        <f t="shared" ca="1" si="6"/>
        <v>0.49265192587567119</v>
      </c>
      <c r="N102" s="6">
        <f t="shared" ca="1" si="7"/>
        <v>0.4528261995536097</v>
      </c>
      <c r="O102" s="6">
        <f t="shared" ca="1" si="8"/>
        <v>0.1462700209734398</v>
      </c>
      <c r="P102" s="3">
        <f t="shared" ca="1" si="9"/>
        <v>0.74536624150048936</v>
      </c>
      <c r="Q102" s="3">
        <f t="shared" ca="1" si="10"/>
        <v>0.1602861576067301</v>
      </c>
      <c r="R102" s="6">
        <f t="shared" ca="1" si="15"/>
        <v>0</v>
      </c>
      <c r="S102" s="5">
        <f ca="1">SUM($R$66:R101)+AA102</f>
        <v>0</v>
      </c>
      <c r="T102" s="5">
        <f t="shared" ca="1" si="18"/>
        <v>0</v>
      </c>
      <c r="U102" s="3">
        <f t="shared" ca="1" si="16"/>
        <v>0</v>
      </c>
      <c r="V102" s="37">
        <f ca="1">SUM($U$70:U102)-SUM($T$70:T102)</f>
        <v>12.27406</v>
      </c>
      <c r="W102" s="8">
        <f t="shared" ca="1" si="17"/>
        <v>0.2043748059343066</v>
      </c>
      <c r="X102" s="7">
        <f ca="1">W102-MAX($W$69:W101)</f>
        <v>0</v>
      </c>
      <c r="Y102" s="7">
        <f t="shared" ca="1" si="19"/>
        <v>-9.7467970586005606E-2</v>
      </c>
      <c r="Z102" s="6">
        <f t="shared" ca="1" si="25"/>
        <v>0</v>
      </c>
      <c r="AA102" s="5">
        <f ca="1">SUM($Z$70:Z101)</f>
        <v>0</v>
      </c>
      <c r="AB102" s="4">
        <f t="shared" ca="1" si="26"/>
        <v>0</v>
      </c>
      <c r="AC102" s="2">
        <f t="shared" ca="1" si="21"/>
        <v>0</v>
      </c>
      <c r="AD102" s="3">
        <f t="shared" ca="1" si="22"/>
        <v>32.770000000000003</v>
      </c>
      <c r="AE102" s="3">
        <f t="shared" ca="1" si="23"/>
        <v>0</v>
      </c>
      <c r="AF102" s="2">
        <f t="shared" ca="1" si="24"/>
        <v>0</v>
      </c>
      <c r="AG102" s="1">
        <f t="shared" ca="1" si="11"/>
        <v>4.0910000000000002</v>
      </c>
    </row>
    <row r="103" spans="1:33" x14ac:dyDescent="0.25">
      <c r="A103" s="11">
        <v>40153</v>
      </c>
      <c r="B103">
        <v>4.0910000000000002</v>
      </c>
      <c r="C103">
        <v>46.42</v>
      </c>
      <c r="D103">
        <v>43.36</v>
      </c>
      <c r="E103">
        <v>44.82</v>
      </c>
      <c r="F103">
        <v>602806</v>
      </c>
      <c r="G103">
        <v>57.31</v>
      </c>
      <c r="H103" s="1">
        <f t="shared" ca="1" si="12"/>
        <v>57.31</v>
      </c>
      <c r="I103" s="10">
        <f t="shared" ca="1" si="13"/>
        <v>44.82</v>
      </c>
      <c r="J103" s="9">
        <f t="shared" ca="1" si="14"/>
        <v>1.9146885180062276E-2</v>
      </c>
      <c r="K103" s="9">
        <f t="shared" ca="1" si="4"/>
        <v>0.58432164362615724</v>
      </c>
      <c r="L103" s="3">
        <f t="shared" ca="1" si="5"/>
        <v>0.27867023650156186</v>
      </c>
      <c r="M103" s="6">
        <f t="shared" ca="1" si="6"/>
        <v>0.47691239840475963</v>
      </c>
      <c r="N103" s="6">
        <f t="shared" ca="1" si="7"/>
        <v>0.43217631794650785</v>
      </c>
      <c r="O103" s="6">
        <f t="shared" ca="1" si="8"/>
        <v>0.11768574585015128</v>
      </c>
      <c r="P103" s="3">
        <f t="shared" ca="1" si="9"/>
        <v>0.66754780964681038</v>
      </c>
      <c r="Q103" s="3">
        <f t="shared" ca="1" si="10"/>
        <v>0.19680482624620529</v>
      </c>
      <c r="R103" s="6">
        <f t="shared" ca="1" si="15"/>
        <v>0</v>
      </c>
      <c r="S103" s="5">
        <f ca="1">SUM($R$66:R102)+AA103</f>
        <v>0</v>
      </c>
      <c r="T103" s="5">
        <f t="shared" ca="1" si="18"/>
        <v>0</v>
      </c>
      <c r="U103" s="3">
        <f t="shared" ca="1" si="16"/>
        <v>0</v>
      </c>
      <c r="V103" s="37">
        <f ca="1">SUM($U$70:U103)-SUM($T$70:T103)</f>
        <v>12.27406</v>
      </c>
      <c r="W103" s="8">
        <f t="shared" ca="1" si="17"/>
        <v>0.2043748059343066</v>
      </c>
      <c r="X103" s="7">
        <f ca="1">W103-MAX($W$69:W102)</f>
        <v>0</v>
      </c>
      <c r="Y103" s="7">
        <f t="shared" ca="1" si="19"/>
        <v>-9.2890078833853959E-2</v>
      </c>
      <c r="Z103" s="6">
        <f t="shared" ca="1" si="25"/>
        <v>0</v>
      </c>
      <c r="AA103" s="5">
        <f ca="1">SUM($Z$70:Z102)</f>
        <v>0</v>
      </c>
      <c r="AB103" s="4">
        <f t="shared" ca="1" si="26"/>
        <v>0</v>
      </c>
      <c r="AC103" s="2">
        <f t="shared" ca="1" si="21"/>
        <v>0</v>
      </c>
      <c r="AD103" s="3">
        <f t="shared" ca="1" si="22"/>
        <v>32.770000000000003</v>
      </c>
      <c r="AE103" s="3">
        <f t="shared" ref="AE103:AE134" ca="1" si="27">IF(S103=0,IF(R103=1,I103,0),IF(AND(AD103-AD102&lt;&gt;0,S103&gt;0),IF(S103+R103=1,AD103,IF(S103+R103&gt;1,(AD103+AE102)/MIN((S103+R103),2),IF(R103+S103&gt;2,(AD103+AE102*S103)/(R103+S103),0))),AE102))</f>
        <v>0</v>
      </c>
      <c r="AF103" s="2">
        <f t="shared" ca="1" si="24"/>
        <v>0</v>
      </c>
      <c r="AG103" s="1">
        <f t="shared" ca="1" si="11"/>
        <v>4.0910000000000002</v>
      </c>
    </row>
    <row r="104" spans="1:33" x14ac:dyDescent="0.25">
      <c r="A104" s="11">
        <v>40160</v>
      </c>
      <c r="B104">
        <v>4.4550000000000001</v>
      </c>
      <c r="C104">
        <v>45.78</v>
      </c>
      <c r="D104">
        <v>43.21</v>
      </c>
      <c r="E104">
        <v>45.04</v>
      </c>
      <c r="F104">
        <v>796582</v>
      </c>
      <c r="G104">
        <v>61.598999999999997</v>
      </c>
      <c r="H104" s="1">
        <f t="shared" ca="1" si="12"/>
        <v>61.598999999999997</v>
      </c>
      <c r="I104" s="10">
        <f t="shared" ca="1" si="13"/>
        <v>45.04</v>
      </c>
      <c r="J104" s="9">
        <f t="shared" ca="1" si="14"/>
        <v>4.8965154586539904E-3</v>
      </c>
      <c r="K104" s="9">
        <f t="shared" ca="1" si="4"/>
        <v>0.58218264395408736</v>
      </c>
      <c r="L104" s="3">
        <f t="shared" ca="1" si="5"/>
        <v>0.36765097690941384</v>
      </c>
      <c r="M104" s="6">
        <f t="shared" ca="1" si="6"/>
        <v>0.63150452993993389</v>
      </c>
      <c r="N104" s="6">
        <f t="shared" ca="1" si="7"/>
        <v>0.43855492573937005</v>
      </c>
      <c r="O104" s="6">
        <f t="shared" ca="1" si="8"/>
        <v>0.12644221274252743</v>
      </c>
      <c r="P104" s="3">
        <f t="shared" ca="1" si="9"/>
        <v>0.6914393512244249</v>
      </c>
      <c r="Q104" s="3">
        <f t="shared" ca="1" si="10"/>
        <v>0.1856705002543152</v>
      </c>
      <c r="R104" s="6">
        <f t="shared" ca="1" si="15"/>
        <v>0</v>
      </c>
      <c r="S104" s="5">
        <f ca="1">SUM($R$66:R103)+AA104</f>
        <v>0</v>
      </c>
      <c r="T104" s="5">
        <f t="shared" ca="1" si="18"/>
        <v>0</v>
      </c>
      <c r="U104" s="3">
        <f t="shared" ca="1" si="16"/>
        <v>0</v>
      </c>
      <c r="V104" s="37">
        <f ca="1">SUM($U$70:U104)-SUM($T$70:T104)</f>
        <v>12.27406</v>
      </c>
      <c r="W104" s="8">
        <f t="shared" ca="1" si="17"/>
        <v>0.2043748059343066</v>
      </c>
      <c r="X104" s="7">
        <f ca="1">W104-MAX($W$69:W103)</f>
        <v>0</v>
      </c>
      <c r="Y104" s="7">
        <f t="shared" ca="1" si="19"/>
        <v>-0.12255032563647128</v>
      </c>
      <c r="Z104" s="6">
        <f t="shared" ca="1" si="25"/>
        <v>0</v>
      </c>
      <c r="AA104" s="5">
        <f ca="1">SUM($Z$70:Z103)</f>
        <v>0</v>
      </c>
      <c r="AB104" s="4">
        <f t="shared" ca="1" si="26"/>
        <v>0</v>
      </c>
      <c r="AC104" s="2">
        <f t="shared" ca="1" si="21"/>
        <v>0</v>
      </c>
      <c r="AD104" s="3">
        <f t="shared" ca="1" si="22"/>
        <v>32.770000000000003</v>
      </c>
      <c r="AE104" s="3">
        <f t="shared" ca="1" si="27"/>
        <v>0</v>
      </c>
      <c r="AF104" s="2">
        <f t="shared" ca="1" si="24"/>
        <v>0</v>
      </c>
      <c r="AG104" s="1">
        <f t="shared" ca="1" si="11"/>
        <v>4.4550000000000001</v>
      </c>
    </row>
    <row r="105" spans="1:33" x14ac:dyDescent="0.25">
      <c r="A105" s="11">
        <v>40167</v>
      </c>
      <c r="B105">
        <v>4.4550000000000001</v>
      </c>
      <c r="C105">
        <v>48.79</v>
      </c>
      <c r="D105">
        <v>45.17</v>
      </c>
      <c r="E105">
        <v>47.12</v>
      </c>
      <c r="F105">
        <v>8265220</v>
      </c>
      <c r="G105">
        <v>62.017000000000003</v>
      </c>
      <c r="H105" s="1">
        <f t="shared" ca="1" si="12"/>
        <v>62.017000000000003</v>
      </c>
      <c r="I105" s="10">
        <f t="shared" ca="1" si="13"/>
        <v>47.12</v>
      </c>
      <c r="J105" s="9">
        <f t="shared" ca="1" si="14"/>
        <v>4.5146555511896294E-2</v>
      </c>
      <c r="K105" s="9">
        <f t="shared" ca="1" si="4"/>
        <v>0.47833256193204088</v>
      </c>
      <c r="L105" s="3">
        <f t="shared" ca="1" si="5"/>
        <v>0.31615025466893054</v>
      </c>
      <c r="M105" s="6">
        <f t="shared" ca="1" si="6"/>
        <v>0.66094236485169</v>
      </c>
      <c r="N105" s="6">
        <f t="shared" ca="1" si="7"/>
        <v>0.45911443397795065</v>
      </c>
      <c r="O105" s="6">
        <f t="shared" ca="1" si="8"/>
        <v>0.13958211114780497</v>
      </c>
      <c r="P105" s="3">
        <f t="shared" ca="1" si="9"/>
        <v>0.7382786562735606</v>
      </c>
      <c r="Q105" s="3">
        <f t="shared" ca="1" si="10"/>
        <v>0.17995021168234071</v>
      </c>
      <c r="R105" s="6">
        <f t="shared" ca="1" si="15"/>
        <v>0</v>
      </c>
      <c r="S105" s="5">
        <f ca="1">SUM($R$66:R104)+AA105</f>
        <v>0</v>
      </c>
      <c r="T105" s="5">
        <f t="shared" ca="1" si="18"/>
        <v>0</v>
      </c>
      <c r="U105" s="3">
        <f t="shared" ca="1" si="16"/>
        <v>0</v>
      </c>
      <c r="V105" s="37">
        <f ca="1">SUM($U$70:U105)-SUM($T$70:T105)</f>
        <v>12.27406</v>
      </c>
      <c r="W105" s="8">
        <f t="shared" ca="1" si="17"/>
        <v>0.2043748059343066</v>
      </c>
      <c r="X105" s="7">
        <f ca="1">W105-MAX($W$69:W104)</f>
        <v>0</v>
      </c>
      <c r="Y105" s="7">
        <f t="shared" ca="1" si="19"/>
        <v>-0.10538341822297685</v>
      </c>
      <c r="Z105" s="6">
        <f t="shared" ca="1" si="25"/>
        <v>0</v>
      </c>
      <c r="AA105" s="5">
        <f ca="1">SUM($Z$70:Z104)</f>
        <v>0</v>
      </c>
      <c r="AB105" s="4">
        <f t="shared" ca="1" si="26"/>
        <v>0</v>
      </c>
      <c r="AC105" s="2">
        <f t="shared" ca="1" si="21"/>
        <v>0</v>
      </c>
      <c r="AD105" s="3">
        <f t="shared" ca="1" si="22"/>
        <v>32.770000000000003</v>
      </c>
      <c r="AE105" s="3">
        <f t="shared" ca="1" si="27"/>
        <v>0</v>
      </c>
      <c r="AF105" s="2">
        <f t="shared" ca="1" si="24"/>
        <v>0</v>
      </c>
      <c r="AG105" s="1">
        <f t="shared" ca="1" si="11"/>
        <v>4.4550000000000001</v>
      </c>
    </row>
    <row r="106" spans="1:33" x14ac:dyDescent="0.25">
      <c r="A106" s="11">
        <v>40174</v>
      </c>
      <c r="B106">
        <v>4.6360000000000001</v>
      </c>
      <c r="C106">
        <v>54.25</v>
      </c>
      <c r="D106">
        <v>46.57</v>
      </c>
      <c r="E106">
        <v>49.52</v>
      </c>
      <c r="F106">
        <v>6525088</v>
      </c>
      <c r="G106">
        <v>64.201999999999998</v>
      </c>
      <c r="H106" s="1">
        <f t="shared" ca="1" si="12"/>
        <v>64.201999999999998</v>
      </c>
      <c r="I106" s="10">
        <f t="shared" ca="1" si="13"/>
        <v>49.52</v>
      </c>
      <c r="J106" s="9">
        <f t="shared" ca="1" si="14"/>
        <v>4.9679089033009431E-2</v>
      </c>
      <c r="K106" s="9">
        <f t="shared" ca="1" si="4"/>
        <v>0.47346309993381563</v>
      </c>
      <c r="L106" s="3">
        <f t="shared" ca="1" si="5"/>
        <v>0.29648626817447488</v>
      </c>
      <c r="M106" s="6">
        <f t="shared" ca="1" si="6"/>
        <v>0.62620776194791117</v>
      </c>
      <c r="N106" s="6">
        <f t="shared" ca="1" si="7"/>
        <v>0.47951253239729158</v>
      </c>
      <c r="O106" s="6">
        <f t="shared" ca="1" si="8"/>
        <v>0.14337858644941101</v>
      </c>
      <c r="P106" s="3">
        <f t="shared" ca="1" si="9"/>
        <v>0.7662697052961136</v>
      </c>
      <c r="Q106" s="3">
        <f t="shared" ca="1" si="10"/>
        <v>0.19275535949846956</v>
      </c>
      <c r="R106" s="6">
        <f t="shared" ca="1" si="15"/>
        <v>0</v>
      </c>
      <c r="S106" s="5">
        <f ca="1">SUM($R$66:R105)+AA106</f>
        <v>0</v>
      </c>
      <c r="T106" s="5">
        <f t="shared" ca="1" si="18"/>
        <v>0</v>
      </c>
      <c r="U106" s="3">
        <f t="shared" ca="1" si="16"/>
        <v>0</v>
      </c>
      <c r="V106" s="37">
        <f ca="1">SUM($U$70:U106)-SUM($T$70:T106)</f>
        <v>12.27406</v>
      </c>
      <c r="W106" s="8">
        <f t="shared" ca="1" si="17"/>
        <v>0.2043748059343066</v>
      </c>
      <c r="X106" s="7">
        <f ca="1">W106-MAX($W$69:W105)</f>
        <v>0</v>
      </c>
      <c r="Y106" s="7">
        <f t="shared" ca="1" si="19"/>
        <v>-9.8828756058158287E-2</v>
      </c>
      <c r="Z106" s="6">
        <f t="shared" ca="1" si="25"/>
        <v>0</v>
      </c>
      <c r="AA106" s="5">
        <f ca="1">SUM($Z$70:Z105)</f>
        <v>0</v>
      </c>
      <c r="AB106" s="4">
        <f t="shared" ca="1" si="26"/>
        <v>0</v>
      </c>
      <c r="AC106" s="2">
        <f t="shared" ca="1" si="21"/>
        <v>0</v>
      </c>
      <c r="AD106" s="3">
        <f t="shared" ca="1" si="22"/>
        <v>32.770000000000003</v>
      </c>
      <c r="AE106" s="3">
        <f t="shared" ca="1" si="27"/>
        <v>0</v>
      </c>
      <c r="AF106" s="2">
        <f t="shared" ca="1" si="24"/>
        <v>0</v>
      </c>
      <c r="AG106" s="1">
        <f t="shared" ca="1" si="11"/>
        <v>4.6360000000000001</v>
      </c>
    </row>
    <row r="107" spans="1:33" x14ac:dyDescent="0.25">
      <c r="A107" s="11">
        <v>40181</v>
      </c>
      <c r="B107">
        <v>4.6669999999999998</v>
      </c>
      <c r="C107">
        <v>53.46</v>
      </c>
      <c r="D107">
        <v>48.9</v>
      </c>
      <c r="E107">
        <v>52.82</v>
      </c>
      <c r="F107">
        <v>1583721</v>
      </c>
      <c r="G107">
        <v>68.072999999999993</v>
      </c>
      <c r="H107" s="1">
        <f t="shared" ca="1" si="12"/>
        <v>68.072999999999993</v>
      </c>
      <c r="I107" s="10">
        <f t="shared" ca="1" si="13"/>
        <v>52.82</v>
      </c>
      <c r="J107" s="9">
        <f t="shared" ca="1" si="14"/>
        <v>6.4513278492645362E-2</v>
      </c>
      <c r="K107" s="9">
        <f t="shared" ca="1" si="4"/>
        <v>0.47269484319957583</v>
      </c>
      <c r="L107" s="3">
        <f t="shared" ca="1" si="5"/>
        <v>0.28877319197273743</v>
      </c>
      <c r="M107" s="6">
        <f t="shared" ca="1" si="6"/>
        <v>0.61090827650686874</v>
      </c>
      <c r="N107" s="6">
        <f t="shared" ca="1" si="7"/>
        <v>0.50132926501883701</v>
      </c>
      <c r="O107" s="6">
        <f t="shared" ca="1" si="8"/>
        <v>0.13981976261418746</v>
      </c>
      <c r="P107" s="3">
        <f t="shared" ca="1" si="9"/>
        <v>0.780968790247212</v>
      </c>
      <c r="Q107" s="3">
        <f t="shared" ca="1" si="10"/>
        <v>0.22168973979046208</v>
      </c>
      <c r="R107" s="6">
        <f t="shared" ca="1" si="15"/>
        <v>0</v>
      </c>
      <c r="S107" s="5">
        <f ca="1">SUM($R$66:R106)+AA107</f>
        <v>0</v>
      </c>
      <c r="T107" s="5">
        <f t="shared" ca="1" si="18"/>
        <v>0</v>
      </c>
      <c r="U107" s="3">
        <f t="shared" ca="1" si="16"/>
        <v>0</v>
      </c>
      <c r="V107" s="37">
        <f ca="1">SUM($U$70:U107)-SUM($T$70:T107)</f>
        <v>12.27406</v>
      </c>
      <c r="W107" s="8">
        <f t="shared" ca="1" si="17"/>
        <v>0.2043748059343066</v>
      </c>
      <c r="X107" s="7">
        <f ca="1">W107-MAX($W$69:W106)</f>
        <v>0</v>
      </c>
      <c r="Y107" s="7">
        <f t="shared" ca="1" si="19"/>
        <v>-9.6257730657579144E-2</v>
      </c>
      <c r="Z107" s="6">
        <f t="shared" ca="1" si="25"/>
        <v>0</v>
      </c>
      <c r="AA107" s="5">
        <f ca="1">SUM($Z$70:Z106)</f>
        <v>0</v>
      </c>
      <c r="AB107" s="4">
        <f t="shared" ca="1" si="26"/>
        <v>0</v>
      </c>
      <c r="AC107" s="2">
        <f t="shared" ca="1" si="21"/>
        <v>0</v>
      </c>
      <c r="AD107" s="3">
        <f t="shared" ca="1" si="22"/>
        <v>32.770000000000003</v>
      </c>
      <c r="AE107" s="3">
        <f t="shared" ca="1" si="27"/>
        <v>0</v>
      </c>
      <c r="AF107" s="2">
        <f t="shared" ca="1" si="24"/>
        <v>0</v>
      </c>
      <c r="AG107" s="1">
        <f t="shared" ca="1" si="11"/>
        <v>4.6669999999999998</v>
      </c>
    </row>
    <row r="108" spans="1:33" x14ac:dyDescent="0.25">
      <c r="A108" s="11">
        <v>40195</v>
      </c>
      <c r="B108">
        <v>4.6920000000000002</v>
      </c>
      <c r="C108">
        <v>55.8</v>
      </c>
      <c r="D108">
        <v>52.94</v>
      </c>
      <c r="E108">
        <v>54.53</v>
      </c>
      <c r="F108">
        <v>4804046</v>
      </c>
      <c r="G108">
        <v>70.221000000000004</v>
      </c>
      <c r="H108" s="1">
        <f t="shared" ca="1" si="12"/>
        <v>70.221000000000004</v>
      </c>
      <c r="I108" s="10">
        <f t="shared" ca="1" si="13"/>
        <v>54.53</v>
      </c>
      <c r="J108" s="9">
        <f t="shared" ca="1" si="14"/>
        <v>3.1861102068984064E-2</v>
      </c>
      <c r="K108" s="9">
        <f t="shared" ca="1" si="4"/>
        <v>0.47307407304908555</v>
      </c>
      <c r="L108" s="3">
        <f t="shared" ca="1" si="5"/>
        <v>0.28774986246103063</v>
      </c>
      <c r="M108" s="6">
        <f t="shared" ca="1" si="6"/>
        <v>0.60825540619127116</v>
      </c>
      <c r="N108" s="6">
        <f t="shared" ca="1" si="7"/>
        <v>0.519949407444534</v>
      </c>
      <c r="O108" s="6">
        <f t="shared" ca="1" si="8"/>
        <v>0.13639987338384488</v>
      </c>
      <c r="P108" s="3">
        <f t="shared" ca="1" si="9"/>
        <v>0.79274915421222381</v>
      </c>
      <c r="Q108" s="3">
        <f t="shared" ca="1" si="10"/>
        <v>0.24714966067684424</v>
      </c>
      <c r="R108" s="6">
        <f t="shared" ca="1" si="15"/>
        <v>0</v>
      </c>
      <c r="S108" s="5">
        <f ca="1">SUM($R$66:R107)+AA108</f>
        <v>0</v>
      </c>
      <c r="T108" s="5">
        <f t="shared" ca="1" si="18"/>
        <v>0</v>
      </c>
      <c r="U108" s="3">
        <f t="shared" ca="1" si="16"/>
        <v>0</v>
      </c>
      <c r="V108" s="37">
        <f ca="1">SUM($U$70:U108)-SUM($T$70:T108)</f>
        <v>12.27406</v>
      </c>
      <c r="W108" s="8">
        <f t="shared" ca="1" si="17"/>
        <v>0.2043748059343066</v>
      </c>
      <c r="X108" s="7">
        <f ca="1">W108-MAX($W$69:W107)</f>
        <v>0</v>
      </c>
      <c r="Y108" s="7">
        <f t="shared" ca="1" si="19"/>
        <v>-9.5916620820343537E-2</v>
      </c>
      <c r="Z108" s="6">
        <f t="shared" ca="1" si="25"/>
        <v>0</v>
      </c>
      <c r="AA108" s="5">
        <f ca="1">SUM($Z$70:Z107)</f>
        <v>0</v>
      </c>
      <c r="AB108" s="4">
        <f t="shared" ca="1" si="26"/>
        <v>0</v>
      </c>
      <c r="AC108" s="2">
        <f t="shared" ca="1" si="21"/>
        <v>0</v>
      </c>
      <c r="AD108" s="3">
        <f t="shared" ca="1" si="22"/>
        <v>32.770000000000003</v>
      </c>
      <c r="AE108" s="3">
        <f t="shared" ca="1" si="27"/>
        <v>0</v>
      </c>
      <c r="AF108" s="2">
        <f t="shared" ca="1" si="24"/>
        <v>0</v>
      </c>
      <c r="AG108" s="1">
        <f t="shared" ca="1" si="11"/>
        <v>4.6920000000000002</v>
      </c>
    </row>
    <row r="109" spans="1:33" x14ac:dyDescent="0.25">
      <c r="A109" s="11">
        <v>40202</v>
      </c>
      <c r="B109">
        <v>4.6920000000000002</v>
      </c>
      <c r="C109">
        <v>56.8</v>
      </c>
      <c r="D109">
        <v>52</v>
      </c>
      <c r="E109">
        <v>52.25</v>
      </c>
      <c r="F109">
        <v>3108306</v>
      </c>
      <c r="G109">
        <v>70.733999999999995</v>
      </c>
      <c r="H109" s="1">
        <f t="shared" ca="1" si="12"/>
        <v>70.733999999999995</v>
      </c>
      <c r="I109" s="10">
        <f t="shared" ca="1" si="13"/>
        <v>52.25</v>
      </c>
      <c r="J109" s="9">
        <f t="shared" ca="1" si="14"/>
        <v>-4.2711118093049803E-2</v>
      </c>
      <c r="K109" s="9">
        <f t="shared" ca="1" si="4"/>
        <v>0.47281734192895619</v>
      </c>
      <c r="L109" s="3">
        <f t="shared" ca="1" si="5"/>
        <v>0.35376076555023905</v>
      </c>
      <c r="M109" s="6">
        <f t="shared" ca="1" si="6"/>
        <v>0.74819752614614088</v>
      </c>
      <c r="N109" s="6">
        <f t="shared" ca="1" si="7"/>
        <v>0.53575104532178031</v>
      </c>
      <c r="O109" s="6">
        <f t="shared" ca="1" si="8"/>
        <v>0.15044081126440564</v>
      </c>
      <c r="P109" s="3">
        <f t="shared" ca="1" si="9"/>
        <v>0.83663266785059154</v>
      </c>
      <c r="Q109" s="3">
        <f t="shared" ca="1" si="10"/>
        <v>0.23486942279296902</v>
      </c>
      <c r="R109" s="6">
        <f t="shared" ca="1" si="15"/>
        <v>0</v>
      </c>
      <c r="S109" s="5">
        <f ca="1">SUM($R$66:R108)+AA109</f>
        <v>0</v>
      </c>
      <c r="T109" s="5">
        <f t="shared" ca="1" si="18"/>
        <v>0</v>
      </c>
      <c r="U109" s="3">
        <f t="shared" ca="1" si="16"/>
        <v>0</v>
      </c>
      <c r="V109" s="37">
        <f ca="1">SUM($U$70:U109)-SUM($T$70:T109)</f>
        <v>12.27406</v>
      </c>
      <c r="W109" s="8">
        <f t="shared" ca="1" si="17"/>
        <v>0.2043748059343066</v>
      </c>
      <c r="X109" s="7">
        <f ca="1">W109-MAX($W$69:W108)</f>
        <v>0</v>
      </c>
      <c r="Y109" s="7">
        <f t="shared" ca="1" si="19"/>
        <v>-0.11792025518341302</v>
      </c>
      <c r="Z109" s="6">
        <f t="shared" ca="1" si="25"/>
        <v>0</v>
      </c>
      <c r="AA109" s="5">
        <f ca="1">SUM($Z$70:Z108)</f>
        <v>0</v>
      </c>
      <c r="AB109" s="4">
        <f t="shared" ca="1" si="26"/>
        <v>0</v>
      </c>
      <c r="AC109" s="2">
        <f t="shared" ca="1" si="21"/>
        <v>0</v>
      </c>
      <c r="AD109" s="3">
        <f t="shared" ca="1" si="22"/>
        <v>32.770000000000003</v>
      </c>
      <c r="AE109" s="3">
        <f t="shared" ca="1" si="27"/>
        <v>0</v>
      </c>
      <c r="AF109" s="2">
        <f t="shared" ca="1" si="24"/>
        <v>0</v>
      </c>
      <c r="AG109" s="1">
        <f t="shared" ca="1" si="11"/>
        <v>4.6920000000000002</v>
      </c>
    </row>
    <row r="110" spans="1:33" x14ac:dyDescent="0.25">
      <c r="A110" s="11">
        <v>40209</v>
      </c>
      <c r="B110" t="s">
        <v>0</v>
      </c>
      <c r="C110">
        <v>56.49</v>
      </c>
      <c r="D110">
        <v>47.6</v>
      </c>
      <c r="E110">
        <v>56.14</v>
      </c>
      <c r="F110">
        <v>2825086</v>
      </c>
      <c r="G110" t="s">
        <v>0</v>
      </c>
      <c r="H110" s="1">
        <f t="shared" ca="1" si="12"/>
        <v>70.733999999999995</v>
      </c>
      <c r="I110" s="10">
        <f t="shared" ca="1" si="13"/>
        <v>56.14</v>
      </c>
      <c r="J110" s="9">
        <f t="shared" ca="1" si="14"/>
        <v>7.1808680088816121E-2</v>
      </c>
      <c r="K110" s="9">
        <f t="shared" ca="1" si="4"/>
        <v>0.374010771367496</v>
      </c>
      <c r="L110" s="3">
        <f t="shared" ca="1" si="5"/>
        <v>0.25995724973281065</v>
      </c>
      <c r="M110" s="6">
        <f t="shared" ca="1" si="6"/>
        <v>0.69505284241501564</v>
      </c>
      <c r="N110" s="6">
        <f t="shared" ca="1" si="7"/>
        <v>0.57623856676123697</v>
      </c>
      <c r="O110" s="6">
        <f t="shared" ca="1" si="8"/>
        <v>0.1083746553167418</v>
      </c>
      <c r="P110" s="3">
        <f t="shared" ca="1" si="9"/>
        <v>0.79298787739472054</v>
      </c>
      <c r="Q110" s="3">
        <f t="shared" ca="1" si="10"/>
        <v>0.3594892561277534</v>
      </c>
      <c r="R110" s="6">
        <f t="shared" ca="1" si="15"/>
        <v>0</v>
      </c>
      <c r="S110" s="5">
        <f ca="1">SUM($R$66:R109)+AA110</f>
        <v>0</v>
      </c>
      <c r="T110" s="5">
        <f t="shared" ca="1" si="18"/>
        <v>0</v>
      </c>
      <c r="U110" s="3">
        <f t="shared" ca="1" si="16"/>
        <v>0</v>
      </c>
      <c r="V110" s="37">
        <f ca="1">SUM($U$70:U110)-SUM($T$70:T110)</f>
        <v>12.27406</v>
      </c>
      <c r="W110" s="8">
        <f t="shared" ca="1" si="17"/>
        <v>0.2043748059343066</v>
      </c>
      <c r="X110" s="7">
        <f ca="1">W110-MAX($W$69:W109)</f>
        <v>0</v>
      </c>
      <c r="Y110" s="7">
        <f t="shared" ca="1" si="19"/>
        <v>-8.6652416577603544E-2</v>
      </c>
      <c r="Z110" s="6">
        <f t="shared" ca="1" si="25"/>
        <v>0</v>
      </c>
      <c r="AA110" s="5">
        <f ca="1">SUM($Z$70:Z109)</f>
        <v>0</v>
      </c>
      <c r="AB110" s="4">
        <f t="shared" ca="1" si="26"/>
        <v>0</v>
      </c>
      <c r="AC110" s="2">
        <f t="shared" ca="1" si="21"/>
        <v>0</v>
      </c>
      <c r="AD110" s="3">
        <f t="shared" ca="1" si="22"/>
        <v>32.770000000000003</v>
      </c>
      <c r="AE110" s="3">
        <f t="shared" ca="1" si="27"/>
        <v>0</v>
      </c>
      <c r="AF110" s="2">
        <f t="shared" ca="1" si="24"/>
        <v>0</v>
      </c>
      <c r="AG110" s="1">
        <f t="shared" ca="1" si="11"/>
        <v>4.6920000000000002</v>
      </c>
    </row>
    <row r="111" spans="1:33" x14ac:dyDescent="0.25">
      <c r="A111" s="11">
        <v>40216</v>
      </c>
      <c r="B111">
        <v>4.6920000000000002</v>
      </c>
      <c r="C111">
        <v>58.21</v>
      </c>
      <c r="D111">
        <v>51.26</v>
      </c>
      <c r="E111">
        <v>52.3</v>
      </c>
      <c r="F111">
        <v>4608170</v>
      </c>
      <c r="G111">
        <v>72.241</v>
      </c>
      <c r="H111" s="1">
        <f t="shared" ca="1" si="12"/>
        <v>72.241</v>
      </c>
      <c r="I111" s="10">
        <f t="shared" ca="1" si="13"/>
        <v>52.3</v>
      </c>
      <c r="J111" s="9">
        <f t="shared" ca="1" si="14"/>
        <v>-7.0852199862859275E-2</v>
      </c>
      <c r="K111" s="9">
        <f t="shared" ca="1" si="4"/>
        <v>0.36409063211390236</v>
      </c>
      <c r="L111" s="3">
        <f t="shared" ca="1" si="5"/>
        <v>0.38128107074569795</v>
      </c>
      <c r="M111" s="6">
        <f t="shared" ca="1" si="6"/>
        <v>1.0472147237955238</v>
      </c>
      <c r="N111" s="6">
        <f t="shared" ca="1" si="7"/>
        <v>0.62227290952570913</v>
      </c>
      <c r="O111" s="6">
        <f t="shared" ca="1" si="8"/>
        <v>0.16303413883130399</v>
      </c>
      <c r="P111" s="3">
        <f t="shared" ca="1" si="9"/>
        <v>0.94834118718831717</v>
      </c>
      <c r="Q111" s="3">
        <f t="shared" ca="1" si="10"/>
        <v>0.29620463186310114</v>
      </c>
      <c r="R111" s="6">
        <f t="shared" ca="1" si="15"/>
        <v>1</v>
      </c>
      <c r="S111" s="5">
        <f ca="1">SUM($R$66:R110)+AA111</f>
        <v>0</v>
      </c>
      <c r="T111" s="5">
        <f t="shared" ca="1" si="18"/>
        <v>0.1046</v>
      </c>
      <c r="U111" s="3">
        <f t="shared" ca="1" si="16"/>
        <v>0</v>
      </c>
      <c r="V111" s="37">
        <f ca="1">SUM($U$70:U111)-SUM($T$70:T111)</f>
        <v>12.169459999999999</v>
      </c>
      <c r="W111" s="8">
        <f t="shared" ca="1" si="17"/>
        <v>0.20263311616737301</v>
      </c>
      <c r="X111" s="7">
        <f ca="1">W111-MAX($W$69:W110)</f>
        <v>-1.7416897669335907E-3</v>
      </c>
      <c r="Y111" s="7">
        <f t="shared" ca="1" si="19"/>
        <v>-0.12709369024856598</v>
      </c>
      <c r="Z111" s="6">
        <f t="shared" ca="1" si="25"/>
        <v>0</v>
      </c>
      <c r="AA111" s="5">
        <f ca="1">SUM($Z$70:Z110)</f>
        <v>0</v>
      </c>
      <c r="AB111" s="4">
        <f t="shared" ca="1" si="26"/>
        <v>0</v>
      </c>
      <c r="AC111" s="2">
        <f t="shared" ca="1" si="21"/>
        <v>0</v>
      </c>
      <c r="AD111" s="3">
        <f t="shared" ca="1" si="22"/>
        <v>52.3</v>
      </c>
      <c r="AE111" s="3">
        <f t="shared" ca="1" si="27"/>
        <v>52.3</v>
      </c>
      <c r="AF111" s="2">
        <f t="shared" ca="1" si="24"/>
        <v>0</v>
      </c>
      <c r="AG111" s="1">
        <f t="shared" ca="1" si="11"/>
        <v>4.6920000000000002</v>
      </c>
    </row>
    <row r="112" spans="1:33" x14ac:dyDescent="0.25">
      <c r="A112" s="11">
        <v>40223</v>
      </c>
      <c r="B112">
        <v>4.6920000000000002</v>
      </c>
      <c r="C112">
        <v>53.49</v>
      </c>
      <c r="D112">
        <v>50.15</v>
      </c>
      <c r="E112">
        <v>50.19</v>
      </c>
      <c r="F112">
        <v>1779297</v>
      </c>
      <c r="G112">
        <v>72.415000000000006</v>
      </c>
      <c r="H112" s="1">
        <f t="shared" ca="1" si="12"/>
        <v>72.415000000000006</v>
      </c>
      <c r="I112" s="10">
        <f t="shared" ca="1" si="13"/>
        <v>50.19</v>
      </c>
      <c r="J112" s="9">
        <f t="shared" ca="1" si="14"/>
        <v>-4.1180567404034966E-2</v>
      </c>
      <c r="K112" s="9">
        <f t="shared" ca="1" si="4"/>
        <v>0.36779497409852924</v>
      </c>
      <c r="L112" s="3">
        <f t="shared" ca="1" si="5"/>
        <v>0.44281729428172967</v>
      </c>
      <c r="M112" s="6">
        <f t="shared" ca="1" si="6"/>
        <v>1.2039786442625575</v>
      </c>
      <c r="N112" s="6">
        <f t="shared" ca="1" si="7"/>
        <v>0.66878908562881223</v>
      </c>
      <c r="O112" s="6">
        <f t="shared" ca="1" si="8"/>
        <v>0.22888954888702995</v>
      </c>
      <c r="P112" s="3">
        <f t="shared" ca="1" si="9"/>
        <v>1.1265681834028722</v>
      </c>
      <c r="Q112" s="3">
        <f t="shared" ca="1" si="10"/>
        <v>0.21100998785475233</v>
      </c>
      <c r="R112" s="6">
        <f t="shared" ca="1" si="15"/>
        <v>1</v>
      </c>
      <c r="S112" s="5">
        <f ca="1">SUM($R$66:R111)+AA112</f>
        <v>1</v>
      </c>
      <c r="T112" s="5">
        <f t="shared" ca="1" si="18"/>
        <v>0.10038</v>
      </c>
      <c r="U112" s="3">
        <f t="shared" ca="1" si="16"/>
        <v>-2.1099999999999994</v>
      </c>
      <c r="V112" s="37">
        <f ca="1">SUM($U$70:U112)-SUM($T$70:T112)</f>
        <v>9.9590800000000002</v>
      </c>
      <c r="W112" s="8">
        <f t="shared" ca="1" si="17"/>
        <v>0.16582818091847637</v>
      </c>
      <c r="X112" s="7">
        <f ca="1">W112-MAX($W$69:W111)</f>
        <v>-3.8546625015830227E-2</v>
      </c>
      <c r="Y112" s="7">
        <f t="shared" ca="1" si="19"/>
        <v>-0.14760576476057655</v>
      </c>
      <c r="Z112" s="6">
        <f t="shared" ca="1" si="25"/>
        <v>0</v>
      </c>
      <c r="AA112" s="5">
        <f ca="1">SUM($Z$70:Z111)</f>
        <v>0</v>
      </c>
      <c r="AB112" s="4">
        <f t="shared" ca="1" si="26"/>
        <v>-1.0549999999999997</v>
      </c>
      <c r="AC112" s="2">
        <f t="shared" ca="1" si="21"/>
        <v>-2.1020123530583776E-2</v>
      </c>
      <c r="AD112" s="3">
        <f t="shared" ca="1" si="22"/>
        <v>50.19</v>
      </c>
      <c r="AE112" s="3">
        <f t="shared" ca="1" si="27"/>
        <v>51.244999999999997</v>
      </c>
      <c r="AF112" s="2">
        <f t="shared" ca="1" si="24"/>
        <v>-2.0587374377988091E-2</v>
      </c>
      <c r="AG112" s="1">
        <f t="shared" ca="1" si="11"/>
        <v>4.6920000000000002</v>
      </c>
    </row>
    <row r="113" spans="1:33" x14ac:dyDescent="0.25">
      <c r="A113" s="11">
        <v>40230</v>
      </c>
      <c r="B113">
        <v>4.7140000000000004</v>
      </c>
      <c r="C113">
        <v>57.7</v>
      </c>
      <c r="D113">
        <v>50</v>
      </c>
      <c r="E113">
        <v>55.08</v>
      </c>
      <c r="F113">
        <v>2651922</v>
      </c>
      <c r="G113">
        <v>74.399000000000001</v>
      </c>
      <c r="H113" s="1">
        <f t="shared" ca="1" si="12"/>
        <v>74.399000000000001</v>
      </c>
      <c r="I113" s="10">
        <f t="shared" ca="1" si="13"/>
        <v>55.08</v>
      </c>
      <c r="J113" s="9">
        <f t="shared" ca="1" si="14"/>
        <v>9.2970870193611901E-2</v>
      </c>
      <c r="K113" s="9">
        <f t="shared" ca="1" si="4"/>
        <v>0.37308554492156637</v>
      </c>
      <c r="L113" s="3">
        <f t="shared" ca="1" si="5"/>
        <v>0.35074437182280316</v>
      </c>
      <c r="M113" s="6">
        <f t="shared" ca="1" si="6"/>
        <v>0.94011782712337466</v>
      </c>
      <c r="N113" s="6">
        <f t="shared" ca="1" si="7"/>
        <v>0.70015147291027857</v>
      </c>
      <c r="O113" s="6">
        <f t="shared" ca="1" si="8"/>
        <v>0.23645250964002779</v>
      </c>
      <c r="P113" s="3">
        <f t="shared" ca="1" si="9"/>
        <v>1.1730564921903341</v>
      </c>
      <c r="Q113" s="3">
        <f t="shared" ca="1" si="10"/>
        <v>0.227246453630223</v>
      </c>
      <c r="R113" s="6">
        <f t="shared" ca="1" si="15"/>
        <v>0</v>
      </c>
      <c r="S113" s="5">
        <f ca="1">SUM($R$66:R112)+AA113</f>
        <v>2</v>
      </c>
      <c r="T113" s="5">
        <f t="shared" ca="1" si="18"/>
        <v>0</v>
      </c>
      <c r="U113" s="3">
        <f t="shared" ca="1" si="16"/>
        <v>9.7800000000000011</v>
      </c>
      <c r="V113" s="37">
        <f ca="1">SUM($U$70:U113)-SUM($T$70:T113)</f>
        <v>19.739080000000001</v>
      </c>
      <c r="W113" s="8">
        <f t="shared" ca="1" si="17"/>
        <v>0.32867450903138429</v>
      </c>
      <c r="X113" s="7">
        <f ca="1">W113-MAX($W$69:W112)</f>
        <v>0.12429970309707769</v>
      </c>
      <c r="Y113" s="7">
        <f t="shared" ca="1" si="19"/>
        <v>-0.11691479060760106</v>
      </c>
      <c r="Z113" s="6">
        <f t="shared" ca="1" si="25"/>
        <v>0</v>
      </c>
      <c r="AA113" s="5">
        <f ca="1">SUM($Z$70:Z112)</f>
        <v>0</v>
      </c>
      <c r="AB113" s="4">
        <f t="shared" ca="1" si="26"/>
        <v>7.6700000000000017</v>
      </c>
      <c r="AC113" s="2">
        <f t="shared" ca="1" si="21"/>
        <v>0.13925199709513439</v>
      </c>
      <c r="AD113" s="3">
        <f t="shared" ca="1" si="22"/>
        <v>50.19</v>
      </c>
      <c r="AE113" s="3">
        <f t="shared" ca="1" si="27"/>
        <v>51.244999999999997</v>
      </c>
      <c r="AF113" s="2">
        <f t="shared" ca="1" si="24"/>
        <v>0.14967313884281397</v>
      </c>
      <c r="AG113" s="1">
        <f t="shared" ca="1" si="11"/>
        <v>4.7140000000000004</v>
      </c>
    </row>
    <row r="114" spans="1:33" x14ac:dyDescent="0.25">
      <c r="A114" s="11">
        <v>40237</v>
      </c>
      <c r="B114">
        <v>4.7140000000000004</v>
      </c>
      <c r="C114">
        <v>57.06</v>
      </c>
      <c r="D114">
        <v>53.99</v>
      </c>
      <c r="E114">
        <v>55.4</v>
      </c>
      <c r="F114">
        <v>2519161</v>
      </c>
      <c r="G114">
        <v>74.47</v>
      </c>
      <c r="H114" s="1">
        <f t="shared" ca="1" si="12"/>
        <v>74.47</v>
      </c>
      <c r="I114" s="10">
        <f t="shared" ca="1" si="13"/>
        <v>55.4</v>
      </c>
      <c r="J114" s="9">
        <f t="shared" ca="1" si="14"/>
        <v>5.7929198927841059E-3</v>
      </c>
      <c r="K114" s="9">
        <f t="shared" ca="1" si="4"/>
        <v>0.37317632977142706</v>
      </c>
      <c r="L114" s="3">
        <f t="shared" ca="1" si="5"/>
        <v>0.34422382671480145</v>
      </c>
      <c r="M114" s="6">
        <f t="shared" ca="1" si="6"/>
        <v>0.92241602495431796</v>
      </c>
      <c r="N114" s="6">
        <f t="shared" ca="1" si="7"/>
        <v>0.74341232710884897</v>
      </c>
      <c r="O114" s="6">
        <f t="shared" ca="1" si="8"/>
        <v>0.21990592904643644</v>
      </c>
      <c r="P114" s="3">
        <f t="shared" ca="1" si="9"/>
        <v>1.1832241852017218</v>
      </c>
      <c r="Q114" s="3">
        <f t="shared" ca="1" si="10"/>
        <v>0.30360046901597609</v>
      </c>
      <c r="R114" s="6">
        <f t="shared" ca="1" si="15"/>
        <v>0</v>
      </c>
      <c r="S114" s="5">
        <f ca="1">SUM($R$66:R113)+AA114</f>
        <v>2</v>
      </c>
      <c r="T114" s="5">
        <f t="shared" ca="1" si="18"/>
        <v>0</v>
      </c>
      <c r="U114" s="3">
        <f t="shared" ca="1" si="16"/>
        <v>0.64000000000000057</v>
      </c>
      <c r="V114" s="37">
        <f ca="1">SUM($U$70:U114)-SUM($T$70:T114)</f>
        <v>20.379080000000002</v>
      </c>
      <c r="W114" s="8">
        <f t="shared" ca="1" si="17"/>
        <v>0.33933111946004085</v>
      </c>
      <c r="X114" s="7">
        <f ca="1">W114-MAX($W$69:W113)</f>
        <v>1.0656610428656565E-2</v>
      </c>
      <c r="Y114" s="7">
        <f t="shared" ca="1" si="19"/>
        <v>-0.11474127557160048</v>
      </c>
      <c r="Z114" s="6">
        <f t="shared" ca="1" si="25"/>
        <v>0</v>
      </c>
      <c r="AA114" s="5">
        <f ca="1">SUM($Z$70:Z113)</f>
        <v>0</v>
      </c>
      <c r="AB114" s="4">
        <f t="shared" ca="1" si="26"/>
        <v>8.3100000000000023</v>
      </c>
      <c r="AC114" s="2">
        <f t="shared" ca="1" si="21"/>
        <v>0.15000000000000005</v>
      </c>
      <c r="AD114" s="3">
        <f t="shared" ca="1" si="22"/>
        <v>50.19</v>
      </c>
      <c r="AE114" s="3">
        <f t="shared" ca="1" si="27"/>
        <v>51.244999999999997</v>
      </c>
      <c r="AF114" s="2">
        <f t="shared" ca="1" si="24"/>
        <v>0.16216216216216223</v>
      </c>
      <c r="AG114" s="1">
        <f t="shared" ca="1" si="11"/>
        <v>4.7140000000000004</v>
      </c>
    </row>
    <row r="115" spans="1:33" x14ac:dyDescent="0.25">
      <c r="A115" s="11">
        <v>40244</v>
      </c>
      <c r="B115">
        <v>4.7140000000000004</v>
      </c>
      <c r="C115">
        <v>56.74</v>
      </c>
      <c r="D115">
        <v>54.06</v>
      </c>
      <c r="E115">
        <v>55.07</v>
      </c>
      <c r="F115">
        <v>2718558</v>
      </c>
      <c r="G115">
        <v>76.677000000000007</v>
      </c>
      <c r="H115" s="1">
        <f t="shared" ca="1" si="12"/>
        <v>76.677000000000007</v>
      </c>
      <c r="I115" s="10">
        <f t="shared" ca="1" si="13"/>
        <v>55.07</v>
      </c>
      <c r="J115" s="9">
        <f t="shared" ca="1" si="14"/>
        <v>-5.9744904788479733E-3</v>
      </c>
      <c r="K115" s="9">
        <f t="shared" ca="1" si="4"/>
        <v>0.37365473003235156</v>
      </c>
      <c r="L115" s="3">
        <f t="shared" ca="1" si="5"/>
        <v>0.39235518431087724</v>
      </c>
      <c r="M115" s="6">
        <f t="shared" ca="1" si="6"/>
        <v>1.0500474175100274</v>
      </c>
      <c r="N115" s="6">
        <f t="shared" ca="1" si="7"/>
        <v>0.78628890338841484</v>
      </c>
      <c r="O115" s="6">
        <f t="shared" ca="1" si="8"/>
        <v>0.221274433882657</v>
      </c>
      <c r="P115" s="3">
        <f t="shared" ca="1" si="9"/>
        <v>1.2288377711537288</v>
      </c>
      <c r="Q115" s="3">
        <f t="shared" ca="1" si="10"/>
        <v>0.34374003562310085</v>
      </c>
      <c r="R115" s="6">
        <f t="shared" ca="1" si="15"/>
        <v>0</v>
      </c>
      <c r="S115" s="5">
        <f ca="1">SUM($R$66:R114)+AA115</f>
        <v>2</v>
      </c>
      <c r="T115" s="5">
        <f t="shared" ca="1" si="18"/>
        <v>0</v>
      </c>
      <c r="U115" s="3">
        <f t="shared" ca="1" si="16"/>
        <v>-0.65999999999999659</v>
      </c>
      <c r="V115" s="37">
        <f ca="1">SUM($U$70:U115)-SUM($T$70:T115)</f>
        <v>19.719080000000005</v>
      </c>
      <c r="W115" s="8">
        <f t="shared" ca="1" si="17"/>
        <v>0.32834148995548884</v>
      </c>
      <c r="X115" s="7">
        <f ca="1">W115-MAX($W$69:W114)</f>
        <v>-1.0989629504552012E-2</v>
      </c>
      <c r="Y115" s="7">
        <f t="shared" ca="1" si="19"/>
        <v>-0.13078506143695909</v>
      </c>
      <c r="Z115" s="6">
        <f t="shared" ca="1" si="25"/>
        <v>0</v>
      </c>
      <c r="AA115" s="5">
        <f ca="1">SUM($Z$70:Z114)</f>
        <v>0</v>
      </c>
      <c r="AB115" s="4">
        <f t="shared" ca="1" si="26"/>
        <v>7.6500000000000057</v>
      </c>
      <c r="AC115" s="2">
        <f t="shared" ca="1" si="21"/>
        <v>0.13891410931541684</v>
      </c>
      <c r="AD115" s="3">
        <f t="shared" ca="1" si="22"/>
        <v>50.19</v>
      </c>
      <c r="AE115" s="3">
        <f t="shared" ca="1" si="27"/>
        <v>51.244999999999997</v>
      </c>
      <c r="AF115" s="2">
        <f t="shared" ca="1" si="24"/>
        <v>0.14928285686408441</v>
      </c>
      <c r="AG115" s="1">
        <f t="shared" ca="1" si="11"/>
        <v>4.7140000000000004</v>
      </c>
    </row>
    <row r="116" spans="1:33" x14ac:dyDescent="0.25">
      <c r="A116" s="11">
        <v>40251</v>
      </c>
      <c r="B116">
        <v>4.7140000000000004</v>
      </c>
      <c r="C116">
        <v>56.12</v>
      </c>
      <c r="D116">
        <v>53.58</v>
      </c>
      <c r="E116">
        <v>55.55</v>
      </c>
      <c r="F116">
        <v>5463105</v>
      </c>
      <c r="G116">
        <v>76.391000000000005</v>
      </c>
      <c r="H116" s="1">
        <f t="shared" ca="1" si="12"/>
        <v>76.391000000000005</v>
      </c>
      <c r="I116" s="10">
        <f t="shared" ca="1" si="13"/>
        <v>55.55</v>
      </c>
      <c r="J116" s="9">
        <f t="shared" ca="1" si="14"/>
        <v>8.6784128112488874E-3</v>
      </c>
      <c r="K116" s="9">
        <f t="shared" ca="1" si="4"/>
        <v>0.35816743620989994</v>
      </c>
      <c r="L116" s="3">
        <f t="shared" ca="1" si="5"/>
        <v>0.37517551755175527</v>
      </c>
      <c r="M116" s="6">
        <f t="shared" ca="1" si="6"/>
        <v>1.0474863977636648</v>
      </c>
      <c r="N116" s="6">
        <f t="shared" ca="1" si="7"/>
        <v>0.83017921103140746</v>
      </c>
      <c r="O116" s="6">
        <f t="shared" ca="1" si="8"/>
        <v>0.21115084299068787</v>
      </c>
      <c r="P116" s="3">
        <f t="shared" ca="1" si="9"/>
        <v>1.2524808970127832</v>
      </c>
      <c r="Q116" s="3">
        <f t="shared" ca="1" si="10"/>
        <v>0.40787752505003172</v>
      </c>
      <c r="R116" s="6">
        <f t="shared" ca="1" si="15"/>
        <v>0</v>
      </c>
      <c r="S116" s="5">
        <f ca="1">SUM($R$66:R115)+AA116</f>
        <v>2</v>
      </c>
      <c r="T116" s="5">
        <f t="shared" ca="1" si="18"/>
        <v>0</v>
      </c>
      <c r="U116" s="3">
        <f t="shared" ca="1" si="16"/>
        <v>0.95999999999999375</v>
      </c>
      <c r="V116" s="37">
        <f ca="1">SUM($U$70:U116)-SUM($T$70:T116)</f>
        <v>20.679079999999999</v>
      </c>
      <c r="W116" s="8">
        <f t="shared" ca="1" si="17"/>
        <v>0.34432640559847355</v>
      </c>
      <c r="X116" s="7">
        <f ca="1">W116-MAX($W$69:W115)</f>
        <v>4.9952861384326974E-3</v>
      </c>
      <c r="Y116" s="7">
        <f t="shared" ca="1" si="19"/>
        <v>-0.12505850585058509</v>
      </c>
      <c r="Z116" s="6">
        <f t="shared" ca="1" si="25"/>
        <v>0</v>
      </c>
      <c r="AA116" s="5">
        <f ca="1">SUM($Z$70:Z115)</f>
        <v>0</v>
      </c>
      <c r="AB116" s="4">
        <f t="shared" ca="1" si="26"/>
        <v>8.61</v>
      </c>
      <c r="AC116" s="2">
        <f t="shared" ca="1" si="21"/>
        <v>0.15499549954995501</v>
      </c>
      <c r="AD116" s="3">
        <f t="shared" ca="1" si="22"/>
        <v>50.19</v>
      </c>
      <c r="AE116" s="3">
        <f t="shared" ca="1" si="27"/>
        <v>51.244999999999997</v>
      </c>
      <c r="AF116" s="2">
        <f t="shared" ca="1" si="24"/>
        <v>0.16801639184310665</v>
      </c>
      <c r="AG116" s="1">
        <f t="shared" ca="1" si="11"/>
        <v>4.7140000000000004</v>
      </c>
    </row>
    <row r="117" spans="1:33" x14ac:dyDescent="0.25">
      <c r="A117" s="11">
        <v>40258</v>
      </c>
      <c r="B117">
        <v>4.7329999999999997</v>
      </c>
      <c r="C117">
        <v>61.2</v>
      </c>
      <c r="D117">
        <v>54.76</v>
      </c>
      <c r="E117">
        <v>60.29</v>
      </c>
      <c r="F117">
        <v>9235808</v>
      </c>
      <c r="G117">
        <v>76.367999999999995</v>
      </c>
      <c r="H117" s="1">
        <f t="shared" ca="1" si="12"/>
        <v>76.367999999999995</v>
      </c>
      <c r="I117" s="10">
        <f t="shared" ca="1" si="13"/>
        <v>60.29</v>
      </c>
      <c r="J117" s="9">
        <f t="shared" ca="1" si="14"/>
        <v>8.1882736415675214E-2</v>
      </c>
      <c r="K117" s="9">
        <f t="shared" ca="1" si="4"/>
        <v>0.36333848830014581</v>
      </c>
      <c r="L117" s="3">
        <f t="shared" ca="1" si="5"/>
        <v>0.26667772433239345</v>
      </c>
      <c r="M117" s="6">
        <f t="shared" ca="1" si="6"/>
        <v>0.73396497458892085</v>
      </c>
      <c r="N117" s="6">
        <f t="shared" ca="1" si="7"/>
        <v>0.83806078369671411</v>
      </c>
      <c r="O117" s="6">
        <f t="shared" ca="1" si="8"/>
        <v>0.20493782449313122</v>
      </c>
      <c r="P117" s="3">
        <f t="shared" ca="1" si="9"/>
        <v>1.2479364326829765</v>
      </c>
      <c r="Q117" s="3">
        <f t="shared" ca="1" si="10"/>
        <v>0.42818513471045166</v>
      </c>
      <c r="R117" s="6">
        <f t="shared" ca="1" si="15"/>
        <v>0</v>
      </c>
      <c r="S117" s="5">
        <f ca="1">SUM($R$66:R116)+AA117</f>
        <v>2</v>
      </c>
      <c r="T117" s="5">
        <f t="shared" ca="1" si="18"/>
        <v>0</v>
      </c>
      <c r="U117" s="3">
        <f t="shared" ca="1" si="16"/>
        <v>9.480000000000004</v>
      </c>
      <c r="V117" s="37">
        <f ca="1">SUM($U$70:U117)-SUM($T$70:T117)</f>
        <v>30.159080000000003</v>
      </c>
      <c r="W117" s="8">
        <f t="shared" ca="1" si="17"/>
        <v>0.5021774475729488</v>
      </c>
      <c r="X117" s="7">
        <f ca="1">W117-MAX($W$69:W116)</f>
        <v>0.15785104197447525</v>
      </c>
      <c r="Y117" s="7">
        <f t="shared" ca="1" si="19"/>
        <v>-8.8892574777464484E-2</v>
      </c>
      <c r="Z117" s="6">
        <f t="shared" ca="1" si="25"/>
        <v>0</v>
      </c>
      <c r="AA117" s="5">
        <f ca="1">SUM($Z$70:Z116)</f>
        <v>0</v>
      </c>
      <c r="AB117" s="4">
        <f t="shared" ca="1" si="26"/>
        <v>18.090000000000003</v>
      </c>
      <c r="AC117" s="2">
        <f t="shared" ca="1" si="21"/>
        <v>0.30004975949577051</v>
      </c>
      <c r="AD117" s="3">
        <f t="shared" ca="1" si="22"/>
        <v>50.19</v>
      </c>
      <c r="AE117" s="3">
        <f t="shared" ca="1" si="27"/>
        <v>51.244999999999997</v>
      </c>
      <c r="AF117" s="2">
        <f t="shared" ca="1" si="24"/>
        <v>0.35301004976095235</v>
      </c>
      <c r="AG117" s="1">
        <f t="shared" ca="1" si="11"/>
        <v>4.7329999999999997</v>
      </c>
    </row>
    <row r="118" spans="1:33" x14ac:dyDescent="0.25">
      <c r="A118" s="11">
        <v>40265</v>
      </c>
      <c r="B118">
        <v>4.7329999999999997</v>
      </c>
      <c r="C118">
        <v>64.900000000000006</v>
      </c>
      <c r="D118">
        <v>58.11</v>
      </c>
      <c r="E118">
        <v>63.94</v>
      </c>
      <c r="F118">
        <v>11668130</v>
      </c>
      <c r="G118">
        <v>77.242999999999995</v>
      </c>
      <c r="H118" s="1">
        <f t="shared" ca="1" si="12"/>
        <v>77.242999999999995</v>
      </c>
      <c r="I118" s="10">
        <f t="shared" ca="1" si="13"/>
        <v>63.94</v>
      </c>
      <c r="J118" s="9">
        <f t="shared" ca="1" si="14"/>
        <v>5.877889113038124E-2</v>
      </c>
      <c r="K118" s="9">
        <f t="shared" ref="K118:K181" ca="1" si="28">STDEV(J67:J118)*SQRT(52)</f>
        <v>0.3661330174738725</v>
      </c>
      <c r="L118" s="3">
        <f t="shared" ref="L118:L181" ca="1" si="29">H118/I118-1</f>
        <v>0.20805442602439794</v>
      </c>
      <c r="M118" s="6">
        <f t="shared" ref="M118:M181" ca="1" si="30">L118/K118</f>
        <v>0.56824819422150274</v>
      </c>
      <c r="N118" s="6">
        <f t="shared" ca="1" si="7"/>
        <v>0.8309304628790074</v>
      </c>
      <c r="O118" s="6">
        <f t="shared" ca="1" si="8"/>
        <v>0.21306515100362372</v>
      </c>
      <c r="P118" s="3">
        <f t="shared" ca="1" si="9"/>
        <v>1.2570607648862548</v>
      </c>
      <c r="Q118" s="3">
        <f t="shared" ca="1" si="10"/>
        <v>0.40480016087175996</v>
      </c>
      <c r="R118" s="6">
        <f t="shared" ca="1" si="15"/>
        <v>0</v>
      </c>
      <c r="S118" s="5">
        <f ca="1">SUM($R$66:R117)+AA118</f>
        <v>2</v>
      </c>
      <c r="T118" s="5">
        <f t="shared" ca="1" si="18"/>
        <v>0</v>
      </c>
      <c r="U118" s="3">
        <f t="shared" ca="1" si="16"/>
        <v>7.2999999999999972</v>
      </c>
      <c r="V118" s="37">
        <f ca="1">SUM($U$70:U118)-SUM($T$70:T118)</f>
        <v>37.45908</v>
      </c>
      <c r="W118" s="8">
        <f t="shared" ca="1" si="17"/>
        <v>0.62372941027481243</v>
      </c>
      <c r="X118" s="7">
        <f ca="1">W118-MAX($W$69:W117)</f>
        <v>0.12155196270186364</v>
      </c>
      <c r="Y118" s="7">
        <f t="shared" ca="1" si="19"/>
        <v>-6.9351475341465976E-2</v>
      </c>
      <c r="Z118" s="6">
        <f t="shared" ca="1" si="25"/>
        <v>0</v>
      </c>
      <c r="AA118" s="5">
        <f ca="1">SUM($Z$70:Z117)</f>
        <v>0</v>
      </c>
      <c r="AB118" s="4">
        <f t="shared" ca="1" si="26"/>
        <v>25.39</v>
      </c>
      <c r="AC118" s="2">
        <f t="shared" ca="1" si="21"/>
        <v>0.39709102283390679</v>
      </c>
      <c r="AD118" s="3">
        <f t="shared" ca="1" si="22"/>
        <v>50.19</v>
      </c>
      <c r="AE118" s="3">
        <f t="shared" ca="1" si="27"/>
        <v>51.244999999999997</v>
      </c>
      <c r="AF118" s="2">
        <f t="shared" ca="1" si="24"/>
        <v>0.49546297199726808</v>
      </c>
      <c r="AG118" s="1">
        <f t="shared" ca="1" si="11"/>
        <v>4.7329999999999997</v>
      </c>
    </row>
    <row r="119" spans="1:33" x14ac:dyDescent="0.25">
      <c r="A119" s="11">
        <v>40272</v>
      </c>
      <c r="B119">
        <v>4.7329999999999997</v>
      </c>
      <c r="C119">
        <v>69</v>
      </c>
      <c r="D119">
        <v>63.15</v>
      </c>
      <c r="E119">
        <v>68.849999999999994</v>
      </c>
      <c r="F119">
        <v>7305149</v>
      </c>
      <c r="G119">
        <v>76.379000000000005</v>
      </c>
      <c r="H119" s="1">
        <f t="shared" ca="1" si="12"/>
        <v>76.379000000000005</v>
      </c>
      <c r="I119" s="10">
        <f t="shared" ca="1" si="13"/>
        <v>68.849999999999994</v>
      </c>
      <c r="J119" s="9">
        <f t="shared" ca="1" si="14"/>
        <v>7.3985081542968498E-2</v>
      </c>
      <c r="K119" s="9">
        <f t="shared" ca="1" si="28"/>
        <v>0.36108519900865732</v>
      </c>
      <c r="L119" s="3">
        <f t="shared" ca="1" si="29"/>
        <v>0.10935366739288321</v>
      </c>
      <c r="M119" s="6">
        <f t="shared" ca="1" si="30"/>
        <v>0.30284727176053916</v>
      </c>
      <c r="N119" s="6">
        <f t="shared" ca="1" si="7"/>
        <v>0.80605657901844041</v>
      </c>
      <c r="O119" s="6">
        <f t="shared" ca="1" si="8"/>
        <v>0.25391572487305136</v>
      </c>
      <c r="P119" s="3">
        <f t="shared" ca="1" si="9"/>
        <v>1.3138880287645431</v>
      </c>
      <c r="Q119" s="3">
        <f t="shared" ca="1" si="10"/>
        <v>0.29822512927233769</v>
      </c>
      <c r="R119" s="6">
        <f t="shared" ca="1" si="15"/>
        <v>0</v>
      </c>
      <c r="S119" s="5">
        <f ca="1">SUM($R$66:R118)+AA119</f>
        <v>2</v>
      </c>
      <c r="T119" s="5">
        <f t="shared" ca="1" si="18"/>
        <v>0</v>
      </c>
      <c r="U119" s="3">
        <f t="shared" ca="1" si="16"/>
        <v>9.8199999999999932</v>
      </c>
      <c r="V119" s="37">
        <f ca="1">SUM($U$70:U119)-SUM($T$70:T119)</f>
        <v>47.279079999999993</v>
      </c>
      <c r="W119" s="8">
        <f t="shared" ca="1" si="17"/>
        <v>0.78724177653951133</v>
      </c>
      <c r="X119" s="7">
        <f ca="1">W119-MAX($W$69:W118)</f>
        <v>0.16351236626469889</v>
      </c>
      <c r="Y119" s="7">
        <f t="shared" ca="1" si="19"/>
        <v>-3.6451222464294407E-2</v>
      </c>
      <c r="Z119" s="6">
        <f t="shared" ca="1" si="25"/>
        <v>0</v>
      </c>
      <c r="AA119" s="5">
        <f ca="1">SUM($Z$70:Z118)</f>
        <v>0</v>
      </c>
      <c r="AB119" s="4">
        <f t="shared" ca="1" si="26"/>
        <v>35.209999999999994</v>
      </c>
      <c r="AC119" s="2">
        <f t="shared" ca="1" si="21"/>
        <v>0.51140159767610738</v>
      </c>
      <c r="AD119" s="3">
        <f t="shared" ca="1" si="22"/>
        <v>50.19</v>
      </c>
      <c r="AE119" s="3">
        <f t="shared" ca="1" si="27"/>
        <v>51.244999999999997</v>
      </c>
      <c r="AF119" s="2">
        <f t="shared" ca="1" si="24"/>
        <v>0.68709142355351738</v>
      </c>
      <c r="AG119" s="1">
        <f t="shared" ca="1" si="11"/>
        <v>4.7329999999999997</v>
      </c>
    </row>
    <row r="120" spans="1:33" x14ac:dyDescent="0.25">
      <c r="A120" s="11">
        <v>40279</v>
      </c>
      <c r="B120">
        <v>4.7329999999999997</v>
      </c>
      <c r="C120">
        <v>70.8</v>
      </c>
      <c r="D120">
        <v>66.31</v>
      </c>
      <c r="E120">
        <v>67.69</v>
      </c>
      <c r="F120">
        <v>6888087</v>
      </c>
      <c r="G120">
        <v>77.799000000000007</v>
      </c>
      <c r="H120" s="1">
        <f t="shared" ca="1" si="12"/>
        <v>77.799000000000007</v>
      </c>
      <c r="I120" s="10">
        <f t="shared" ca="1" si="13"/>
        <v>67.69</v>
      </c>
      <c r="J120" s="9">
        <f t="shared" ca="1" si="14"/>
        <v>-1.6991766654147502E-2</v>
      </c>
      <c r="K120" s="9">
        <f t="shared" ca="1" si="28"/>
        <v>0.36018496235378017</v>
      </c>
      <c r="L120" s="3">
        <f t="shared" ca="1" si="29"/>
        <v>0.14934259122470106</v>
      </c>
      <c r="M120" s="6">
        <f t="shared" ca="1" si="30"/>
        <v>0.41462750207215499</v>
      </c>
      <c r="N120" s="6">
        <f t="shared" ca="1" si="7"/>
        <v>0.79095805790807794</v>
      </c>
      <c r="O120" s="6">
        <f t="shared" ca="1" si="8"/>
        <v>0.27169968975310432</v>
      </c>
      <c r="P120" s="3">
        <f t="shared" ca="1" si="9"/>
        <v>1.3343574374142866</v>
      </c>
      <c r="Q120" s="3">
        <f t="shared" ca="1" si="10"/>
        <v>0.24755867840186929</v>
      </c>
      <c r="R120" s="6">
        <f t="shared" ca="1" si="15"/>
        <v>0</v>
      </c>
      <c r="S120" s="5">
        <f ca="1">SUM($R$66:R119)+AA120</f>
        <v>2</v>
      </c>
      <c r="T120" s="5">
        <f t="shared" ca="1" si="18"/>
        <v>0</v>
      </c>
      <c r="U120" s="3">
        <f t="shared" ca="1" si="16"/>
        <v>-2.3199999999999932</v>
      </c>
      <c r="V120" s="37">
        <f ca="1">SUM($U$70:U120)-SUM($T$70:T120)</f>
        <v>44.95908</v>
      </c>
      <c r="W120" s="8">
        <f t="shared" ca="1" si="17"/>
        <v>0.74861156373563142</v>
      </c>
      <c r="X120" s="7">
        <f ca="1">W120-MAX($W$69:W119)</f>
        <v>-3.8630212803879904E-2</v>
      </c>
      <c r="Y120" s="7">
        <f t="shared" ca="1" si="19"/>
        <v>-4.9780863741567018E-2</v>
      </c>
      <c r="Z120" s="6">
        <f t="shared" ca="1" si="25"/>
        <v>0</v>
      </c>
      <c r="AA120" s="5">
        <f ca="1">SUM($Z$70:Z119)</f>
        <v>0</v>
      </c>
      <c r="AB120" s="4">
        <f t="shared" ca="1" si="26"/>
        <v>32.89</v>
      </c>
      <c r="AC120" s="2">
        <f t="shared" ca="1" si="21"/>
        <v>0.48589156448515292</v>
      </c>
      <c r="AD120" s="3">
        <f t="shared" ca="1" si="22"/>
        <v>50.19</v>
      </c>
      <c r="AE120" s="3">
        <f t="shared" ca="1" si="27"/>
        <v>51.244999999999997</v>
      </c>
      <c r="AF120" s="2">
        <f t="shared" ca="1" si="24"/>
        <v>0.64181871402088009</v>
      </c>
      <c r="AG120" s="1">
        <f t="shared" ca="1" si="11"/>
        <v>4.7329999999999997</v>
      </c>
    </row>
    <row r="121" spans="1:33" x14ac:dyDescent="0.25">
      <c r="A121" s="11">
        <v>40286</v>
      </c>
      <c r="B121">
        <v>4.5999999999999996</v>
      </c>
      <c r="C121">
        <v>68.400000000000006</v>
      </c>
      <c r="D121">
        <v>64.5</v>
      </c>
      <c r="E121">
        <v>65</v>
      </c>
      <c r="F121">
        <v>3356001</v>
      </c>
      <c r="G121">
        <v>75.680999999999997</v>
      </c>
      <c r="H121" s="1">
        <f t="shared" ca="1" si="12"/>
        <v>75.680999999999997</v>
      </c>
      <c r="I121" s="10">
        <f t="shared" ca="1" si="13"/>
        <v>65</v>
      </c>
      <c r="J121" s="9">
        <f t="shared" ca="1" si="14"/>
        <v>-4.0551188624879109E-2</v>
      </c>
      <c r="K121" s="9">
        <f t="shared" ca="1" si="28"/>
        <v>0.3618866985203617</v>
      </c>
      <c r="L121" s="3">
        <f t="shared" ca="1" si="29"/>
        <v>0.16432307692307679</v>
      </c>
      <c r="M121" s="6">
        <f t="shared" ca="1" si="30"/>
        <v>0.45407327098492706</v>
      </c>
      <c r="N121" s="6">
        <f t="shared" ca="1" si="7"/>
        <v>0.779097893661436</v>
      </c>
      <c r="O121" s="6">
        <f t="shared" ca="1" si="8"/>
        <v>0.28345063241707213</v>
      </c>
      <c r="P121" s="3">
        <f t="shared" ca="1" si="9"/>
        <v>1.3459991584955802</v>
      </c>
      <c r="Q121" s="3">
        <f t="shared" ca="1" si="10"/>
        <v>0.21219662882729173</v>
      </c>
      <c r="R121" s="6">
        <f t="shared" ca="1" si="15"/>
        <v>0</v>
      </c>
      <c r="S121" s="5">
        <f ca="1">SUM($R$66:R120)+AA121</f>
        <v>2</v>
      </c>
      <c r="T121" s="5">
        <f t="shared" ca="1" si="18"/>
        <v>0</v>
      </c>
      <c r="U121" s="3">
        <f t="shared" ca="1" si="16"/>
        <v>-5.3799999999999955</v>
      </c>
      <c r="V121" s="37">
        <f ca="1">SUM($U$70:U121)-SUM($T$70:T121)</f>
        <v>39.579080000000005</v>
      </c>
      <c r="W121" s="8">
        <f t="shared" ca="1" si="17"/>
        <v>0.65902943231973743</v>
      </c>
      <c r="X121" s="7">
        <f ca="1">W121-MAX($W$69:W120)</f>
        <v>-0.1282123442197739</v>
      </c>
      <c r="Y121" s="7">
        <f t="shared" ca="1" si="19"/>
        <v>-5.4774358974358929E-2</v>
      </c>
      <c r="Z121" s="6">
        <f t="shared" ca="1" si="25"/>
        <v>0</v>
      </c>
      <c r="AA121" s="5">
        <f ca="1">SUM($Z$70:Z120)</f>
        <v>0</v>
      </c>
      <c r="AB121" s="4">
        <f t="shared" ca="1" si="26"/>
        <v>27.510000000000005</v>
      </c>
      <c r="AC121" s="2">
        <f t="shared" ca="1" si="21"/>
        <v>0.4232307692307693</v>
      </c>
      <c r="AD121" s="3">
        <f t="shared" ca="1" si="22"/>
        <v>50.19</v>
      </c>
      <c r="AE121" s="3">
        <f t="shared" ca="1" si="27"/>
        <v>51.244999999999997</v>
      </c>
      <c r="AF121" s="2">
        <f t="shared" ca="1" si="24"/>
        <v>0.53683286174260914</v>
      </c>
      <c r="AG121" s="1">
        <f t="shared" ca="1" si="11"/>
        <v>4.5999999999999996</v>
      </c>
    </row>
    <row r="122" spans="1:33" x14ac:dyDescent="0.25">
      <c r="A122" s="11">
        <v>40293</v>
      </c>
      <c r="B122">
        <v>4.4669999999999996</v>
      </c>
      <c r="C122">
        <v>65.7</v>
      </c>
      <c r="D122">
        <v>60.99</v>
      </c>
      <c r="E122">
        <v>62.99</v>
      </c>
      <c r="F122">
        <v>6358503</v>
      </c>
      <c r="G122">
        <v>75.715999999999994</v>
      </c>
      <c r="H122" s="1">
        <f t="shared" ca="1" si="12"/>
        <v>75.715999999999994</v>
      </c>
      <c r="I122" s="10">
        <f t="shared" ca="1" si="13"/>
        <v>62.99</v>
      </c>
      <c r="J122" s="9">
        <f t="shared" ca="1" si="14"/>
        <v>-3.1411286261799488E-2</v>
      </c>
      <c r="K122" s="9">
        <f t="shared" ca="1" si="28"/>
        <v>0.36218416774144357</v>
      </c>
      <c r="L122" s="3">
        <f t="shared" ca="1" si="29"/>
        <v>0.20203206858231448</v>
      </c>
      <c r="M122" s="6">
        <f t="shared" ca="1" si="30"/>
        <v>0.55781584778311277</v>
      </c>
      <c r="N122" s="6">
        <f t="shared" ca="1" si="7"/>
        <v>0.76445314917197227</v>
      </c>
      <c r="O122" s="6">
        <f t="shared" ca="1" si="8"/>
        <v>0.29002211873867928</v>
      </c>
      <c r="P122" s="3">
        <f t="shared" ca="1" si="9"/>
        <v>1.3444973866493308</v>
      </c>
      <c r="Q122" s="3">
        <f t="shared" ca="1" si="10"/>
        <v>0.18440891169461371</v>
      </c>
      <c r="R122" s="6">
        <f t="shared" ca="1" si="15"/>
        <v>0</v>
      </c>
      <c r="S122" s="5">
        <f ca="1">SUM($R$66:R121)+AA122</f>
        <v>2</v>
      </c>
      <c r="T122" s="5">
        <f t="shared" ca="1" si="18"/>
        <v>0</v>
      </c>
      <c r="U122" s="3">
        <f t="shared" ca="1" si="16"/>
        <v>-4.019999999999996</v>
      </c>
      <c r="V122" s="37">
        <f ca="1">SUM($U$70:U122)-SUM($T$70:T122)</f>
        <v>35.559080000000009</v>
      </c>
      <c r="W122" s="8">
        <f t="shared" ca="1" si="17"/>
        <v>0.59209259806473846</v>
      </c>
      <c r="X122" s="7">
        <f ca="1">W122-MAX($W$69:W121)</f>
        <v>-0.19514917847477287</v>
      </c>
      <c r="Y122" s="7">
        <f t="shared" ca="1" si="19"/>
        <v>-6.7344022860771499E-2</v>
      </c>
      <c r="Z122" s="6">
        <f t="shared" ca="1" si="25"/>
        <v>0</v>
      </c>
      <c r="AA122" s="5">
        <f ca="1">SUM($Z$70:Z121)</f>
        <v>0</v>
      </c>
      <c r="AB122" s="4">
        <f t="shared" ca="1" si="26"/>
        <v>23.490000000000009</v>
      </c>
      <c r="AC122" s="2">
        <f t="shared" ca="1" si="21"/>
        <v>0.37291633592633766</v>
      </c>
      <c r="AD122" s="3">
        <f t="shared" ca="1" si="22"/>
        <v>50.19</v>
      </c>
      <c r="AE122" s="3">
        <f t="shared" ca="1" si="27"/>
        <v>51.244999999999997</v>
      </c>
      <c r="AF122" s="2">
        <f t="shared" ca="1" si="24"/>
        <v>0.45838618401795317</v>
      </c>
      <c r="AG122" s="1">
        <f t="shared" ca="1" si="11"/>
        <v>4.4669999999999996</v>
      </c>
    </row>
    <row r="123" spans="1:33" x14ac:dyDescent="0.25">
      <c r="A123" s="11">
        <v>40300</v>
      </c>
      <c r="B123">
        <v>4.5999999999999996</v>
      </c>
      <c r="C123">
        <v>64.88</v>
      </c>
      <c r="D123">
        <v>58.58</v>
      </c>
      <c r="E123">
        <v>62</v>
      </c>
      <c r="F123">
        <v>5253735</v>
      </c>
      <c r="G123">
        <v>77.427000000000007</v>
      </c>
      <c r="H123" s="1">
        <f t="shared" ca="1" si="12"/>
        <v>77.427000000000007</v>
      </c>
      <c r="I123" s="10">
        <f t="shared" ca="1" si="13"/>
        <v>62</v>
      </c>
      <c r="J123" s="9">
        <f t="shared" ca="1" si="14"/>
        <v>-1.5841598588746144E-2</v>
      </c>
      <c r="K123" s="9">
        <f t="shared" ca="1" si="28"/>
        <v>0.35817336386275078</v>
      </c>
      <c r="L123" s="3">
        <f t="shared" ca="1" si="29"/>
        <v>0.24882258064516138</v>
      </c>
      <c r="M123" s="6">
        <f t="shared" ca="1" si="30"/>
        <v>0.69469872902248597</v>
      </c>
      <c r="N123" s="6">
        <f t="shared" ca="1" si="7"/>
        <v>0.76442590968023916</v>
      </c>
      <c r="O123" s="6">
        <f t="shared" ca="1" si="8"/>
        <v>0.29002919669098765</v>
      </c>
      <c r="P123" s="3">
        <f t="shared" ca="1" si="9"/>
        <v>1.3444843030622144</v>
      </c>
      <c r="Q123" s="3">
        <f t="shared" ca="1" si="10"/>
        <v>0.18436751629826387</v>
      </c>
      <c r="R123" s="6">
        <f t="shared" ca="1" si="15"/>
        <v>0</v>
      </c>
      <c r="S123" s="5">
        <f ca="1">SUM($R$66:R122)+AA123</f>
        <v>2</v>
      </c>
      <c r="T123" s="5">
        <f t="shared" ca="1" si="18"/>
        <v>0</v>
      </c>
      <c r="U123" s="3">
        <f t="shared" ca="1" si="16"/>
        <v>-1.980000000000004</v>
      </c>
      <c r="V123" s="37">
        <f ca="1">SUM($U$70:U123)-SUM($T$70:T123)</f>
        <v>33.579080000000005</v>
      </c>
      <c r="W123" s="8">
        <f t="shared" ca="1" si="17"/>
        <v>0.55912370955108226</v>
      </c>
      <c r="X123" s="7">
        <f ca="1">W123-MAX($W$69:W122)</f>
        <v>-0.22811806698842907</v>
      </c>
      <c r="Y123" s="7">
        <f t="shared" ca="1" si="19"/>
        <v>-8.2940860215053799E-2</v>
      </c>
      <c r="Z123" s="6">
        <f t="shared" ca="1" si="25"/>
        <v>0</v>
      </c>
      <c r="AA123" s="5">
        <f ca="1">SUM($Z$70:Z122)</f>
        <v>0</v>
      </c>
      <c r="AB123" s="4">
        <f t="shared" ca="1" si="26"/>
        <v>21.510000000000005</v>
      </c>
      <c r="AC123" s="2">
        <f t="shared" ca="1" si="21"/>
        <v>0.34693548387096784</v>
      </c>
      <c r="AD123" s="3">
        <f t="shared" ca="1" si="22"/>
        <v>50.19</v>
      </c>
      <c r="AE123" s="3">
        <f t="shared" ca="1" si="27"/>
        <v>51.244999999999997</v>
      </c>
      <c r="AF123" s="2">
        <f t="shared" ca="1" si="24"/>
        <v>0.41974826812371951</v>
      </c>
      <c r="AG123" s="1">
        <f t="shared" ca="1" si="11"/>
        <v>4.5999999999999996</v>
      </c>
    </row>
    <row r="124" spans="1:33" x14ac:dyDescent="0.25">
      <c r="A124" s="11">
        <v>40307</v>
      </c>
      <c r="B124">
        <v>4.5999999999999996</v>
      </c>
      <c r="C124">
        <v>63.13</v>
      </c>
      <c r="D124">
        <v>54.04</v>
      </c>
      <c r="E124">
        <v>54.13</v>
      </c>
      <c r="F124">
        <v>4574423</v>
      </c>
      <c r="G124">
        <v>77.277000000000001</v>
      </c>
      <c r="H124" s="1">
        <f t="shared" ca="1" si="12"/>
        <v>77.277000000000001</v>
      </c>
      <c r="I124" s="10">
        <f t="shared" ca="1" si="13"/>
        <v>54.13</v>
      </c>
      <c r="J124" s="9">
        <f t="shared" ca="1" si="14"/>
        <v>-0.13574582423620493</v>
      </c>
      <c r="K124" s="9">
        <f t="shared" ca="1" si="28"/>
        <v>0.38737811646638654</v>
      </c>
      <c r="L124" s="3">
        <f t="shared" ca="1" si="29"/>
        <v>0.42761869573249589</v>
      </c>
      <c r="M124" s="6">
        <f t="shared" ca="1" si="30"/>
        <v>1.1038793301830747</v>
      </c>
      <c r="N124" s="6">
        <f t="shared" ca="1" si="7"/>
        <v>0.7687847255562047</v>
      </c>
      <c r="O124" s="6">
        <f t="shared" ca="1" si="8"/>
        <v>0.2950162904986568</v>
      </c>
      <c r="P124" s="3">
        <f t="shared" ca="1" si="9"/>
        <v>1.3588173065535183</v>
      </c>
      <c r="Q124" s="3">
        <f t="shared" ca="1" si="10"/>
        <v>0.1787521445588911</v>
      </c>
      <c r="R124" s="6">
        <f t="shared" ca="1" si="15"/>
        <v>0</v>
      </c>
      <c r="S124" s="5">
        <f ca="1">SUM($R$66:R123)+AA124</f>
        <v>2</v>
      </c>
      <c r="T124" s="5">
        <f t="shared" ca="1" si="18"/>
        <v>0</v>
      </c>
      <c r="U124" s="3">
        <f t="shared" ca="1" si="16"/>
        <v>-15.739999999999995</v>
      </c>
      <c r="V124" s="37">
        <f ca="1">SUM($U$70:U124)-SUM($T$70:T124)</f>
        <v>17.83908000000001</v>
      </c>
      <c r="W124" s="8">
        <f t="shared" ca="1" si="17"/>
        <v>0.29703769682131032</v>
      </c>
      <c r="X124" s="7">
        <f ca="1">W124-MAX($W$69:W123)</f>
        <v>-0.49020407971820101</v>
      </c>
      <c r="Y124" s="7">
        <f t="shared" ca="1" si="19"/>
        <v>-0.14253956524416531</v>
      </c>
      <c r="Z124" s="6">
        <f t="shared" ca="1" si="25"/>
        <v>0</v>
      </c>
      <c r="AA124" s="5">
        <f ca="1">SUM($Z$70:Z123)</f>
        <v>0</v>
      </c>
      <c r="AB124" s="4">
        <f t="shared" ca="1" si="26"/>
        <v>5.7700000000000102</v>
      </c>
      <c r="AC124" s="2">
        <f t="shared" ca="1" si="21"/>
        <v>0.10659523369665638</v>
      </c>
      <c r="AD124" s="3">
        <f t="shared" ca="1" si="22"/>
        <v>50.19</v>
      </c>
      <c r="AE124" s="3">
        <f t="shared" ca="1" si="27"/>
        <v>51.244999999999997</v>
      </c>
      <c r="AF124" s="2">
        <f t="shared" ca="1" si="24"/>
        <v>0.11259635086349909</v>
      </c>
      <c r="AG124" s="1">
        <f t="shared" ca="1" si="11"/>
        <v>4.5999999999999996</v>
      </c>
    </row>
    <row r="125" spans="1:33" x14ac:dyDescent="0.25">
      <c r="A125" s="11">
        <v>40314</v>
      </c>
      <c r="B125">
        <v>4.7140000000000004</v>
      </c>
      <c r="C125">
        <v>62.8</v>
      </c>
      <c r="D125">
        <v>55.09</v>
      </c>
      <c r="E125">
        <v>58.67</v>
      </c>
      <c r="F125">
        <v>3585185</v>
      </c>
      <c r="G125">
        <v>78.92</v>
      </c>
      <c r="H125" s="1">
        <f t="shared" ca="1" si="12"/>
        <v>78.92</v>
      </c>
      <c r="I125" s="10">
        <f t="shared" ca="1" si="13"/>
        <v>58.67</v>
      </c>
      <c r="J125" s="9">
        <f t="shared" ca="1" si="14"/>
        <v>8.0539962128882009E-2</v>
      </c>
      <c r="K125" s="9">
        <f t="shared" ca="1" si="28"/>
        <v>0.39240319558010955</v>
      </c>
      <c r="L125" s="3">
        <f t="shared" ca="1" si="29"/>
        <v>0.34515084370206228</v>
      </c>
      <c r="M125" s="6">
        <f t="shared" ca="1" si="30"/>
        <v>0.87958214303481463</v>
      </c>
      <c r="N125" s="6">
        <f t="shared" ca="1" si="7"/>
        <v>0.74383114853868593</v>
      </c>
      <c r="O125" s="6">
        <f t="shared" ca="1" si="8"/>
        <v>0.26758220040428582</v>
      </c>
      <c r="P125" s="3">
        <f t="shared" ca="1" si="9"/>
        <v>1.2789955493472576</v>
      </c>
      <c r="Q125" s="3">
        <f t="shared" ca="1" si="10"/>
        <v>0.20866674773011429</v>
      </c>
      <c r="R125" s="6">
        <f t="shared" ca="1" si="15"/>
        <v>0</v>
      </c>
      <c r="S125" s="5">
        <f ca="1">SUM($R$66:R124)+AA125</f>
        <v>2</v>
      </c>
      <c r="T125" s="5">
        <f t="shared" ca="1" si="18"/>
        <v>0</v>
      </c>
      <c r="U125" s="3">
        <f t="shared" ca="1" si="16"/>
        <v>9.0799999999999983</v>
      </c>
      <c r="V125" s="37">
        <f ca="1">SUM($U$70:U125)-SUM($T$70:T125)</f>
        <v>26.919080000000008</v>
      </c>
      <c r="W125" s="8">
        <f t="shared" ca="1" si="17"/>
        <v>0.44822835727787508</v>
      </c>
      <c r="X125" s="7">
        <f ca="1">W125-MAX($W$69:W124)</f>
        <v>-0.33901341926163625</v>
      </c>
      <c r="Y125" s="7">
        <f t="shared" ca="1" si="19"/>
        <v>-0.11505028123402077</v>
      </c>
      <c r="Z125" s="6">
        <f t="shared" ca="1" si="25"/>
        <v>0</v>
      </c>
      <c r="AA125" s="5">
        <f ca="1">SUM($Z$70:Z124)</f>
        <v>0</v>
      </c>
      <c r="AB125" s="4">
        <f t="shared" ca="1" si="26"/>
        <v>14.850000000000009</v>
      </c>
      <c r="AC125" s="2">
        <f t="shared" ca="1" si="21"/>
        <v>0.25311061871484586</v>
      </c>
      <c r="AD125" s="3">
        <f t="shared" ca="1" si="22"/>
        <v>50.19</v>
      </c>
      <c r="AE125" s="3">
        <f t="shared" ca="1" si="27"/>
        <v>51.244999999999997</v>
      </c>
      <c r="AF125" s="2">
        <f t="shared" ca="1" si="24"/>
        <v>0.28978436920675205</v>
      </c>
      <c r="AG125" s="1">
        <f t="shared" ca="1" si="11"/>
        <v>4.7140000000000004</v>
      </c>
    </row>
    <row r="126" spans="1:33" x14ac:dyDescent="0.25">
      <c r="A126" s="11">
        <v>40321</v>
      </c>
      <c r="B126" t="s">
        <v>0</v>
      </c>
      <c r="C126">
        <v>60.4</v>
      </c>
      <c r="D126">
        <v>54.56</v>
      </c>
      <c r="E126">
        <v>56.03</v>
      </c>
      <c r="F126">
        <v>3181731</v>
      </c>
      <c r="G126" t="s">
        <v>0</v>
      </c>
      <c r="H126" s="1">
        <f t="shared" ca="1" si="12"/>
        <v>78.92</v>
      </c>
      <c r="I126" s="10">
        <f t="shared" ca="1" si="13"/>
        <v>56.03</v>
      </c>
      <c r="J126" s="9">
        <f t="shared" ca="1" si="14"/>
        <v>-4.604126136057534E-2</v>
      </c>
      <c r="K126" s="9">
        <f t="shared" ca="1" si="28"/>
        <v>0.39251558398831543</v>
      </c>
      <c r="L126" s="3">
        <f t="shared" ca="1" si="29"/>
        <v>0.40853114402998392</v>
      </c>
      <c r="M126" s="6">
        <f t="shared" ca="1" si="30"/>
        <v>1.0408023545942706</v>
      </c>
      <c r="N126" s="6">
        <f t="shared" ca="1" si="7"/>
        <v>0.75157611219029341</v>
      </c>
      <c r="O126" s="6">
        <f t="shared" ca="1" si="8"/>
        <v>0.27508884121151755</v>
      </c>
      <c r="P126" s="3">
        <f t="shared" ca="1" si="9"/>
        <v>1.3017537946133286</v>
      </c>
      <c r="Q126" s="3">
        <f t="shared" ca="1" si="10"/>
        <v>0.2013984297672583</v>
      </c>
      <c r="R126" s="6">
        <f t="shared" ca="1" si="15"/>
        <v>0</v>
      </c>
      <c r="S126" s="5">
        <f ca="1">SUM($R$66:R125)+AA126</f>
        <v>2</v>
      </c>
      <c r="T126" s="5">
        <f t="shared" ca="1" si="18"/>
        <v>0</v>
      </c>
      <c r="U126" s="3">
        <f t="shared" ca="1" si="16"/>
        <v>-5.2800000000000011</v>
      </c>
      <c r="V126" s="37">
        <f ca="1">SUM($U$70:U126)-SUM($T$70:T126)</f>
        <v>21.639080000000007</v>
      </c>
      <c r="W126" s="8">
        <f t="shared" ca="1" si="17"/>
        <v>0.36031132124145848</v>
      </c>
      <c r="X126" s="7">
        <f ca="1">W126-MAX($W$69:W125)</f>
        <v>-0.42693045529805285</v>
      </c>
      <c r="Y126" s="7">
        <f t="shared" ca="1" si="19"/>
        <v>-0.13617704800999464</v>
      </c>
      <c r="Z126" s="6">
        <f t="shared" ca="1" si="25"/>
        <v>0</v>
      </c>
      <c r="AA126" s="5">
        <f ca="1">SUM($Z$70:Z125)</f>
        <v>0</v>
      </c>
      <c r="AB126" s="4">
        <f t="shared" ca="1" si="26"/>
        <v>9.5700000000000074</v>
      </c>
      <c r="AC126" s="2">
        <f t="shared" ca="1" si="21"/>
        <v>0.17080135641620572</v>
      </c>
      <c r="AD126" s="3">
        <f t="shared" ca="1" si="22"/>
        <v>50.19</v>
      </c>
      <c r="AE126" s="3">
        <f t="shared" ca="1" si="27"/>
        <v>51.244999999999997</v>
      </c>
      <c r="AF126" s="2">
        <f t="shared" ca="1" si="24"/>
        <v>0.18674992682212915</v>
      </c>
      <c r="AG126" s="1">
        <f t="shared" ca="1" si="11"/>
        <v>4.7140000000000004</v>
      </c>
    </row>
    <row r="127" spans="1:33" x14ac:dyDescent="0.25">
      <c r="A127" s="11">
        <v>40328</v>
      </c>
      <c r="B127">
        <v>4.7140000000000004</v>
      </c>
      <c r="C127">
        <v>58.78</v>
      </c>
      <c r="D127">
        <v>53.01</v>
      </c>
      <c r="E127">
        <v>56.36</v>
      </c>
      <c r="F127">
        <v>2416490</v>
      </c>
      <c r="G127">
        <v>79.209000000000003</v>
      </c>
      <c r="H127" s="1">
        <f t="shared" ca="1" si="12"/>
        <v>79.209000000000003</v>
      </c>
      <c r="I127" s="10">
        <f t="shared" ca="1" si="13"/>
        <v>56.36</v>
      </c>
      <c r="J127" s="9">
        <f t="shared" ca="1" si="14"/>
        <v>5.8724254532862069E-3</v>
      </c>
      <c r="K127" s="9">
        <f t="shared" ca="1" si="28"/>
        <v>0.39253232194246462</v>
      </c>
      <c r="L127" s="3">
        <f t="shared" ca="1" si="29"/>
        <v>0.40541163946061043</v>
      </c>
      <c r="M127" s="6">
        <f t="shared" ca="1" si="30"/>
        <v>1.0328108458799314</v>
      </c>
      <c r="N127" s="6">
        <f t="shared" ca="1" si="7"/>
        <v>0.7600680214922636</v>
      </c>
      <c r="O127" s="6">
        <f t="shared" ca="1" si="8"/>
        <v>0.28240864061714777</v>
      </c>
      <c r="P127" s="3">
        <f t="shared" ca="1" si="9"/>
        <v>1.324885302726559</v>
      </c>
      <c r="Q127" s="3">
        <f t="shared" ca="1" si="10"/>
        <v>0.19525074025796807</v>
      </c>
      <c r="R127" s="6">
        <f t="shared" ca="1" si="15"/>
        <v>0</v>
      </c>
      <c r="S127" s="5">
        <f ca="1">SUM($R$66:R126)+AA127</f>
        <v>2</v>
      </c>
      <c r="T127" s="5">
        <f t="shared" ca="1" si="18"/>
        <v>0</v>
      </c>
      <c r="U127" s="3">
        <f t="shared" ca="1" si="16"/>
        <v>0.65999999999999659</v>
      </c>
      <c r="V127" s="37">
        <f ca="1">SUM($U$70:U127)-SUM($T$70:T127)</f>
        <v>22.299080000000004</v>
      </c>
      <c r="W127" s="8">
        <f t="shared" ca="1" si="17"/>
        <v>0.37130095074601049</v>
      </c>
      <c r="X127" s="7">
        <f ca="1">W127-MAX($W$69:W126)</f>
        <v>-0.41594082579350083</v>
      </c>
      <c r="Y127" s="7">
        <f t="shared" ca="1" si="19"/>
        <v>-0.1351372131535368</v>
      </c>
      <c r="Z127" s="6">
        <f t="shared" ca="1" si="25"/>
        <v>0</v>
      </c>
      <c r="AA127" s="5">
        <f ca="1">SUM($Z$70:Z126)</f>
        <v>0</v>
      </c>
      <c r="AB127" s="4">
        <f t="shared" ca="1" si="26"/>
        <v>10.230000000000004</v>
      </c>
      <c r="AC127" s="2">
        <f t="shared" ca="1" si="21"/>
        <v>0.18151171043293124</v>
      </c>
      <c r="AD127" s="3">
        <f t="shared" ca="1" si="22"/>
        <v>50.19</v>
      </c>
      <c r="AE127" s="3">
        <f t="shared" ca="1" si="27"/>
        <v>51.244999999999997</v>
      </c>
      <c r="AF127" s="2">
        <f t="shared" ca="1" si="24"/>
        <v>0.19962923212020695</v>
      </c>
      <c r="AG127" s="1">
        <f t="shared" ca="1" si="11"/>
        <v>4.7140000000000004</v>
      </c>
    </row>
    <row r="128" spans="1:33" x14ac:dyDescent="0.25">
      <c r="A128" s="11">
        <v>40335</v>
      </c>
      <c r="B128">
        <v>4.7329999999999997</v>
      </c>
      <c r="C128">
        <v>63.4</v>
      </c>
      <c r="D128">
        <v>55.16</v>
      </c>
      <c r="E128">
        <v>60.22</v>
      </c>
      <c r="F128">
        <v>2755107</v>
      </c>
      <c r="G128">
        <v>78.775000000000006</v>
      </c>
      <c r="H128" s="1">
        <f t="shared" ca="1" si="12"/>
        <v>78.775000000000006</v>
      </c>
      <c r="I128" s="10">
        <f t="shared" ca="1" si="13"/>
        <v>60.22</v>
      </c>
      <c r="J128" s="9">
        <f t="shared" ca="1" si="14"/>
        <v>6.6244836023108336E-2</v>
      </c>
      <c r="K128" s="9">
        <f t="shared" ca="1" si="28"/>
        <v>0.39624470899731645</v>
      </c>
      <c r="L128" s="3">
        <f t="shared" ca="1" si="29"/>
        <v>0.308120225838592</v>
      </c>
      <c r="M128" s="6">
        <f t="shared" ca="1" si="30"/>
        <v>0.77760085836421533</v>
      </c>
      <c r="N128" s="6">
        <f t="shared" ca="1" si="7"/>
        <v>0.73911059386566258</v>
      </c>
      <c r="O128" s="6">
        <f t="shared" ca="1" si="8"/>
        <v>0.26888120901729701</v>
      </c>
      <c r="P128" s="3">
        <f t="shared" ca="1" si="9"/>
        <v>1.2768730119002565</v>
      </c>
      <c r="Q128" s="3">
        <f t="shared" ca="1" si="10"/>
        <v>0.20134817583106857</v>
      </c>
      <c r="R128" s="6">
        <f t="shared" ca="1" si="15"/>
        <v>0</v>
      </c>
      <c r="S128" s="5">
        <f ca="1">SUM($R$66:R127)+AA128</f>
        <v>2</v>
      </c>
      <c r="T128" s="5">
        <f t="shared" ca="1" si="18"/>
        <v>0</v>
      </c>
      <c r="U128" s="3">
        <f t="shared" ca="1" si="16"/>
        <v>7.7199999999999989</v>
      </c>
      <c r="V128" s="37">
        <f ca="1">SUM($U$70:U128)-SUM($T$70:T128)</f>
        <v>30.019080000000002</v>
      </c>
      <c r="W128" s="8">
        <f t="shared" ca="1" si="17"/>
        <v>0.49984631404168012</v>
      </c>
      <c r="X128" s="7">
        <f ca="1">W128-MAX($W$69:W127)</f>
        <v>-0.28739546249783121</v>
      </c>
      <c r="Y128" s="7">
        <f t="shared" ca="1" si="19"/>
        <v>-0.10270674194619733</v>
      </c>
      <c r="Z128" s="6">
        <f t="shared" ca="1" si="25"/>
        <v>0</v>
      </c>
      <c r="AA128" s="5">
        <f ca="1">SUM($Z$70:Z127)</f>
        <v>0</v>
      </c>
      <c r="AB128" s="4">
        <f t="shared" ca="1" si="26"/>
        <v>17.950000000000003</v>
      </c>
      <c r="AC128" s="2">
        <f t="shared" ca="1" si="21"/>
        <v>0.298073729657921</v>
      </c>
      <c r="AD128" s="3">
        <f t="shared" ca="1" si="22"/>
        <v>50.19</v>
      </c>
      <c r="AE128" s="3">
        <f t="shared" ca="1" si="27"/>
        <v>51.244999999999997</v>
      </c>
      <c r="AF128" s="2">
        <f t="shared" ca="1" si="24"/>
        <v>0.35027807590984494</v>
      </c>
      <c r="AG128" s="1">
        <f t="shared" ca="1" si="11"/>
        <v>4.7329999999999997</v>
      </c>
    </row>
    <row r="129" spans="1:33" x14ac:dyDescent="0.25">
      <c r="A129" s="11">
        <v>40342</v>
      </c>
      <c r="B129">
        <v>4.7140000000000004</v>
      </c>
      <c r="C129">
        <v>61.3</v>
      </c>
      <c r="D129">
        <v>57</v>
      </c>
      <c r="E129">
        <v>59.3</v>
      </c>
      <c r="F129">
        <v>1875703</v>
      </c>
      <c r="G129">
        <v>82.564999999999998</v>
      </c>
      <c r="H129" s="1">
        <f t="shared" ca="1" si="12"/>
        <v>82.564999999999998</v>
      </c>
      <c r="I129" s="10">
        <f t="shared" ca="1" si="13"/>
        <v>59.3</v>
      </c>
      <c r="J129" s="9">
        <f t="shared" ca="1" si="14"/>
        <v>-1.5395217049908034E-2</v>
      </c>
      <c r="K129" s="9">
        <f t="shared" ca="1" si="28"/>
        <v>0.39416799455705614</v>
      </c>
      <c r="L129" s="3">
        <f t="shared" ca="1" si="29"/>
        <v>0.39232715008431707</v>
      </c>
      <c r="M129" s="6">
        <f t="shared" ca="1" si="30"/>
        <v>0.99532979719774628</v>
      </c>
      <c r="N129" s="6">
        <f t="shared" ca="1" si="7"/>
        <v>0.7350985476682842</v>
      </c>
      <c r="O129" s="6">
        <f t="shared" ca="1" si="8"/>
        <v>0.26424556820418987</v>
      </c>
      <c r="P129" s="3">
        <f t="shared" ca="1" si="9"/>
        <v>1.2635896840766638</v>
      </c>
      <c r="Q129" s="3">
        <f t="shared" ca="1" si="10"/>
        <v>0.20660741125990445</v>
      </c>
      <c r="R129" s="6">
        <f t="shared" ca="1" si="15"/>
        <v>0</v>
      </c>
      <c r="S129" s="5">
        <f ca="1">SUM($R$66:R128)+AA129</f>
        <v>2</v>
      </c>
      <c r="T129" s="5">
        <f t="shared" ca="1" si="18"/>
        <v>0</v>
      </c>
      <c r="U129" s="3">
        <f t="shared" ca="1" si="16"/>
        <v>-1.8400000000000034</v>
      </c>
      <c r="V129" s="37">
        <f ca="1">SUM($U$70:U129)-SUM($T$70:T129)</f>
        <v>28.179079999999999</v>
      </c>
      <c r="W129" s="8">
        <f t="shared" ca="1" si="17"/>
        <v>0.46920855905929248</v>
      </c>
      <c r="X129" s="7">
        <f ca="1">W129-MAX($W$69:W128)</f>
        <v>-0.31803321748021884</v>
      </c>
      <c r="Y129" s="7">
        <f t="shared" ca="1" si="19"/>
        <v>-0.13077571669477236</v>
      </c>
      <c r="Z129" s="6">
        <f t="shared" ca="1" si="25"/>
        <v>0</v>
      </c>
      <c r="AA129" s="5">
        <f ca="1">SUM($Z$70:Z128)</f>
        <v>0</v>
      </c>
      <c r="AB129" s="4">
        <f t="shared" ca="1" si="26"/>
        <v>16.11</v>
      </c>
      <c r="AC129" s="2">
        <f t="shared" ca="1" si="21"/>
        <v>0.27166947723440138</v>
      </c>
      <c r="AD129" s="3">
        <f t="shared" ca="1" si="22"/>
        <v>50.19</v>
      </c>
      <c r="AE129" s="3">
        <f t="shared" ca="1" si="27"/>
        <v>51.244999999999997</v>
      </c>
      <c r="AF129" s="2">
        <f t="shared" ca="1" si="24"/>
        <v>0.31437213386671869</v>
      </c>
      <c r="AG129" s="1">
        <f t="shared" ca="1" si="11"/>
        <v>4.7140000000000004</v>
      </c>
    </row>
    <row r="130" spans="1:33" x14ac:dyDescent="0.25">
      <c r="A130" s="11">
        <v>40349</v>
      </c>
      <c r="B130">
        <v>4.8570000000000002</v>
      </c>
      <c r="C130">
        <v>62.9</v>
      </c>
      <c r="D130">
        <v>58.7</v>
      </c>
      <c r="E130">
        <v>62.3</v>
      </c>
      <c r="F130">
        <v>1852123</v>
      </c>
      <c r="G130">
        <v>84.778000000000006</v>
      </c>
      <c r="H130" s="1">
        <f t="shared" ca="1" si="12"/>
        <v>84.778000000000006</v>
      </c>
      <c r="I130" s="10">
        <f t="shared" ca="1" si="13"/>
        <v>62.3</v>
      </c>
      <c r="J130" s="9">
        <f t="shared" ca="1" si="14"/>
        <v>4.9352119789727693E-2</v>
      </c>
      <c r="K130" s="9">
        <f t="shared" ca="1" si="28"/>
        <v>0.39493137616717811</v>
      </c>
      <c r="L130" s="3">
        <f t="shared" ca="1" si="29"/>
        <v>0.3608025682182987</v>
      </c>
      <c r="M130" s="6">
        <f t="shared" ca="1" si="30"/>
        <v>0.91358294121854633</v>
      </c>
      <c r="N130" s="6">
        <f t="shared" ref="N130:N193" ca="1" si="31">AVERAGE(M118:M130)</f>
        <v>0.74891531433210168</v>
      </c>
      <c r="O130" s="6">
        <f t="shared" ref="O130:O193" ca="1" si="32">STDEV(M118:M130)</f>
        <v>0.26883735758604893</v>
      </c>
      <c r="P130" s="3">
        <f t="shared" ref="P130:P193" ca="1" si="33">N130+$S$61*O130</f>
        <v>1.2865900295041994</v>
      </c>
      <c r="Q130" s="3">
        <f t="shared" ref="Q130:Q193" ca="1" si="34">N130+O130*$P$65</f>
        <v>0.21124059916000382</v>
      </c>
      <c r="R130" s="6">
        <f t="shared" ca="1" si="15"/>
        <v>0</v>
      </c>
      <c r="S130" s="5">
        <f ca="1">SUM($R$66:R129)+AA130</f>
        <v>2</v>
      </c>
      <c r="T130" s="5">
        <f t="shared" ca="1" si="18"/>
        <v>0</v>
      </c>
      <c r="U130" s="3">
        <f t="shared" ca="1" si="16"/>
        <v>6</v>
      </c>
      <c r="V130" s="37">
        <f ca="1">SUM($U$70:U130)-SUM($T$70:T130)</f>
        <v>34.179079999999999</v>
      </c>
      <c r="W130" s="8">
        <f t="shared" ca="1" si="17"/>
        <v>0.56911428182794765</v>
      </c>
      <c r="X130" s="7">
        <f ca="1">W130-MAX($W$69:W129)</f>
        <v>-0.21812749471156367</v>
      </c>
      <c r="Y130" s="7">
        <f t="shared" ca="1" si="19"/>
        <v>-0.12026752273943291</v>
      </c>
      <c r="Z130" s="6">
        <f t="shared" ca="1" si="25"/>
        <v>0</v>
      </c>
      <c r="AA130" s="5">
        <f ca="1">SUM($Z$70:Z129)</f>
        <v>0</v>
      </c>
      <c r="AB130" s="4">
        <f t="shared" ca="1" si="26"/>
        <v>22.11</v>
      </c>
      <c r="AC130" s="2">
        <f t="shared" ca="1" si="21"/>
        <v>0.35489566613162121</v>
      </c>
      <c r="AD130" s="3">
        <f t="shared" ca="1" si="22"/>
        <v>50.19</v>
      </c>
      <c r="AE130" s="3">
        <f t="shared" ca="1" si="27"/>
        <v>51.244999999999997</v>
      </c>
      <c r="AF130" s="2">
        <f t="shared" ca="1" si="24"/>
        <v>0.43145672748560837</v>
      </c>
      <c r="AG130" s="1">
        <f t="shared" ref="AG130:AG193" ca="1" si="35">IF(B130="#N/A N/A",AG129,B130)</f>
        <v>4.8570000000000002</v>
      </c>
    </row>
    <row r="131" spans="1:33" x14ac:dyDescent="0.25">
      <c r="A131" s="11">
        <v>40356</v>
      </c>
      <c r="B131">
        <v>4.8570000000000002</v>
      </c>
      <c r="C131">
        <v>64</v>
      </c>
      <c r="D131">
        <v>59.31</v>
      </c>
      <c r="E131">
        <v>59.61</v>
      </c>
      <c r="F131">
        <v>2857378</v>
      </c>
      <c r="G131">
        <v>85.072999999999993</v>
      </c>
      <c r="H131" s="1">
        <f t="shared" ref="H131:H194" ca="1" si="36">IF(G131="#N/A N/A",H130,G131)</f>
        <v>85.072999999999993</v>
      </c>
      <c r="I131" s="10">
        <f t="shared" ref="I131:I194" ca="1" si="37">IF(E131="#N/A N/A",I130,E131)</f>
        <v>59.61</v>
      </c>
      <c r="J131" s="9">
        <f t="shared" ca="1" si="14"/>
        <v>-4.4138080561572243E-2</v>
      </c>
      <c r="K131" s="9">
        <f t="shared" ca="1" si="28"/>
        <v>0.39692209048513255</v>
      </c>
      <c r="L131" s="3">
        <f t="shared" ca="1" si="29"/>
        <v>0.42715987250461329</v>
      </c>
      <c r="M131" s="6">
        <f t="shared" ca="1" si="30"/>
        <v>1.0761806479012621</v>
      </c>
      <c r="N131" s="6">
        <f t="shared" ca="1" si="31"/>
        <v>0.78798704153823695</v>
      </c>
      <c r="O131" s="6">
        <f t="shared" ca="1" si="32"/>
        <v>0.27717300403718154</v>
      </c>
      <c r="P131" s="3">
        <f t="shared" ca="1" si="33"/>
        <v>1.3423330496126</v>
      </c>
      <c r="Q131" s="3">
        <f t="shared" ca="1" si="34"/>
        <v>0.23364103346387388</v>
      </c>
      <c r="R131" s="6">
        <f t="shared" ca="1" si="15"/>
        <v>0</v>
      </c>
      <c r="S131" s="5">
        <f ca="1">SUM($R$66:R130)+AA131</f>
        <v>2</v>
      </c>
      <c r="T131" s="5">
        <f t="shared" ca="1" si="18"/>
        <v>0</v>
      </c>
      <c r="U131" s="3">
        <f t="shared" ca="1" si="16"/>
        <v>-5.3799999999999955</v>
      </c>
      <c r="V131" s="37">
        <f ca="1">SUM($U$70:U131)-SUM($T$70:T131)</f>
        <v>28.799080000000004</v>
      </c>
      <c r="W131" s="8">
        <f t="shared" ca="1" si="17"/>
        <v>0.4795321504120536</v>
      </c>
      <c r="X131" s="7">
        <f ca="1">W131-MAX($W$69:W130)</f>
        <v>-0.30770962612745772</v>
      </c>
      <c r="Y131" s="7">
        <f t="shared" ca="1" si="19"/>
        <v>-0.14238662416820444</v>
      </c>
      <c r="Z131" s="6">
        <f t="shared" ca="1" si="25"/>
        <v>0</v>
      </c>
      <c r="AA131" s="5">
        <f ca="1">SUM($Z$70:Z130)</f>
        <v>0</v>
      </c>
      <c r="AB131" s="4">
        <f t="shared" ca="1" si="26"/>
        <v>16.730000000000004</v>
      </c>
      <c r="AC131" s="2">
        <f t="shared" ca="1" si="21"/>
        <v>0.28065760778392895</v>
      </c>
      <c r="AD131" s="3">
        <f t="shared" ca="1" si="22"/>
        <v>50.19</v>
      </c>
      <c r="AE131" s="3">
        <f t="shared" ca="1" si="27"/>
        <v>51.244999999999997</v>
      </c>
      <c r="AF131" s="2">
        <f t="shared" ca="1" si="24"/>
        <v>0.32647087520733742</v>
      </c>
      <c r="AG131" s="1">
        <f t="shared" ca="1" si="35"/>
        <v>4.8570000000000002</v>
      </c>
    </row>
    <row r="132" spans="1:33" x14ac:dyDescent="0.25">
      <c r="A132" s="11">
        <v>40363</v>
      </c>
      <c r="B132">
        <v>4.8570000000000002</v>
      </c>
      <c r="C132">
        <v>60.2</v>
      </c>
      <c r="D132">
        <v>54.3</v>
      </c>
      <c r="E132">
        <v>55.63</v>
      </c>
      <c r="F132">
        <v>2021323</v>
      </c>
      <c r="G132">
        <v>86.817999999999998</v>
      </c>
      <c r="H132" s="1">
        <f t="shared" ca="1" si="36"/>
        <v>86.817999999999998</v>
      </c>
      <c r="I132" s="10">
        <f t="shared" ca="1" si="37"/>
        <v>55.63</v>
      </c>
      <c r="J132" s="9">
        <f t="shared" ref="J132:J195" ca="1" si="38">LN(I132/I131)</f>
        <v>-6.9100721144633295E-2</v>
      </c>
      <c r="K132" s="9">
        <f t="shared" ca="1" si="28"/>
        <v>0.39505910551020695</v>
      </c>
      <c r="L132" s="3">
        <f t="shared" ca="1" si="29"/>
        <v>0.56063275211216967</v>
      </c>
      <c r="M132" s="6">
        <f t="shared" ca="1" si="30"/>
        <v>1.4191110755139522</v>
      </c>
      <c r="N132" s="6">
        <f t="shared" ca="1" si="31"/>
        <v>0.87385348798080709</v>
      </c>
      <c r="O132" s="6">
        <f t="shared" ca="1" si="32"/>
        <v>0.28708387768574378</v>
      </c>
      <c r="P132" s="3">
        <f t="shared" ca="1" si="33"/>
        <v>1.4480212433522945</v>
      </c>
      <c r="Q132" s="3">
        <f t="shared" ca="1" si="34"/>
        <v>0.29968573260931952</v>
      </c>
      <c r="R132" s="6">
        <f t="shared" ref="R132:R195" ca="1" si="39">IF(S132+R131&gt;$S$64,IF(M132&lt;$S$63,-S131-R131-Z131,0),IF(M132&lt;$S$63,IF(S131=0,0,-S131-R131-Z131),IF(AG132&gt;$S$62,IF(M132&gt;P132,1,0),0)))</f>
        <v>0</v>
      </c>
      <c r="S132" s="5">
        <f ca="1">SUM($R$66:R131)+AA132</f>
        <v>2</v>
      </c>
      <c r="T132" s="5">
        <f t="shared" ca="1" si="18"/>
        <v>0</v>
      </c>
      <c r="U132" s="3">
        <f t="shared" ca="1" si="16"/>
        <v>-7.9599999999999937</v>
      </c>
      <c r="V132" s="37">
        <f ca="1">SUM($U$70:U132)-SUM($T$70:T132)</f>
        <v>20.83908000000001</v>
      </c>
      <c r="W132" s="8">
        <f t="shared" ca="1" si="17"/>
        <v>0.34699055820563784</v>
      </c>
      <c r="X132" s="7">
        <f ca="1">W132-MAX($W$69:W131)</f>
        <v>-0.44025121833387348</v>
      </c>
      <c r="Y132" s="7">
        <f t="shared" ca="1" si="19"/>
        <v>-0.18687758403738988</v>
      </c>
      <c r="Z132" s="6">
        <f t="shared" ca="1" si="25"/>
        <v>0</v>
      </c>
      <c r="AA132" s="5">
        <f ca="1">SUM($Z$70:Z131)</f>
        <v>0</v>
      </c>
      <c r="AB132" s="4">
        <f t="shared" ca="1" si="26"/>
        <v>8.7700000000000102</v>
      </c>
      <c r="AC132" s="2">
        <f t="shared" ca="1" si="21"/>
        <v>0.15764875067409689</v>
      </c>
      <c r="AD132" s="3">
        <f t="shared" ca="1" si="22"/>
        <v>50.19</v>
      </c>
      <c r="AE132" s="3">
        <f t="shared" ca="1" si="27"/>
        <v>51.244999999999997</v>
      </c>
      <c r="AF132" s="2">
        <f t="shared" ca="1" si="24"/>
        <v>0.1711386476729439</v>
      </c>
      <c r="AG132" s="1">
        <f t="shared" ca="1" si="35"/>
        <v>4.8570000000000002</v>
      </c>
    </row>
    <row r="133" spans="1:33" x14ac:dyDescent="0.25">
      <c r="A133" s="11">
        <v>40370</v>
      </c>
      <c r="B133" t="s">
        <v>0</v>
      </c>
      <c r="C133">
        <v>62.54</v>
      </c>
      <c r="D133">
        <v>55.2</v>
      </c>
      <c r="E133">
        <v>61.63</v>
      </c>
      <c r="F133">
        <v>1893608</v>
      </c>
      <c r="G133">
        <v>86.466999999999999</v>
      </c>
      <c r="H133" s="1">
        <f t="shared" ca="1" si="36"/>
        <v>86.466999999999999</v>
      </c>
      <c r="I133" s="10">
        <f t="shared" ca="1" si="37"/>
        <v>61.63</v>
      </c>
      <c r="J133" s="9">
        <f t="shared" ca="1" si="38"/>
        <v>0.10242614088695</v>
      </c>
      <c r="K133" s="9">
        <f t="shared" ca="1" si="28"/>
        <v>0.40565938775004068</v>
      </c>
      <c r="L133" s="3">
        <f t="shared" ca="1" si="29"/>
        <v>0.4030017848450429</v>
      </c>
      <c r="M133" s="6">
        <f t="shared" ca="1" si="30"/>
        <v>0.9934486838336517</v>
      </c>
      <c r="N133" s="6">
        <f t="shared" ca="1" si="31"/>
        <v>0.9183781942701531</v>
      </c>
      <c r="O133" s="6">
        <f t="shared" ca="1" si="32"/>
        <v>0.25275951936414431</v>
      </c>
      <c r="P133" s="3">
        <f t="shared" ca="1" si="33"/>
        <v>1.4238972329984416</v>
      </c>
      <c r="Q133" s="3">
        <f t="shared" ca="1" si="34"/>
        <v>0.41285915554186448</v>
      </c>
      <c r="R133" s="6">
        <f t="shared" ca="1" si="39"/>
        <v>0</v>
      </c>
      <c r="S133" s="5">
        <f ca="1">SUM($R$66:R132)+AA133</f>
        <v>2</v>
      </c>
      <c r="T133" s="5">
        <f t="shared" ca="1" si="18"/>
        <v>0</v>
      </c>
      <c r="U133" s="3">
        <f t="shared" ca="1" si="16"/>
        <v>12</v>
      </c>
      <c r="V133" s="37">
        <f ca="1">SUM($U$70:U133)-SUM($T$70:T133)</f>
        <v>32.83908000000001</v>
      </c>
      <c r="W133" s="8">
        <f t="shared" ca="1" si="17"/>
        <v>0.54680200374294818</v>
      </c>
      <c r="X133" s="7">
        <f ca="1">W133-MAX($W$69:W132)</f>
        <v>-0.24043977279656314</v>
      </c>
      <c r="Y133" s="7">
        <f t="shared" ca="1" si="19"/>
        <v>-0.13433392828168098</v>
      </c>
      <c r="Z133" s="6">
        <f t="shared" ca="1" si="25"/>
        <v>0</v>
      </c>
      <c r="AA133" s="5">
        <f ca="1">SUM($Z$70:Z132)</f>
        <v>0</v>
      </c>
      <c r="AB133" s="4">
        <f t="shared" ca="1" si="26"/>
        <v>20.77000000000001</v>
      </c>
      <c r="AC133" s="2">
        <f t="shared" ca="1" si="21"/>
        <v>0.33701119584617895</v>
      </c>
      <c r="AD133" s="3">
        <f t="shared" ca="1" si="22"/>
        <v>50.19</v>
      </c>
      <c r="AE133" s="3">
        <f t="shared" ca="1" si="27"/>
        <v>51.244999999999997</v>
      </c>
      <c r="AF133" s="2">
        <f t="shared" ca="1" si="24"/>
        <v>0.4053078349107232</v>
      </c>
      <c r="AG133" s="1">
        <f t="shared" ca="1" si="35"/>
        <v>4.8570000000000002</v>
      </c>
    </row>
    <row r="134" spans="1:33" x14ac:dyDescent="0.25">
      <c r="A134" s="11">
        <v>40377</v>
      </c>
      <c r="B134">
        <v>4.8570000000000002</v>
      </c>
      <c r="C134">
        <v>64.13</v>
      </c>
      <c r="D134">
        <v>60.64</v>
      </c>
      <c r="E134">
        <v>62.39</v>
      </c>
      <c r="F134">
        <v>2516959</v>
      </c>
      <c r="G134">
        <v>85.013999999999996</v>
      </c>
      <c r="H134" s="1">
        <f t="shared" ca="1" si="36"/>
        <v>85.013999999999996</v>
      </c>
      <c r="I134" s="10">
        <f t="shared" ca="1" si="37"/>
        <v>62.39</v>
      </c>
      <c r="J134" s="9">
        <f t="shared" ca="1" si="38"/>
        <v>1.225624114854325E-2</v>
      </c>
      <c r="K134" s="9">
        <f t="shared" ca="1" si="28"/>
        <v>0.38597920892557641</v>
      </c>
      <c r="L134" s="3">
        <f t="shared" ca="1" si="29"/>
        <v>0.3626222150985734</v>
      </c>
      <c r="M134" s="6">
        <f t="shared" ca="1" si="30"/>
        <v>0.93948639386038368</v>
      </c>
      <c r="N134" s="6">
        <f t="shared" ca="1" si="31"/>
        <v>0.95571766526057267</v>
      </c>
      <c r="O134" s="6">
        <f t="shared" ca="1" si="32"/>
        <v>0.21082969442842325</v>
      </c>
      <c r="P134" s="3">
        <f t="shared" ca="1" si="33"/>
        <v>1.3773770541174191</v>
      </c>
      <c r="Q134" s="3">
        <f t="shared" ca="1" si="34"/>
        <v>0.53405827640372616</v>
      </c>
      <c r="R134" s="6">
        <f t="shared" ca="1" si="39"/>
        <v>0</v>
      </c>
      <c r="S134" s="5">
        <f ca="1">SUM($R$66:R133)+AA134</f>
        <v>2</v>
      </c>
      <c r="T134" s="5">
        <f t="shared" ca="1" si="18"/>
        <v>0</v>
      </c>
      <c r="U134" s="3">
        <f t="shared" ref="U134:U197" ca="1" si="40">S134*(I134-I133)</f>
        <v>1.519999999999996</v>
      </c>
      <c r="V134" s="37">
        <f ca="1">SUM($U$70:U134)-SUM($T$70:T134)</f>
        <v>34.359080000000006</v>
      </c>
      <c r="W134" s="8">
        <f t="shared" ref="W134:W197" ca="1" si="41">V134/$Y$64</f>
        <v>0.57211145351100745</v>
      </c>
      <c r="X134" s="7">
        <f ca="1">W134-MAX($W$69:W133)</f>
        <v>-0.21513032302850388</v>
      </c>
      <c r="Y134" s="7">
        <f t="shared" ca="1" si="19"/>
        <v>-0.12087407169952447</v>
      </c>
      <c r="Z134" s="6">
        <f t="shared" ca="1" si="25"/>
        <v>0</v>
      </c>
      <c r="AA134" s="5">
        <f ca="1">SUM($Z$70:Z133)</f>
        <v>0</v>
      </c>
      <c r="AB134" s="4">
        <f t="shared" ca="1" si="26"/>
        <v>22.290000000000006</v>
      </c>
      <c r="AC134" s="2">
        <f t="shared" ca="1" si="21"/>
        <v>0.35726879307581355</v>
      </c>
      <c r="AD134" s="3">
        <f t="shared" ca="1" si="22"/>
        <v>50.19</v>
      </c>
      <c r="AE134" s="3">
        <f t="shared" ca="1" si="27"/>
        <v>51.244999999999997</v>
      </c>
      <c r="AF134" s="2">
        <f t="shared" ca="1" si="24"/>
        <v>0.43496926529417518</v>
      </c>
      <c r="AG134" s="1">
        <f t="shared" ca="1" si="35"/>
        <v>4.8570000000000002</v>
      </c>
    </row>
    <row r="135" spans="1:33" x14ac:dyDescent="0.25">
      <c r="A135" s="11">
        <v>40384</v>
      </c>
      <c r="B135">
        <v>4.867</v>
      </c>
      <c r="C135">
        <v>63</v>
      </c>
      <c r="D135">
        <v>60.92</v>
      </c>
      <c r="E135">
        <v>61.72</v>
      </c>
      <c r="F135">
        <v>2565107</v>
      </c>
      <c r="G135">
        <v>86.557000000000002</v>
      </c>
      <c r="H135" s="1">
        <f t="shared" ca="1" si="36"/>
        <v>86.557000000000002</v>
      </c>
      <c r="I135" s="10">
        <f t="shared" ca="1" si="37"/>
        <v>61.72</v>
      </c>
      <c r="J135" s="9">
        <f t="shared" ca="1" si="38"/>
        <v>-1.0796978627734882E-2</v>
      </c>
      <c r="K135" s="9">
        <f t="shared" ca="1" si="28"/>
        <v>0.38674183046236987</v>
      </c>
      <c r="L135" s="3">
        <f t="shared" ca="1" si="29"/>
        <v>0.40241412832145174</v>
      </c>
      <c r="M135" s="6">
        <f t="shared" ca="1" si="30"/>
        <v>1.0405239273971083</v>
      </c>
      <c r="N135" s="6">
        <f t="shared" ca="1" si="31"/>
        <v>0.99284905600011097</v>
      </c>
      <c r="O135" s="6">
        <f t="shared" ca="1" si="32"/>
        <v>0.17424421177899715</v>
      </c>
      <c r="P135" s="3">
        <f t="shared" ca="1" si="33"/>
        <v>1.3413374795581052</v>
      </c>
      <c r="Q135" s="3">
        <f t="shared" ca="1" si="34"/>
        <v>0.64436063244211672</v>
      </c>
      <c r="R135" s="6">
        <f t="shared" ca="1" si="39"/>
        <v>0</v>
      </c>
      <c r="S135" s="5">
        <f ca="1">SUM($R$66:R134)+AA135</f>
        <v>2</v>
      </c>
      <c r="T135" s="5">
        <f t="shared" ref="T135:T198" ca="1" si="42">ABS(R135)*0.2%*I135</f>
        <v>0</v>
      </c>
      <c r="U135" s="3">
        <f t="shared" ca="1" si="40"/>
        <v>-1.3400000000000034</v>
      </c>
      <c r="V135" s="37">
        <f ca="1">SUM($U$70:U135)-SUM($T$70:T135)</f>
        <v>33.019080000000002</v>
      </c>
      <c r="W135" s="8">
        <f t="shared" ca="1" si="41"/>
        <v>0.54979917542600776</v>
      </c>
      <c r="X135" s="7">
        <f ca="1">W135-MAX($W$69:W134)</f>
        <v>-0.23744260111350357</v>
      </c>
      <c r="Y135" s="7">
        <f t="shared" ref="Y135:Y198" ca="1" si="43">-L135/$S$65</f>
        <v>-0.13413804277381725</v>
      </c>
      <c r="Z135" s="6">
        <f t="shared" ca="1" si="25"/>
        <v>0</v>
      </c>
      <c r="AA135" s="5">
        <f ca="1">SUM($Z$70:Z134)</f>
        <v>0</v>
      </c>
      <c r="AB135" s="4">
        <f t="shared" ca="1" si="26"/>
        <v>20.950000000000003</v>
      </c>
      <c r="AC135" s="2">
        <f t="shared" ref="AC135:AC198" ca="1" si="44">AB135/I135</f>
        <v>0.3394361633182113</v>
      </c>
      <c r="AD135" s="3">
        <f t="shared" ref="AD135:AD198" ca="1" si="45">IF(R135&gt;0,I135,AD134)</f>
        <v>50.19</v>
      </c>
      <c r="AE135" s="3">
        <f t="shared" ref="AE135:AE166" ca="1" si="46">IF(S135=0,IF(R135=1,I135,0),IF(AND(AD135-AD134&lt;&gt;0,S135&gt;0),IF(S135+R135=1,AD135,IF(S135+R135&gt;1,(AD135+AE134)/MIN((S135+R135),2),IF(R135+S135&gt;2,(AD135+AE134*S135)/(R135+S135),0))),AE134))</f>
        <v>51.244999999999997</v>
      </c>
      <c r="AF135" s="2">
        <f t="shared" ref="AF135:AF198" ca="1" si="47">IFERROR(AB135/AE135,0)</f>
        <v>0.40882037271928978</v>
      </c>
      <c r="AG135" s="1">
        <f t="shared" ca="1" si="35"/>
        <v>4.867</v>
      </c>
    </row>
    <row r="136" spans="1:33" x14ac:dyDescent="0.25">
      <c r="A136" s="11">
        <v>40391</v>
      </c>
      <c r="B136">
        <v>4.867</v>
      </c>
      <c r="C136">
        <v>61.9</v>
      </c>
      <c r="D136">
        <v>59.15</v>
      </c>
      <c r="E136">
        <v>60.59</v>
      </c>
      <c r="F136">
        <v>3628595</v>
      </c>
      <c r="G136">
        <v>86.283000000000001</v>
      </c>
      <c r="H136" s="1">
        <f t="shared" ca="1" si="36"/>
        <v>86.283000000000001</v>
      </c>
      <c r="I136" s="10">
        <f t="shared" ca="1" si="37"/>
        <v>60.59</v>
      </c>
      <c r="J136" s="9">
        <f t="shared" ca="1" si="38"/>
        <v>-1.8478164538062319E-2</v>
      </c>
      <c r="K136" s="9">
        <f t="shared" ca="1" si="28"/>
        <v>0.38685269556276447</v>
      </c>
      <c r="L136" s="3">
        <f t="shared" ca="1" si="29"/>
        <v>0.42404687242119166</v>
      </c>
      <c r="M136" s="6">
        <f t="shared" ca="1" si="30"/>
        <v>1.0961455801783153</v>
      </c>
      <c r="N136" s="6">
        <f t="shared" ca="1" si="31"/>
        <v>1.023729583012098</v>
      </c>
      <c r="O136" s="6">
        <f t="shared" ca="1" si="32"/>
        <v>0.1510276487273236</v>
      </c>
      <c r="P136" s="3">
        <f t="shared" ca="1" si="33"/>
        <v>1.3257848804667454</v>
      </c>
      <c r="Q136" s="3">
        <f t="shared" ca="1" si="34"/>
        <v>0.72167428555745083</v>
      </c>
      <c r="R136" s="6">
        <f t="shared" ca="1" si="39"/>
        <v>0</v>
      </c>
      <c r="S136" s="5">
        <f ca="1">SUM($R$66:R135)+AA136</f>
        <v>2</v>
      </c>
      <c r="T136" s="5">
        <f t="shared" ca="1" si="42"/>
        <v>0</v>
      </c>
      <c r="U136" s="3">
        <f t="shared" ca="1" si="40"/>
        <v>-2.2599999999999909</v>
      </c>
      <c r="V136" s="37">
        <f ca="1">SUM($U$70:U136)-SUM($T$70:T136)</f>
        <v>30.759080000000012</v>
      </c>
      <c r="W136" s="8">
        <f t="shared" ca="1" si="41"/>
        <v>0.51216801984981442</v>
      </c>
      <c r="X136" s="7">
        <f ca="1">W136-MAX($W$69:W135)</f>
        <v>-0.27507375668969691</v>
      </c>
      <c r="Y136" s="7">
        <f t="shared" ca="1" si="43"/>
        <v>-0.14134895747373055</v>
      </c>
      <c r="Z136" s="6">
        <f t="shared" ref="Z136:Z199" ca="1" si="48">IF(R136+R135&lt;&gt;0,0,IF(V135-V134-V133&lt;&gt;0,IF(Z135&lt;&gt;0,0,IF(AF136&lt;Y136,-S135,0)),0))</f>
        <v>0</v>
      </c>
      <c r="AA136" s="5">
        <f ca="1">SUM($Z$70:Z135)</f>
        <v>0</v>
      </c>
      <c r="AB136" s="4">
        <f t="shared" ca="1" si="26"/>
        <v>18.690000000000012</v>
      </c>
      <c r="AC136" s="2">
        <f t="shared" ca="1" si="44"/>
        <v>0.30846674368707727</v>
      </c>
      <c r="AD136" s="3">
        <f t="shared" ca="1" si="45"/>
        <v>50.19</v>
      </c>
      <c r="AE136" s="3">
        <f t="shared" ca="1" si="46"/>
        <v>51.244999999999997</v>
      </c>
      <c r="AF136" s="2">
        <f t="shared" ca="1" si="47"/>
        <v>0.36471850912284148</v>
      </c>
      <c r="AG136" s="1">
        <f t="shared" ca="1" si="35"/>
        <v>4.867</v>
      </c>
    </row>
    <row r="137" spans="1:33" x14ac:dyDescent="0.25">
      <c r="A137" s="11">
        <v>40398</v>
      </c>
      <c r="B137">
        <v>4.867</v>
      </c>
      <c r="C137">
        <v>64.27</v>
      </c>
      <c r="D137">
        <v>60.7</v>
      </c>
      <c r="E137">
        <v>62.5</v>
      </c>
      <c r="F137">
        <v>5182320</v>
      </c>
      <c r="G137">
        <v>86.605000000000004</v>
      </c>
      <c r="H137" s="1">
        <f t="shared" ca="1" si="36"/>
        <v>86.605000000000004</v>
      </c>
      <c r="I137" s="10">
        <f t="shared" ca="1" si="37"/>
        <v>62.5</v>
      </c>
      <c r="J137" s="9">
        <f t="shared" ca="1" si="38"/>
        <v>3.1036693785458005E-2</v>
      </c>
      <c r="K137" s="9">
        <f t="shared" ca="1" si="28"/>
        <v>0.38697165765731018</v>
      </c>
      <c r="L137" s="3">
        <f t="shared" ca="1" si="29"/>
        <v>0.38568000000000002</v>
      </c>
      <c r="M137" s="6">
        <f t="shared" ca="1" si="30"/>
        <v>0.99666213886275357</v>
      </c>
      <c r="N137" s="6">
        <f t="shared" ca="1" si="31"/>
        <v>1.0154821067566886</v>
      </c>
      <c r="O137" s="6">
        <f t="shared" ca="1" si="32"/>
        <v>0.1492024914567637</v>
      </c>
      <c r="P137" s="3">
        <f t="shared" ca="1" si="33"/>
        <v>1.3138870896702159</v>
      </c>
      <c r="Q137" s="3">
        <f t="shared" ca="1" si="34"/>
        <v>0.71707712384316125</v>
      </c>
      <c r="R137" s="6">
        <f t="shared" ca="1" si="39"/>
        <v>0</v>
      </c>
      <c r="S137" s="5">
        <f ca="1">SUM($R$66:R136)+AA137</f>
        <v>2</v>
      </c>
      <c r="T137" s="5">
        <f t="shared" ca="1" si="42"/>
        <v>0</v>
      </c>
      <c r="U137" s="3">
        <f t="shared" ca="1" si="40"/>
        <v>3.8199999999999932</v>
      </c>
      <c r="V137" s="37">
        <f ca="1">SUM($U$70:U137)-SUM($T$70:T137)</f>
        <v>34.579080000000005</v>
      </c>
      <c r="W137" s="8">
        <f t="shared" ca="1" si="41"/>
        <v>0.57577466334585803</v>
      </c>
      <c r="X137" s="7">
        <f ca="1">W137-MAX($W$69:W136)</f>
        <v>-0.2114671131936533</v>
      </c>
      <c r="Y137" s="7">
        <f t="shared" ca="1" si="43"/>
        <v>-0.12856000000000001</v>
      </c>
      <c r="Z137" s="6">
        <f t="shared" ca="1" si="48"/>
        <v>0</v>
      </c>
      <c r="AA137" s="5">
        <f ca="1">SUM($Z$70:Z136)</f>
        <v>0</v>
      </c>
      <c r="AB137" s="4">
        <f t="shared" ca="1" si="26"/>
        <v>22.510000000000005</v>
      </c>
      <c r="AC137" s="2">
        <f t="shared" ca="1" si="44"/>
        <v>0.36016000000000009</v>
      </c>
      <c r="AD137" s="3">
        <f t="shared" ca="1" si="45"/>
        <v>50.19</v>
      </c>
      <c r="AE137" s="3">
        <f t="shared" ca="1" si="46"/>
        <v>51.244999999999997</v>
      </c>
      <c r="AF137" s="2">
        <f t="shared" ca="1" si="47"/>
        <v>0.43926236706020111</v>
      </c>
      <c r="AG137" s="1">
        <f t="shared" ca="1" si="35"/>
        <v>4.867</v>
      </c>
    </row>
    <row r="138" spans="1:33" x14ac:dyDescent="0.25">
      <c r="A138" s="11">
        <v>40405</v>
      </c>
      <c r="B138" t="s">
        <v>0</v>
      </c>
      <c r="C138">
        <v>63.4</v>
      </c>
      <c r="D138">
        <v>59.09</v>
      </c>
      <c r="E138">
        <v>60.4</v>
      </c>
      <c r="F138">
        <v>2215307</v>
      </c>
      <c r="G138" t="s">
        <v>0</v>
      </c>
      <c r="H138" s="1">
        <f t="shared" ca="1" si="36"/>
        <v>86.605000000000004</v>
      </c>
      <c r="I138" s="10">
        <f t="shared" ca="1" si="37"/>
        <v>60.4</v>
      </c>
      <c r="J138" s="9">
        <f t="shared" ca="1" si="38"/>
        <v>-3.4177451801586628E-2</v>
      </c>
      <c r="K138" s="9">
        <f t="shared" ca="1" si="28"/>
        <v>0.38741908022097066</v>
      </c>
      <c r="L138" s="3">
        <f t="shared" ca="1" si="29"/>
        <v>0.43385761589403993</v>
      </c>
      <c r="M138" s="6">
        <f t="shared" ca="1" si="30"/>
        <v>1.1198664135142293</v>
      </c>
      <c r="N138" s="6">
        <f t="shared" ca="1" si="31"/>
        <v>1.0339655121781819</v>
      </c>
      <c r="O138" s="6">
        <f t="shared" ca="1" si="32"/>
        <v>0.14580883982485238</v>
      </c>
      <c r="P138" s="3">
        <f t="shared" ca="1" si="33"/>
        <v>1.3255831918278866</v>
      </c>
      <c r="Q138" s="3">
        <f t="shared" ca="1" si="34"/>
        <v>0.74234783252847714</v>
      </c>
      <c r="R138" s="6">
        <f t="shared" ca="1" si="39"/>
        <v>0</v>
      </c>
      <c r="S138" s="5">
        <f ca="1">SUM($R$66:R137)+AA138</f>
        <v>2</v>
      </c>
      <c r="T138" s="5">
        <f t="shared" ca="1" si="42"/>
        <v>0</v>
      </c>
      <c r="U138" s="3">
        <f t="shared" ca="1" si="40"/>
        <v>-4.2000000000000028</v>
      </c>
      <c r="V138" s="37">
        <f ca="1">SUM($U$70:U138)-SUM($T$70:T138)</f>
        <v>30.379080000000002</v>
      </c>
      <c r="W138" s="8">
        <f t="shared" ca="1" si="41"/>
        <v>0.50584065740779938</v>
      </c>
      <c r="X138" s="7">
        <f ca="1">W138-MAX($W$69:W137)</f>
        <v>-0.28140111913171195</v>
      </c>
      <c r="Y138" s="7">
        <f t="shared" ca="1" si="43"/>
        <v>-0.14461920529801331</v>
      </c>
      <c r="Z138" s="6">
        <f t="shared" ca="1" si="48"/>
        <v>0</v>
      </c>
      <c r="AA138" s="5">
        <f ca="1">SUM($Z$70:Z137)</f>
        <v>0</v>
      </c>
      <c r="AB138" s="4">
        <f t="shared" ca="1" si="26"/>
        <v>18.310000000000002</v>
      </c>
      <c r="AC138" s="2">
        <f t="shared" ca="1" si="44"/>
        <v>0.30314569536423847</v>
      </c>
      <c r="AD138" s="3">
        <f t="shared" ca="1" si="45"/>
        <v>50.19</v>
      </c>
      <c r="AE138" s="3">
        <f t="shared" ca="1" si="46"/>
        <v>51.244999999999997</v>
      </c>
      <c r="AF138" s="2">
        <f t="shared" ca="1" si="47"/>
        <v>0.35730315152697828</v>
      </c>
      <c r="AG138" s="1">
        <f t="shared" ca="1" si="35"/>
        <v>4.867</v>
      </c>
    </row>
    <row r="139" spans="1:33" x14ac:dyDescent="0.25">
      <c r="A139" s="11">
        <v>40412</v>
      </c>
      <c r="B139">
        <v>4.867</v>
      </c>
      <c r="C139">
        <v>61.8</v>
      </c>
      <c r="D139">
        <v>59.65</v>
      </c>
      <c r="E139">
        <v>60.41</v>
      </c>
      <c r="F139">
        <v>1993914</v>
      </c>
      <c r="G139">
        <v>86.552000000000007</v>
      </c>
      <c r="H139" s="1">
        <f t="shared" ca="1" si="36"/>
        <v>86.552000000000007</v>
      </c>
      <c r="I139" s="10">
        <f t="shared" ca="1" si="37"/>
        <v>60.41</v>
      </c>
      <c r="J139" s="9">
        <f t="shared" ca="1" si="38"/>
        <v>1.6554920988056979E-4</v>
      </c>
      <c r="K139" s="9">
        <f t="shared" ca="1" si="28"/>
        <v>0.38744863534082397</v>
      </c>
      <c r="L139" s="3">
        <f t="shared" ca="1" si="29"/>
        <v>0.43274292335706033</v>
      </c>
      <c r="M139" s="6">
        <f t="shared" ca="1" si="30"/>
        <v>1.1169039812887525</v>
      </c>
      <c r="N139" s="6">
        <f t="shared" ca="1" si="31"/>
        <v>1.0398194834623729</v>
      </c>
      <c r="O139" s="6">
        <f t="shared" ca="1" si="32"/>
        <v>0.14762259418295515</v>
      </c>
      <c r="P139" s="3">
        <f t="shared" ca="1" si="33"/>
        <v>1.3350646718282833</v>
      </c>
      <c r="Q139" s="3">
        <f t="shared" ca="1" si="34"/>
        <v>0.74457429509646256</v>
      </c>
      <c r="R139" s="6">
        <f t="shared" ca="1" si="39"/>
        <v>0</v>
      </c>
      <c r="S139" s="5">
        <f ca="1">SUM($R$66:R138)+AA139</f>
        <v>2</v>
      </c>
      <c r="T139" s="5">
        <f t="shared" ca="1" si="42"/>
        <v>0</v>
      </c>
      <c r="U139" s="3">
        <f t="shared" ca="1" si="40"/>
        <v>1.9999999999996021E-2</v>
      </c>
      <c r="V139" s="37">
        <f ca="1">SUM($U$70:U139)-SUM($T$70:T139)</f>
        <v>30.399079999999998</v>
      </c>
      <c r="W139" s="8">
        <f t="shared" ca="1" si="41"/>
        <v>0.50617367648369493</v>
      </c>
      <c r="X139" s="7">
        <f ca="1">W139-MAX($W$69:W138)</f>
        <v>-0.28106810005581639</v>
      </c>
      <c r="Y139" s="7">
        <f t="shared" ca="1" si="43"/>
        <v>-0.14424764111902011</v>
      </c>
      <c r="Z139" s="6">
        <f t="shared" ca="1" si="48"/>
        <v>0</v>
      </c>
      <c r="AA139" s="5">
        <f ca="1">SUM($Z$70:Z138)</f>
        <v>0</v>
      </c>
      <c r="AB139" s="4">
        <f t="shared" ca="1" si="26"/>
        <v>18.329999999999998</v>
      </c>
      <c r="AC139" s="2">
        <f t="shared" ca="1" si="44"/>
        <v>0.30342658500248304</v>
      </c>
      <c r="AD139" s="3">
        <f t="shared" ca="1" si="45"/>
        <v>50.19</v>
      </c>
      <c r="AE139" s="3">
        <f t="shared" ca="1" si="46"/>
        <v>51.244999999999997</v>
      </c>
      <c r="AF139" s="2">
        <f t="shared" ca="1" si="47"/>
        <v>0.35769343350570787</v>
      </c>
      <c r="AG139" s="1">
        <f t="shared" ca="1" si="35"/>
        <v>4.867</v>
      </c>
    </row>
    <row r="140" spans="1:33" x14ac:dyDescent="0.25">
      <c r="A140" s="11">
        <v>40419</v>
      </c>
      <c r="B140" t="s">
        <v>0</v>
      </c>
      <c r="C140">
        <v>61.44</v>
      </c>
      <c r="D140">
        <v>57.51</v>
      </c>
      <c r="E140">
        <v>61</v>
      </c>
      <c r="F140">
        <v>2162916</v>
      </c>
      <c r="G140" t="s">
        <v>0</v>
      </c>
      <c r="H140" s="1">
        <f t="shared" ca="1" si="36"/>
        <v>86.552000000000007</v>
      </c>
      <c r="I140" s="10">
        <f t="shared" ca="1" si="37"/>
        <v>61</v>
      </c>
      <c r="J140" s="9">
        <f t="shared" ca="1" si="38"/>
        <v>9.7192100226614064E-3</v>
      </c>
      <c r="K140" s="9">
        <f t="shared" ca="1" si="28"/>
        <v>0.38704221496922525</v>
      </c>
      <c r="L140" s="3">
        <f t="shared" ca="1" si="29"/>
        <v>0.41888524590163945</v>
      </c>
      <c r="M140" s="6">
        <f t="shared" ca="1" si="30"/>
        <v>1.0822727591483687</v>
      </c>
      <c r="N140" s="6">
        <f t="shared" ca="1" si="31"/>
        <v>1.0436242460214835</v>
      </c>
      <c r="O140" s="6">
        <f t="shared" ca="1" si="32"/>
        <v>0.14806364975342798</v>
      </c>
      <c r="P140" s="3">
        <f t="shared" ca="1" si="33"/>
        <v>1.3397515455283395</v>
      </c>
      <c r="Q140" s="3">
        <f t="shared" ca="1" si="34"/>
        <v>0.7474969465146275</v>
      </c>
      <c r="R140" s="6">
        <f t="shared" ca="1" si="39"/>
        <v>0</v>
      </c>
      <c r="S140" s="5">
        <f ca="1">SUM($R$66:R139)+AA140</f>
        <v>2</v>
      </c>
      <c r="T140" s="5">
        <f t="shared" ca="1" si="42"/>
        <v>0</v>
      </c>
      <c r="U140" s="3">
        <f t="shared" ca="1" si="40"/>
        <v>1.1800000000000068</v>
      </c>
      <c r="V140" s="37">
        <f ca="1">SUM($U$70:U140)-SUM($T$70:T140)</f>
        <v>31.579080000000005</v>
      </c>
      <c r="W140" s="8">
        <f t="shared" ca="1" si="41"/>
        <v>0.5258218019615305</v>
      </c>
      <c r="X140" s="7">
        <f ca="1">W140-MAX($W$69:W139)</f>
        <v>-0.26141997457798083</v>
      </c>
      <c r="Y140" s="7">
        <f t="shared" ca="1" si="43"/>
        <v>-0.13962841530054648</v>
      </c>
      <c r="Z140" s="6">
        <f t="shared" ca="1" si="48"/>
        <v>0</v>
      </c>
      <c r="AA140" s="5">
        <f ca="1">SUM($Z$70:Z139)</f>
        <v>0</v>
      </c>
      <c r="AB140" s="4">
        <f t="shared" ca="1" si="26"/>
        <v>19.510000000000005</v>
      </c>
      <c r="AC140" s="2">
        <f t="shared" ca="1" si="44"/>
        <v>0.31983606557377059</v>
      </c>
      <c r="AD140" s="3">
        <f t="shared" ca="1" si="45"/>
        <v>50.19</v>
      </c>
      <c r="AE140" s="3">
        <f t="shared" ca="1" si="46"/>
        <v>51.244999999999997</v>
      </c>
      <c r="AF140" s="2">
        <f t="shared" ca="1" si="47"/>
        <v>0.38072007025075627</v>
      </c>
      <c r="AG140" s="1">
        <f t="shared" ca="1" si="35"/>
        <v>4.867</v>
      </c>
    </row>
    <row r="141" spans="1:33" x14ac:dyDescent="0.25">
      <c r="A141" s="11">
        <v>40426</v>
      </c>
      <c r="B141">
        <v>4.867</v>
      </c>
      <c r="C141">
        <v>63.54</v>
      </c>
      <c r="D141">
        <v>59.39</v>
      </c>
      <c r="E141">
        <v>63</v>
      </c>
      <c r="F141">
        <v>2613519</v>
      </c>
      <c r="G141">
        <v>86.804000000000002</v>
      </c>
      <c r="H141" s="1">
        <f t="shared" ca="1" si="36"/>
        <v>86.804000000000002</v>
      </c>
      <c r="I141" s="10">
        <f t="shared" ca="1" si="37"/>
        <v>63</v>
      </c>
      <c r="J141" s="9">
        <f t="shared" ca="1" si="38"/>
        <v>3.2260862218221477E-2</v>
      </c>
      <c r="K141" s="9">
        <f t="shared" ca="1" si="28"/>
        <v>0.38715136864590433</v>
      </c>
      <c r="L141" s="3">
        <f t="shared" ca="1" si="29"/>
        <v>0.37784126984126987</v>
      </c>
      <c r="M141" s="6">
        <f t="shared" ca="1" si="30"/>
        <v>0.97595230300438474</v>
      </c>
      <c r="N141" s="6">
        <f t="shared" ca="1" si="31"/>
        <v>1.0588820494553428</v>
      </c>
      <c r="O141" s="6">
        <f t="shared" ca="1" si="32"/>
        <v>0.12710191916908867</v>
      </c>
      <c r="P141" s="3">
        <f t="shared" ca="1" si="33"/>
        <v>1.3130858877935201</v>
      </c>
      <c r="Q141" s="3">
        <f t="shared" ca="1" si="34"/>
        <v>0.80467821111716553</v>
      </c>
      <c r="R141" s="6">
        <f t="shared" ca="1" si="39"/>
        <v>0</v>
      </c>
      <c r="S141" s="5">
        <f ca="1">SUM($R$66:R140)+AA141</f>
        <v>2</v>
      </c>
      <c r="T141" s="5">
        <f t="shared" ca="1" si="42"/>
        <v>0</v>
      </c>
      <c r="U141" s="3">
        <f t="shared" ca="1" si="40"/>
        <v>4</v>
      </c>
      <c r="V141" s="37">
        <f ca="1">SUM($U$70:U141)-SUM($T$70:T141)</f>
        <v>35.579080000000005</v>
      </c>
      <c r="W141" s="8">
        <f t="shared" ca="1" si="41"/>
        <v>0.59242561714063391</v>
      </c>
      <c r="X141" s="7">
        <f ca="1">W141-MAX($W$69:W140)</f>
        <v>-0.19481615939887742</v>
      </c>
      <c r="Y141" s="7">
        <f t="shared" ca="1" si="43"/>
        <v>-0.12594708994708995</v>
      </c>
      <c r="Z141" s="6">
        <f t="shared" ca="1" si="48"/>
        <v>0</v>
      </c>
      <c r="AA141" s="5">
        <f ca="1">SUM($Z$70:Z140)</f>
        <v>0</v>
      </c>
      <c r="AB141" s="4">
        <f t="shared" ca="1" si="26"/>
        <v>23.510000000000005</v>
      </c>
      <c r="AC141" s="2">
        <f t="shared" ca="1" si="44"/>
        <v>0.37317460317460327</v>
      </c>
      <c r="AD141" s="3">
        <f t="shared" ca="1" si="45"/>
        <v>50.19</v>
      </c>
      <c r="AE141" s="3">
        <f t="shared" ca="1" si="46"/>
        <v>51.244999999999997</v>
      </c>
      <c r="AF141" s="2">
        <f t="shared" ca="1" si="47"/>
        <v>0.4587764659966827</v>
      </c>
      <c r="AG141" s="1">
        <f t="shared" ca="1" si="35"/>
        <v>4.867</v>
      </c>
    </row>
    <row r="142" spans="1:33" x14ac:dyDescent="0.25">
      <c r="A142" s="11">
        <v>40433</v>
      </c>
      <c r="B142" t="s">
        <v>0</v>
      </c>
      <c r="C142">
        <v>64</v>
      </c>
      <c r="D142">
        <v>61.22</v>
      </c>
      <c r="E142">
        <v>63.73</v>
      </c>
      <c r="F142">
        <v>2351269</v>
      </c>
      <c r="G142">
        <v>88.513999999999996</v>
      </c>
      <c r="H142" s="1">
        <f t="shared" ca="1" si="36"/>
        <v>88.513999999999996</v>
      </c>
      <c r="I142" s="10">
        <f t="shared" ca="1" si="37"/>
        <v>63.73</v>
      </c>
      <c r="J142" s="9">
        <f t="shared" ca="1" si="38"/>
        <v>1.152068293467007E-2</v>
      </c>
      <c r="K142" s="9">
        <f t="shared" ca="1" si="28"/>
        <v>0.37650299693666178</v>
      </c>
      <c r="L142" s="3">
        <f t="shared" ca="1" si="29"/>
        <v>0.38889063235524879</v>
      </c>
      <c r="M142" s="6">
        <f t="shared" ca="1" si="30"/>
        <v>1.0329018242069159</v>
      </c>
      <c r="N142" s="6">
        <f t="shared" ca="1" si="31"/>
        <v>1.061772205379125</v>
      </c>
      <c r="O142" s="6">
        <f t="shared" ca="1" si="32"/>
        <v>0.12595841529320373</v>
      </c>
      <c r="P142" s="3">
        <f t="shared" ca="1" si="33"/>
        <v>1.3136890359655324</v>
      </c>
      <c r="Q142" s="3">
        <f t="shared" ca="1" si="34"/>
        <v>0.80985537479271752</v>
      </c>
      <c r="R142" s="6">
        <f t="shared" ca="1" si="39"/>
        <v>0</v>
      </c>
      <c r="S142" s="5">
        <f ca="1">SUM($R$66:R141)+AA142</f>
        <v>2</v>
      </c>
      <c r="T142" s="5">
        <f t="shared" ca="1" si="42"/>
        <v>0</v>
      </c>
      <c r="U142" s="3">
        <f t="shared" ca="1" si="40"/>
        <v>1.4599999999999937</v>
      </c>
      <c r="V142" s="37">
        <f ca="1">SUM($U$70:U142)-SUM($T$70:T142)</f>
        <v>37.039079999999998</v>
      </c>
      <c r="W142" s="8">
        <f t="shared" ca="1" si="41"/>
        <v>0.61673600968100661</v>
      </c>
      <c r="X142" s="7">
        <f ca="1">W142-MAX($W$69:W141)</f>
        <v>-0.17050576685850471</v>
      </c>
      <c r="Y142" s="7">
        <f t="shared" ca="1" si="43"/>
        <v>-0.12963021078508294</v>
      </c>
      <c r="Z142" s="6">
        <f t="shared" ca="1" si="48"/>
        <v>0</v>
      </c>
      <c r="AA142" s="5">
        <f ca="1">SUM($Z$70:Z141)</f>
        <v>0</v>
      </c>
      <c r="AB142" s="4">
        <f t="shared" ca="1" si="26"/>
        <v>24.97</v>
      </c>
      <c r="AC142" s="2">
        <f t="shared" ca="1" si="44"/>
        <v>0.39180919504158168</v>
      </c>
      <c r="AD142" s="3">
        <f t="shared" ca="1" si="45"/>
        <v>50.19</v>
      </c>
      <c r="AE142" s="3">
        <f t="shared" ca="1" si="46"/>
        <v>51.244999999999997</v>
      </c>
      <c r="AF142" s="2">
        <f t="shared" ca="1" si="47"/>
        <v>0.48726705044394575</v>
      </c>
      <c r="AG142" s="1">
        <f t="shared" ca="1" si="35"/>
        <v>4.867</v>
      </c>
    </row>
    <row r="143" spans="1:33" x14ac:dyDescent="0.25">
      <c r="A143" s="11">
        <v>40440</v>
      </c>
      <c r="B143">
        <v>4.867</v>
      </c>
      <c r="C143">
        <v>70</v>
      </c>
      <c r="D143">
        <v>63.5</v>
      </c>
      <c r="E143">
        <v>68.27</v>
      </c>
      <c r="F143">
        <v>8754055</v>
      </c>
      <c r="G143">
        <v>88.221000000000004</v>
      </c>
      <c r="H143" s="1">
        <f t="shared" ca="1" si="36"/>
        <v>88.221000000000004</v>
      </c>
      <c r="I143" s="10">
        <f t="shared" ca="1" si="37"/>
        <v>68.27</v>
      </c>
      <c r="J143" s="9">
        <f t="shared" ca="1" si="38"/>
        <v>6.8815022103986254E-2</v>
      </c>
      <c r="K143" s="9">
        <f t="shared" ca="1" si="28"/>
        <v>0.38041310958802615</v>
      </c>
      <c r="L143" s="3">
        <f t="shared" ca="1" si="29"/>
        <v>0.29223670719203176</v>
      </c>
      <c r="M143" s="6">
        <f t="shared" ca="1" si="30"/>
        <v>0.76820882305689653</v>
      </c>
      <c r="N143" s="6">
        <f t="shared" ca="1" si="31"/>
        <v>1.050589580905152</v>
      </c>
      <c r="O143" s="6">
        <f t="shared" ca="1" si="32"/>
        <v>0.14519527249376971</v>
      </c>
      <c r="P143" s="3">
        <f t="shared" ca="1" si="33"/>
        <v>1.3409801258926914</v>
      </c>
      <c r="Q143" s="3">
        <f t="shared" ca="1" si="34"/>
        <v>0.76019903591761251</v>
      </c>
      <c r="R143" s="6">
        <f t="shared" ca="1" si="39"/>
        <v>0</v>
      </c>
      <c r="S143" s="5">
        <f ca="1">SUM($R$66:R142)+AA143</f>
        <v>2</v>
      </c>
      <c r="T143" s="5">
        <f t="shared" ca="1" si="42"/>
        <v>0</v>
      </c>
      <c r="U143" s="3">
        <f t="shared" ca="1" si="40"/>
        <v>9.0799999999999983</v>
      </c>
      <c r="V143" s="37">
        <f ca="1">SUM($U$70:U143)-SUM($T$70:T143)</f>
        <v>46.119079999999997</v>
      </c>
      <c r="W143" s="8">
        <f t="shared" ca="1" si="41"/>
        <v>0.76792667013757132</v>
      </c>
      <c r="X143" s="7">
        <f ca="1">W143-MAX($W$69:W142)</f>
        <v>-1.9315106401940008E-2</v>
      </c>
      <c r="Y143" s="7">
        <f t="shared" ca="1" si="43"/>
        <v>-9.7412235730677255E-2</v>
      </c>
      <c r="Z143" s="6">
        <f t="shared" ca="1" si="48"/>
        <v>0</v>
      </c>
      <c r="AA143" s="5">
        <f ca="1">SUM($Z$70:Z142)</f>
        <v>0</v>
      </c>
      <c r="AB143" s="4">
        <f t="shared" ca="1" si="26"/>
        <v>34.049999999999997</v>
      </c>
      <c r="AC143" s="2">
        <f t="shared" ca="1" si="44"/>
        <v>0.49875494360626921</v>
      </c>
      <c r="AD143" s="3">
        <f t="shared" ca="1" si="45"/>
        <v>50.19</v>
      </c>
      <c r="AE143" s="3">
        <f t="shared" ca="1" si="46"/>
        <v>51.244999999999997</v>
      </c>
      <c r="AF143" s="2">
        <f t="shared" ca="1" si="47"/>
        <v>0.66445506878719873</v>
      </c>
      <c r="AG143" s="1">
        <f t="shared" ca="1" si="35"/>
        <v>4.867</v>
      </c>
    </row>
    <row r="144" spans="1:33" x14ac:dyDescent="0.25">
      <c r="A144" s="11">
        <v>40447</v>
      </c>
      <c r="B144">
        <v>4.867</v>
      </c>
      <c r="C144">
        <v>68</v>
      </c>
      <c r="D144">
        <v>64</v>
      </c>
      <c r="E144">
        <v>65.87</v>
      </c>
      <c r="F144">
        <v>4016937</v>
      </c>
      <c r="G144">
        <v>88.191999999999993</v>
      </c>
      <c r="H144" s="1">
        <f t="shared" ca="1" si="36"/>
        <v>88.191999999999993</v>
      </c>
      <c r="I144" s="10">
        <f t="shared" ca="1" si="37"/>
        <v>65.87</v>
      </c>
      <c r="J144" s="9">
        <f t="shared" ca="1" si="38"/>
        <v>-3.5787328777587217E-2</v>
      </c>
      <c r="K144" s="9">
        <f t="shared" ca="1" si="28"/>
        <v>0.37861499288632183</v>
      </c>
      <c r="L144" s="3">
        <f t="shared" ca="1" si="29"/>
        <v>0.33887961135570044</v>
      </c>
      <c r="M144" s="6">
        <f t="shared" ca="1" si="30"/>
        <v>0.895050691923994</v>
      </c>
      <c r="N144" s="6">
        <f t="shared" ca="1" si="31"/>
        <v>1.0366565073684388</v>
      </c>
      <c r="O144" s="6">
        <f t="shared" ca="1" si="32"/>
        <v>0.15110530327491456</v>
      </c>
      <c r="P144" s="3">
        <f t="shared" ca="1" si="33"/>
        <v>1.338867113918268</v>
      </c>
      <c r="Q144" s="3">
        <f t="shared" ca="1" si="34"/>
        <v>0.73444590081860972</v>
      </c>
      <c r="R144" s="6">
        <f t="shared" ca="1" si="39"/>
        <v>0</v>
      </c>
      <c r="S144" s="5">
        <f ca="1">SUM($R$66:R143)+AA144</f>
        <v>2</v>
      </c>
      <c r="T144" s="5">
        <f t="shared" ca="1" si="42"/>
        <v>0</v>
      </c>
      <c r="U144" s="3">
        <f t="shared" ca="1" si="40"/>
        <v>-4.7999999999999829</v>
      </c>
      <c r="V144" s="37">
        <f ca="1">SUM($U$70:U144)-SUM($T$70:T144)</f>
        <v>41.319080000000014</v>
      </c>
      <c r="W144" s="8">
        <f t="shared" ca="1" si="41"/>
        <v>0.6880020919226475</v>
      </c>
      <c r="X144" s="7">
        <f ca="1">W144-MAX($W$69:W143)</f>
        <v>-9.9239684616863832E-2</v>
      </c>
      <c r="Y144" s="7">
        <f t="shared" ca="1" si="43"/>
        <v>-0.11295987045190015</v>
      </c>
      <c r="Z144" s="6">
        <f t="shared" ca="1" si="48"/>
        <v>0</v>
      </c>
      <c r="AA144" s="5">
        <f ca="1">SUM($Z$70:Z143)</f>
        <v>0</v>
      </c>
      <c r="AB144" s="4">
        <f t="shared" ca="1" si="26"/>
        <v>29.250000000000014</v>
      </c>
      <c r="AC144" s="2">
        <f t="shared" ca="1" si="44"/>
        <v>0.44405647487475347</v>
      </c>
      <c r="AD144" s="3">
        <f t="shared" ca="1" si="45"/>
        <v>50.19</v>
      </c>
      <c r="AE144" s="3">
        <f t="shared" ca="1" si="46"/>
        <v>51.244999999999997</v>
      </c>
      <c r="AF144" s="2">
        <f t="shared" ca="1" si="47"/>
        <v>0.57078739389208732</v>
      </c>
      <c r="AG144" s="1">
        <f t="shared" ca="1" si="35"/>
        <v>4.867</v>
      </c>
    </row>
    <row r="145" spans="1:33" x14ac:dyDescent="0.25">
      <c r="A145" s="11">
        <v>40454</v>
      </c>
      <c r="B145">
        <v>4.867</v>
      </c>
      <c r="C145">
        <v>67</v>
      </c>
      <c r="D145">
        <v>64.510000000000005</v>
      </c>
      <c r="E145">
        <v>66.88</v>
      </c>
      <c r="F145">
        <v>2917014</v>
      </c>
      <c r="G145">
        <v>85.367999999999995</v>
      </c>
      <c r="H145" s="1">
        <f t="shared" ca="1" si="36"/>
        <v>85.367999999999995</v>
      </c>
      <c r="I145" s="10">
        <f t="shared" ca="1" si="37"/>
        <v>66.88</v>
      </c>
      <c r="J145" s="9">
        <f t="shared" ca="1" si="38"/>
        <v>1.5216866123844403E-2</v>
      </c>
      <c r="K145" s="9">
        <f t="shared" ca="1" si="28"/>
        <v>0.37594635095975204</v>
      </c>
      <c r="L145" s="3">
        <f t="shared" ca="1" si="29"/>
        <v>0.27643540669856459</v>
      </c>
      <c r="M145" s="6">
        <f t="shared" ca="1" si="30"/>
        <v>0.7353054657741821</v>
      </c>
      <c r="N145" s="6">
        <f t="shared" ca="1" si="31"/>
        <v>0.98405607584999522</v>
      </c>
      <c r="O145" s="6">
        <f t="shared" ca="1" si="32"/>
        <v>0.12334444844998434</v>
      </c>
      <c r="P145" s="3">
        <f t="shared" ca="1" si="33"/>
        <v>1.230744972749964</v>
      </c>
      <c r="Q145" s="3">
        <f t="shared" ca="1" si="34"/>
        <v>0.73736717895002657</v>
      </c>
      <c r="R145" s="6">
        <f t="shared" ca="1" si="39"/>
        <v>0</v>
      </c>
      <c r="S145" s="5">
        <f ca="1">SUM($R$66:R144)+AA145</f>
        <v>2</v>
      </c>
      <c r="T145" s="5">
        <f t="shared" ca="1" si="42"/>
        <v>0</v>
      </c>
      <c r="U145" s="3">
        <f t="shared" ca="1" si="40"/>
        <v>2.0199999999999818</v>
      </c>
      <c r="V145" s="37">
        <f ca="1">SUM($U$70:U145)-SUM($T$70:T145)</f>
        <v>43.339079999999996</v>
      </c>
      <c r="W145" s="8">
        <f t="shared" ca="1" si="41"/>
        <v>0.72163701858809448</v>
      </c>
      <c r="X145" s="7">
        <f ca="1">W145-MAX($W$69:W144)</f>
        <v>-6.5604757951416848E-2</v>
      </c>
      <c r="Y145" s="7">
        <f t="shared" ca="1" si="43"/>
        <v>-9.2145135566188197E-2</v>
      </c>
      <c r="Z145" s="6">
        <f t="shared" ca="1" si="48"/>
        <v>0</v>
      </c>
      <c r="AA145" s="5">
        <f ca="1">SUM($Z$70:Z144)</f>
        <v>0</v>
      </c>
      <c r="AB145" s="4">
        <f t="shared" ca="1" si="26"/>
        <v>31.269999999999996</v>
      </c>
      <c r="AC145" s="2">
        <f t="shared" ca="1" si="44"/>
        <v>0.46755382775119614</v>
      </c>
      <c r="AD145" s="3">
        <f t="shared" ca="1" si="45"/>
        <v>50.19</v>
      </c>
      <c r="AE145" s="3">
        <f t="shared" ca="1" si="46"/>
        <v>51.244999999999997</v>
      </c>
      <c r="AF145" s="2">
        <f t="shared" ca="1" si="47"/>
        <v>0.61020587374377988</v>
      </c>
      <c r="AG145" s="1">
        <f t="shared" ca="1" si="35"/>
        <v>4.867</v>
      </c>
    </row>
    <row r="146" spans="1:33" x14ac:dyDescent="0.25">
      <c r="A146" s="11">
        <v>40461</v>
      </c>
      <c r="B146">
        <v>4.8570000000000002</v>
      </c>
      <c r="C146">
        <v>67.650000000000006</v>
      </c>
      <c r="D146">
        <v>64.8</v>
      </c>
      <c r="E146">
        <v>65.989999999999995</v>
      </c>
      <c r="F146">
        <v>4522799</v>
      </c>
      <c r="G146">
        <v>84.432000000000002</v>
      </c>
      <c r="H146" s="1">
        <f t="shared" ca="1" si="36"/>
        <v>84.432000000000002</v>
      </c>
      <c r="I146" s="10">
        <f t="shared" ca="1" si="37"/>
        <v>65.989999999999995</v>
      </c>
      <c r="J146" s="9">
        <f t="shared" ca="1" si="38"/>
        <v>-1.3396753381115973E-2</v>
      </c>
      <c r="K146" s="9">
        <f t="shared" ca="1" si="28"/>
        <v>0.37529379161318033</v>
      </c>
      <c r="L146" s="3">
        <f t="shared" ca="1" si="29"/>
        <v>0.27946658584634054</v>
      </c>
      <c r="M146" s="6">
        <f t="shared" ca="1" si="30"/>
        <v>0.74466082864059202</v>
      </c>
      <c r="N146" s="6">
        <f t="shared" ca="1" si="31"/>
        <v>0.96491854852745207</v>
      </c>
      <c r="O146" s="6">
        <f t="shared" ca="1" si="32"/>
        <v>0.13994847697355509</v>
      </c>
      <c r="P146" s="3">
        <f t="shared" ca="1" si="33"/>
        <v>1.2448155024745622</v>
      </c>
      <c r="Q146" s="3">
        <f t="shared" ca="1" si="34"/>
        <v>0.68502159458034195</v>
      </c>
      <c r="R146" s="6">
        <f t="shared" ca="1" si="39"/>
        <v>0</v>
      </c>
      <c r="S146" s="5">
        <f ca="1">SUM($R$66:R145)+AA146</f>
        <v>2</v>
      </c>
      <c r="T146" s="5">
        <f t="shared" ca="1" si="42"/>
        <v>0</v>
      </c>
      <c r="U146" s="3">
        <f t="shared" ca="1" si="40"/>
        <v>-1.7800000000000011</v>
      </c>
      <c r="V146" s="37">
        <f ca="1">SUM($U$70:U146)-SUM($T$70:T146)</f>
        <v>41.559079999999994</v>
      </c>
      <c r="W146" s="8">
        <f t="shared" ca="1" si="41"/>
        <v>0.69199832083339341</v>
      </c>
      <c r="X146" s="7">
        <f ca="1">W146-MAX($W$69:W145)</f>
        <v>-9.5243455706117919E-2</v>
      </c>
      <c r="Y146" s="7">
        <f t="shared" ca="1" si="43"/>
        <v>-9.3155528615446848E-2</v>
      </c>
      <c r="Z146" s="6">
        <f t="shared" ca="1" si="48"/>
        <v>0</v>
      </c>
      <c r="AA146" s="5">
        <f ca="1">SUM($Z$70:Z145)</f>
        <v>0</v>
      </c>
      <c r="AB146" s="4">
        <f t="shared" ca="1" si="26"/>
        <v>29.489999999999995</v>
      </c>
      <c r="AC146" s="2">
        <f t="shared" ca="1" si="44"/>
        <v>0.44688589180178812</v>
      </c>
      <c r="AD146" s="3">
        <f t="shared" ca="1" si="45"/>
        <v>50.19</v>
      </c>
      <c r="AE146" s="3">
        <f t="shared" ca="1" si="46"/>
        <v>51.244999999999997</v>
      </c>
      <c r="AF146" s="2">
        <f t="shared" ca="1" si="47"/>
        <v>0.57547077763684251</v>
      </c>
      <c r="AG146" s="1">
        <f t="shared" ca="1" si="35"/>
        <v>4.8570000000000002</v>
      </c>
    </row>
    <row r="147" spans="1:33" x14ac:dyDescent="0.25">
      <c r="A147" s="11">
        <v>40468</v>
      </c>
      <c r="B147">
        <v>4.867</v>
      </c>
      <c r="C147">
        <v>71.709999999999994</v>
      </c>
      <c r="D147">
        <v>65.709999999999994</v>
      </c>
      <c r="E147">
        <v>70</v>
      </c>
      <c r="F147">
        <v>5713450</v>
      </c>
      <c r="G147">
        <v>85.915999999999997</v>
      </c>
      <c r="H147" s="1">
        <f t="shared" ca="1" si="36"/>
        <v>85.915999999999997</v>
      </c>
      <c r="I147" s="10">
        <f t="shared" ca="1" si="37"/>
        <v>70</v>
      </c>
      <c r="J147" s="9">
        <f t="shared" ca="1" si="38"/>
        <v>5.8992026654028758E-2</v>
      </c>
      <c r="K147" s="9">
        <f t="shared" ca="1" si="28"/>
        <v>0.37774292541584287</v>
      </c>
      <c r="L147" s="3">
        <f t="shared" ca="1" si="29"/>
        <v>0.22737142857142856</v>
      </c>
      <c r="M147" s="6">
        <f t="shared" ca="1" si="30"/>
        <v>0.60192107720117849</v>
      </c>
      <c r="N147" s="6">
        <f t="shared" ca="1" si="31"/>
        <v>0.93895198570751315</v>
      </c>
      <c r="O147" s="6">
        <f t="shared" ca="1" si="32"/>
        <v>0.17257410803864545</v>
      </c>
      <c r="P147" s="3">
        <f t="shared" ca="1" si="33"/>
        <v>1.284100201784804</v>
      </c>
      <c r="Q147" s="3">
        <f t="shared" ca="1" si="34"/>
        <v>0.5938037696302223</v>
      </c>
      <c r="R147" s="6">
        <f t="shared" ca="1" si="39"/>
        <v>0</v>
      </c>
      <c r="S147" s="5">
        <f ca="1">SUM($R$66:R146)+AA147</f>
        <v>2</v>
      </c>
      <c r="T147" s="5">
        <f t="shared" ca="1" si="42"/>
        <v>0</v>
      </c>
      <c r="U147" s="3">
        <f t="shared" ca="1" si="40"/>
        <v>8.0200000000000102</v>
      </c>
      <c r="V147" s="37">
        <f ca="1">SUM($U$70:U147)-SUM($T$70:T147)</f>
        <v>49.579080000000005</v>
      </c>
      <c r="W147" s="8">
        <f t="shared" ca="1" si="41"/>
        <v>0.82553897026749601</v>
      </c>
      <c r="X147" s="7">
        <f ca="1">W147-MAX($W$69:W146)</f>
        <v>3.829719372798468E-2</v>
      </c>
      <c r="Y147" s="7">
        <f t="shared" ca="1" si="43"/>
        <v>-7.5790476190476186E-2</v>
      </c>
      <c r="Z147" s="6">
        <f t="shared" ca="1" si="48"/>
        <v>0</v>
      </c>
      <c r="AA147" s="5">
        <f ca="1">SUM($Z$70:Z146)</f>
        <v>0</v>
      </c>
      <c r="AB147" s="4">
        <f t="shared" ca="1" si="26"/>
        <v>37.510000000000005</v>
      </c>
      <c r="AC147" s="2">
        <f t="shared" ca="1" si="44"/>
        <v>0.53585714285714292</v>
      </c>
      <c r="AD147" s="3">
        <f t="shared" ca="1" si="45"/>
        <v>50.19</v>
      </c>
      <c r="AE147" s="3">
        <f t="shared" ca="1" si="46"/>
        <v>51.244999999999997</v>
      </c>
      <c r="AF147" s="2">
        <f t="shared" ca="1" si="47"/>
        <v>0.7319738511074253</v>
      </c>
      <c r="AG147" s="1">
        <f t="shared" ca="1" si="35"/>
        <v>4.867</v>
      </c>
    </row>
    <row r="148" spans="1:33" x14ac:dyDescent="0.25">
      <c r="A148" s="11">
        <v>40475</v>
      </c>
      <c r="B148">
        <v>4.867</v>
      </c>
      <c r="C148">
        <v>75.45</v>
      </c>
      <c r="D148">
        <v>68.23</v>
      </c>
      <c r="E148">
        <v>74.3</v>
      </c>
      <c r="F148">
        <v>7474057</v>
      </c>
      <c r="G148">
        <v>87.61</v>
      </c>
      <c r="H148" s="1">
        <f t="shared" ca="1" si="36"/>
        <v>87.61</v>
      </c>
      <c r="I148" s="10">
        <f t="shared" ca="1" si="37"/>
        <v>74.3</v>
      </c>
      <c r="J148" s="9">
        <f t="shared" ca="1" si="38"/>
        <v>5.961570967435445E-2</v>
      </c>
      <c r="K148" s="9">
        <f t="shared" ca="1" si="28"/>
        <v>0.38079007389546105</v>
      </c>
      <c r="L148" s="3">
        <f t="shared" ca="1" si="29"/>
        <v>0.1791386271870794</v>
      </c>
      <c r="M148" s="6">
        <f t="shared" ca="1" si="30"/>
        <v>0.47043932987669906</v>
      </c>
      <c r="N148" s="6">
        <f t="shared" ca="1" si="31"/>
        <v>0.89509932435978945</v>
      </c>
      <c r="O148" s="6">
        <f t="shared" ca="1" si="32"/>
        <v>0.21244006914194985</v>
      </c>
      <c r="P148" s="3">
        <f t="shared" ca="1" si="33"/>
        <v>1.3199794626436891</v>
      </c>
      <c r="Q148" s="3">
        <f t="shared" ca="1" si="34"/>
        <v>0.47021918607588975</v>
      </c>
      <c r="R148" s="6">
        <f t="shared" ca="1" si="39"/>
        <v>0</v>
      </c>
      <c r="S148" s="5">
        <f ca="1">SUM($R$66:R147)+AA148</f>
        <v>2</v>
      </c>
      <c r="T148" s="5">
        <f t="shared" ca="1" si="42"/>
        <v>0</v>
      </c>
      <c r="U148" s="3">
        <f t="shared" ca="1" si="40"/>
        <v>8.5999999999999943</v>
      </c>
      <c r="V148" s="37">
        <f ca="1">SUM($U$70:U148)-SUM($T$70:T148)</f>
        <v>58.179079999999999</v>
      </c>
      <c r="W148" s="8">
        <f t="shared" ca="1" si="41"/>
        <v>0.96873717290256822</v>
      </c>
      <c r="X148" s="7">
        <f ca="1">W148-MAX($W$69:W147)</f>
        <v>0.14319820263507221</v>
      </c>
      <c r="Y148" s="7">
        <f t="shared" ca="1" si="43"/>
        <v>-5.971287572902647E-2</v>
      </c>
      <c r="Z148" s="6">
        <f t="shared" ca="1" si="48"/>
        <v>0</v>
      </c>
      <c r="AA148" s="5">
        <f ca="1">SUM($Z$70:Z147)</f>
        <v>0</v>
      </c>
      <c r="AB148" s="4">
        <f t="shared" ca="1" si="26"/>
        <v>46.11</v>
      </c>
      <c r="AC148" s="2">
        <f t="shared" ca="1" si="44"/>
        <v>0.62059219380888297</v>
      </c>
      <c r="AD148" s="3">
        <f t="shared" ca="1" si="45"/>
        <v>50.19</v>
      </c>
      <c r="AE148" s="3">
        <f t="shared" ca="1" si="46"/>
        <v>51.244999999999997</v>
      </c>
      <c r="AF148" s="2">
        <f t="shared" ca="1" si="47"/>
        <v>0.89979510196116697</v>
      </c>
      <c r="AG148" s="1">
        <f t="shared" ca="1" si="35"/>
        <v>4.867</v>
      </c>
    </row>
    <row r="149" spans="1:33" x14ac:dyDescent="0.25">
      <c r="A149" s="11">
        <v>40482</v>
      </c>
      <c r="B149">
        <v>4.867</v>
      </c>
      <c r="C149">
        <v>76.8</v>
      </c>
      <c r="D149">
        <v>71.819999999999993</v>
      </c>
      <c r="E149">
        <v>75.760000000000005</v>
      </c>
      <c r="F149">
        <v>4656732</v>
      </c>
      <c r="G149">
        <v>88.597999999999999</v>
      </c>
      <c r="H149" s="1">
        <f t="shared" ca="1" si="36"/>
        <v>88.597999999999999</v>
      </c>
      <c r="I149" s="10">
        <f t="shared" ca="1" si="37"/>
        <v>75.760000000000005</v>
      </c>
      <c r="J149" s="9">
        <f t="shared" ca="1" si="38"/>
        <v>1.9459497154109363E-2</v>
      </c>
      <c r="K149" s="9">
        <f t="shared" ca="1" si="28"/>
        <v>0.37905399440690185</v>
      </c>
      <c r="L149" s="3">
        <f t="shared" ca="1" si="29"/>
        <v>0.1694561774023231</v>
      </c>
      <c r="M149" s="6">
        <f t="shared" ca="1" si="30"/>
        <v>0.44705023532984467</v>
      </c>
      <c r="N149" s="6">
        <f t="shared" ca="1" si="31"/>
        <v>0.84516891321759935</v>
      </c>
      <c r="O149" s="6">
        <f t="shared" ca="1" si="32"/>
        <v>0.23620051289239891</v>
      </c>
      <c r="P149" s="3">
        <f t="shared" ca="1" si="33"/>
        <v>1.3175699390023972</v>
      </c>
      <c r="Q149" s="3">
        <f t="shared" ca="1" si="34"/>
        <v>0.37276788743280154</v>
      </c>
      <c r="R149" s="6">
        <f t="shared" ca="1" si="39"/>
        <v>0</v>
      </c>
      <c r="S149" s="5">
        <f ca="1">SUM($R$66:R148)+AA149</f>
        <v>2</v>
      </c>
      <c r="T149" s="5">
        <f t="shared" ca="1" si="42"/>
        <v>0</v>
      </c>
      <c r="U149" s="3">
        <f t="shared" ca="1" si="40"/>
        <v>2.9200000000000159</v>
      </c>
      <c r="V149" s="37">
        <f ca="1">SUM($U$70:U149)-SUM($T$70:T149)</f>
        <v>61.099080000000015</v>
      </c>
      <c r="W149" s="8">
        <f t="shared" ca="1" si="41"/>
        <v>1.0173579579833141</v>
      </c>
      <c r="X149" s="7">
        <f ca="1">W149-MAX($W$69:W148)</f>
        <v>4.8620785080745854E-2</v>
      </c>
      <c r="Y149" s="7">
        <f t="shared" ca="1" si="43"/>
        <v>-5.6485392467441033E-2</v>
      </c>
      <c r="Z149" s="6">
        <f t="shared" ca="1" si="48"/>
        <v>0</v>
      </c>
      <c r="AA149" s="5">
        <f ca="1">SUM($Z$70:Z148)</f>
        <v>0</v>
      </c>
      <c r="AB149" s="4">
        <f t="shared" ca="1" si="26"/>
        <v>49.030000000000015</v>
      </c>
      <c r="AC149" s="2">
        <f t="shared" ca="1" si="44"/>
        <v>0.64717529039070765</v>
      </c>
      <c r="AD149" s="3">
        <f t="shared" ca="1" si="45"/>
        <v>50.19</v>
      </c>
      <c r="AE149" s="3">
        <f t="shared" ca="1" si="46"/>
        <v>51.244999999999997</v>
      </c>
      <c r="AF149" s="2">
        <f t="shared" ca="1" si="47"/>
        <v>0.95677627085569361</v>
      </c>
      <c r="AG149" s="1">
        <f t="shared" ca="1" si="35"/>
        <v>4.867</v>
      </c>
    </row>
    <row r="150" spans="1:33" x14ac:dyDescent="0.25">
      <c r="A150" s="11">
        <v>40489</v>
      </c>
      <c r="B150" t="s">
        <v>0</v>
      </c>
      <c r="C150">
        <v>77.5</v>
      </c>
      <c r="D150">
        <v>75.5</v>
      </c>
      <c r="E150">
        <v>76.64</v>
      </c>
      <c r="F150">
        <v>1885503</v>
      </c>
      <c r="G150">
        <v>88.257999999999996</v>
      </c>
      <c r="H150" s="1">
        <f t="shared" ca="1" si="36"/>
        <v>88.257999999999996</v>
      </c>
      <c r="I150" s="10">
        <f t="shared" ca="1" si="37"/>
        <v>76.64</v>
      </c>
      <c r="J150" s="9">
        <f t="shared" ca="1" si="38"/>
        <v>1.1548684784782165E-2</v>
      </c>
      <c r="K150" s="9">
        <f t="shared" ca="1" si="28"/>
        <v>0.35371316737443226</v>
      </c>
      <c r="L150" s="3">
        <f t="shared" ca="1" si="29"/>
        <v>0.15159185803757813</v>
      </c>
      <c r="M150" s="6">
        <f t="shared" ca="1" si="30"/>
        <v>0.4285728438181286</v>
      </c>
      <c r="N150" s="6">
        <f t="shared" ca="1" si="31"/>
        <v>0.8014697366757052</v>
      </c>
      <c r="O150" s="6">
        <f t="shared" ca="1" si="32"/>
        <v>0.25743368736993683</v>
      </c>
      <c r="P150" s="3">
        <f t="shared" ca="1" si="33"/>
        <v>1.3163371114155789</v>
      </c>
      <c r="Q150" s="3">
        <f t="shared" ca="1" si="34"/>
        <v>0.28660236193583155</v>
      </c>
      <c r="R150" s="6">
        <f t="shared" ca="1" si="39"/>
        <v>0</v>
      </c>
      <c r="S150" s="5">
        <f ca="1">SUM($R$66:R149)+AA150</f>
        <v>2</v>
      </c>
      <c r="T150" s="5">
        <f t="shared" ca="1" si="42"/>
        <v>0</v>
      </c>
      <c r="U150" s="3">
        <f t="shared" ca="1" si="40"/>
        <v>1.7599999999999909</v>
      </c>
      <c r="V150" s="37">
        <f ca="1">SUM($U$70:U150)-SUM($T$70:T150)</f>
        <v>62.859080000000006</v>
      </c>
      <c r="W150" s="8">
        <f t="shared" ca="1" si="41"/>
        <v>1.0466636366621194</v>
      </c>
      <c r="X150" s="7">
        <f ca="1">W150-MAX($W$69:W149)</f>
        <v>2.9305678678805291E-2</v>
      </c>
      <c r="Y150" s="7">
        <f t="shared" ca="1" si="43"/>
        <v>-5.0530619345859375E-2</v>
      </c>
      <c r="Z150" s="6">
        <f t="shared" ca="1" si="48"/>
        <v>0</v>
      </c>
      <c r="AA150" s="5">
        <f ca="1">SUM($Z$70:Z149)</f>
        <v>0</v>
      </c>
      <c r="AB150" s="4">
        <f t="shared" ca="1" si="26"/>
        <v>50.790000000000006</v>
      </c>
      <c r="AC150" s="2">
        <f t="shared" ca="1" si="44"/>
        <v>0.66270876826722347</v>
      </c>
      <c r="AD150" s="3">
        <f t="shared" ca="1" si="45"/>
        <v>50.19</v>
      </c>
      <c r="AE150" s="3">
        <f t="shared" ca="1" si="46"/>
        <v>51.244999999999997</v>
      </c>
      <c r="AF150" s="2">
        <f t="shared" ca="1" si="47"/>
        <v>0.99112108498390106</v>
      </c>
      <c r="AG150" s="1">
        <f t="shared" ca="1" si="35"/>
        <v>4.867</v>
      </c>
    </row>
    <row r="151" spans="1:33" x14ac:dyDescent="0.25">
      <c r="A151" s="11">
        <v>40496</v>
      </c>
      <c r="B151">
        <v>4.7329999999999997</v>
      </c>
      <c r="C151">
        <v>78.180000000000007</v>
      </c>
      <c r="D151">
        <v>74.02</v>
      </c>
      <c r="E151">
        <v>75.209999999999994</v>
      </c>
      <c r="F151">
        <v>3515560</v>
      </c>
      <c r="G151">
        <v>88.012</v>
      </c>
      <c r="H151" s="1">
        <f t="shared" ca="1" si="36"/>
        <v>88.012</v>
      </c>
      <c r="I151" s="10">
        <f t="shared" ca="1" si="37"/>
        <v>75.209999999999994</v>
      </c>
      <c r="J151" s="9">
        <f t="shared" ca="1" si="38"/>
        <v>-1.8834932824293521E-2</v>
      </c>
      <c r="K151" s="9">
        <f t="shared" ca="1" si="28"/>
        <v>0.35491429229656518</v>
      </c>
      <c r="L151" s="3">
        <f t="shared" ca="1" si="29"/>
        <v>0.17021672649913588</v>
      </c>
      <c r="M151" s="6">
        <f t="shared" ca="1" si="30"/>
        <v>0.4795995264031333</v>
      </c>
      <c r="N151" s="6">
        <f t="shared" ca="1" si="31"/>
        <v>0.75221843766715935</v>
      </c>
      <c r="O151" s="6">
        <f t="shared" ca="1" si="32"/>
        <v>0.25264521455513173</v>
      </c>
      <c r="P151" s="3">
        <f t="shared" ca="1" si="33"/>
        <v>1.2575088667774228</v>
      </c>
      <c r="Q151" s="3">
        <f t="shared" ca="1" si="34"/>
        <v>0.24692800855689589</v>
      </c>
      <c r="R151" s="6">
        <f t="shared" ca="1" si="39"/>
        <v>0</v>
      </c>
      <c r="S151" s="5">
        <f ca="1">SUM($R$66:R150)+AA151</f>
        <v>2</v>
      </c>
      <c r="T151" s="5">
        <f t="shared" ca="1" si="42"/>
        <v>0</v>
      </c>
      <c r="U151" s="3">
        <f t="shared" ca="1" si="40"/>
        <v>-2.8600000000000136</v>
      </c>
      <c r="V151" s="37">
        <f ca="1">SUM($U$70:U151)-SUM($T$70:T151)</f>
        <v>59.999079999999992</v>
      </c>
      <c r="W151" s="8">
        <f t="shared" ca="1" si="41"/>
        <v>0.99904190880906019</v>
      </c>
      <c r="X151" s="7">
        <f ca="1">W151-MAX($W$69:W150)</f>
        <v>-4.7621727853059181E-2</v>
      </c>
      <c r="Y151" s="7">
        <f t="shared" ca="1" si="43"/>
        <v>-5.6738908833045297E-2</v>
      </c>
      <c r="Z151" s="6">
        <f t="shared" ca="1" si="48"/>
        <v>0</v>
      </c>
      <c r="AA151" s="5">
        <f ca="1">SUM($Z$70:Z150)</f>
        <v>0</v>
      </c>
      <c r="AB151" s="4">
        <f t="shared" ca="1" si="26"/>
        <v>47.929999999999993</v>
      </c>
      <c r="AC151" s="2">
        <f t="shared" ca="1" si="44"/>
        <v>0.63728227629304612</v>
      </c>
      <c r="AD151" s="3">
        <f t="shared" ca="1" si="45"/>
        <v>50.19</v>
      </c>
      <c r="AE151" s="3">
        <f t="shared" ca="1" si="46"/>
        <v>51.244999999999997</v>
      </c>
      <c r="AF151" s="2">
        <f t="shared" ca="1" si="47"/>
        <v>0.9353107620255634</v>
      </c>
      <c r="AG151" s="1">
        <f t="shared" ca="1" si="35"/>
        <v>4.7329999999999997</v>
      </c>
    </row>
    <row r="152" spans="1:33" x14ac:dyDescent="0.25">
      <c r="A152" s="11">
        <v>40503</v>
      </c>
      <c r="B152">
        <v>4.75</v>
      </c>
      <c r="C152">
        <v>79.790000000000006</v>
      </c>
      <c r="D152">
        <v>74.400000000000006</v>
      </c>
      <c r="E152">
        <v>79.16</v>
      </c>
      <c r="F152">
        <v>10627612</v>
      </c>
      <c r="G152">
        <v>89.274000000000001</v>
      </c>
      <c r="H152" s="1">
        <f t="shared" ca="1" si="36"/>
        <v>89.274000000000001</v>
      </c>
      <c r="I152" s="10">
        <f t="shared" ca="1" si="37"/>
        <v>79.16</v>
      </c>
      <c r="J152" s="9">
        <f t="shared" ca="1" si="38"/>
        <v>5.1186919896053409E-2</v>
      </c>
      <c r="K152" s="9">
        <f t="shared" ca="1" si="28"/>
        <v>0.35526079009256317</v>
      </c>
      <c r="L152" s="3">
        <f t="shared" ca="1" si="29"/>
        <v>0.127766548762001</v>
      </c>
      <c r="M152" s="6">
        <f t="shared" ca="1" si="30"/>
        <v>0.35964157127700874</v>
      </c>
      <c r="N152" s="6">
        <f t="shared" ca="1" si="31"/>
        <v>0.6939674830508713</v>
      </c>
      <c r="O152" s="6">
        <f t="shared" ca="1" si="32"/>
        <v>0.24882474509702965</v>
      </c>
      <c r="P152" s="3">
        <f t="shared" ca="1" si="33"/>
        <v>1.1916169732449307</v>
      </c>
      <c r="Q152" s="3">
        <f t="shared" ca="1" si="34"/>
        <v>0.19631799285681201</v>
      </c>
      <c r="R152" s="6">
        <f t="shared" ca="1" si="39"/>
        <v>0</v>
      </c>
      <c r="S152" s="5">
        <f ca="1">SUM($R$66:R151)+AA152</f>
        <v>2</v>
      </c>
      <c r="T152" s="5">
        <f t="shared" ca="1" si="42"/>
        <v>0</v>
      </c>
      <c r="U152" s="3">
        <f t="shared" ca="1" si="40"/>
        <v>7.9000000000000057</v>
      </c>
      <c r="V152" s="37">
        <f ca="1">SUM($U$70:U152)-SUM($T$70:T152)</f>
        <v>67.899079999999998</v>
      </c>
      <c r="W152" s="8">
        <f t="shared" ca="1" si="41"/>
        <v>1.1305844437877897</v>
      </c>
      <c r="X152" s="7">
        <f ca="1">W152-MAX($W$69:W151)</f>
        <v>8.3920807125670294E-2</v>
      </c>
      <c r="Y152" s="7">
        <f t="shared" ca="1" si="43"/>
        <v>-4.2588849587333666E-2</v>
      </c>
      <c r="Z152" s="6">
        <f t="shared" ca="1" si="48"/>
        <v>0</v>
      </c>
      <c r="AA152" s="5">
        <f ca="1">SUM($Z$70:Z151)</f>
        <v>0</v>
      </c>
      <c r="AB152" s="4">
        <f t="shared" ca="1" si="26"/>
        <v>55.83</v>
      </c>
      <c r="AC152" s="2">
        <f t="shared" ca="1" si="44"/>
        <v>0.70528044466902473</v>
      </c>
      <c r="AD152" s="3">
        <f t="shared" ca="1" si="45"/>
        <v>50.19</v>
      </c>
      <c r="AE152" s="3">
        <f t="shared" ca="1" si="46"/>
        <v>51.244999999999997</v>
      </c>
      <c r="AF152" s="2">
        <f t="shared" ca="1" si="47"/>
        <v>1.0894721436237682</v>
      </c>
      <c r="AG152" s="1">
        <f t="shared" ca="1" si="35"/>
        <v>4.75</v>
      </c>
    </row>
    <row r="153" spans="1:33" x14ac:dyDescent="0.25">
      <c r="A153" s="11">
        <v>40510</v>
      </c>
      <c r="B153">
        <v>4.75</v>
      </c>
      <c r="C153">
        <v>82.9</v>
      </c>
      <c r="D153">
        <v>78</v>
      </c>
      <c r="E153">
        <v>81.540000000000006</v>
      </c>
      <c r="F153">
        <v>4937504</v>
      </c>
      <c r="G153">
        <v>89.356999999999999</v>
      </c>
      <c r="H153" s="1">
        <f t="shared" ca="1" si="36"/>
        <v>89.356999999999999</v>
      </c>
      <c r="I153" s="10">
        <f t="shared" ca="1" si="37"/>
        <v>81.540000000000006</v>
      </c>
      <c r="J153" s="9">
        <f t="shared" ca="1" si="38"/>
        <v>2.9622576656742453E-2</v>
      </c>
      <c r="K153" s="9">
        <f t="shared" ca="1" si="28"/>
        <v>0.35047790476572677</v>
      </c>
      <c r="L153" s="3">
        <f t="shared" ca="1" si="29"/>
        <v>9.5867059112092035E-2</v>
      </c>
      <c r="M153" s="6">
        <f t="shared" ca="1" si="30"/>
        <v>0.27353239051167394</v>
      </c>
      <c r="N153" s="6">
        <f t="shared" ca="1" si="31"/>
        <v>0.63175668546343311</v>
      </c>
      <c r="O153" s="6">
        <f t="shared" ca="1" si="32"/>
        <v>0.24471707158309475</v>
      </c>
      <c r="P153" s="3">
        <f t="shared" ca="1" si="33"/>
        <v>1.1211908286296226</v>
      </c>
      <c r="Q153" s="3">
        <f t="shared" ca="1" si="34"/>
        <v>0.14232254229724361</v>
      </c>
      <c r="R153" s="6">
        <f t="shared" ca="1" si="39"/>
        <v>-2</v>
      </c>
      <c r="S153" s="5">
        <f ca="1">SUM($R$66:R152)+AA153</f>
        <v>2</v>
      </c>
      <c r="T153" s="5">
        <f t="shared" ca="1" si="42"/>
        <v>0.32616000000000001</v>
      </c>
      <c r="U153" s="3">
        <f t="shared" ca="1" si="40"/>
        <v>4.7600000000000193</v>
      </c>
      <c r="V153" s="37">
        <f ca="1">SUM($U$70:U153)-SUM($T$70:T153)</f>
        <v>72.332920000000016</v>
      </c>
      <c r="W153" s="8">
        <f t="shared" ca="1" si="41"/>
        <v>1.204412108761219</v>
      </c>
      <c r="X153" s="7">
        <f ca="1">W153-MAX($W$69:W152)</f>
        <v>7.3827664973429297E-2</v>
      </c>
      <c r="Y153" s="7">
        <f t="shared" ca="1" si="43"/>
        <v>-3.1955686370697345E-2</v>
      </c>
      <c r="Z153" s="6">
        <f t="shared" ca="1" si="48"/>
        <v>0</v>
      </c>
      <c r="AA153" s="5">
        <f ca="1">SUM($Z$70:Z152)</f>
        <v>0</v>
      </c>
      <c r="AB153" s="4">
        <f t="shared" ca="1" si="26"/>
        <v>60.590000000000018</v>
      </c>
      <c r="AC153" s="2">
        <f t="shared" ca="1" si="44"/>
        <v>0.74307088545499156</v>
      </c>
      <c r="AD153" s="3">
        <f t="shared" ca="1" si="45"/>
        <v>50.19</v>
      </c>
      <c r="AE153" s="3">
        <f t="shared" ca="1" si="46"/>
        <v>51.244999999999997</v>
      </c>
      <c r="AF153" s="2">
        <f t="shared" ca="1" si="47"/>
        <v>1.182359254561421</v>
      </c>
      <c r="AG153" s="1">
        <f t="shared" ca="1" si="35"/>
        <v>4.75</v>
      </c>
    </row>
    <row r="154" spans="1:33" x14ac:dyDescent="0.25">
      <c r="A154" s="11">
        <v>40517</v>
      </c>
      <c r="B154">
        <v>4.625</v>
      </c>
      <c r="C154">
        <v>83.5</v>
      </c>
      <c r="D154">
        <v>78.92</v>
      </c>
      <c r="E154">
        <v>82.39</v>
      </c>
      <c r="F154">
        <v>3932564</v>
      </c>
      <c r="G154">
        <v>91.388999999999996</v>
      </c>
      <c r="H154" s="1">
        <f t="shared" ca="1" si="36"/>
        <v>91.388999999999996</v>
      </c>
      <c r="I154" s="10">
        <f t="shared" ca="1" si="37"/>
        <v>82.39</v>
      </c>
      <c r="J154" s="9">
        <f t="shared" ca="1" si="38"/>
        <v>1.0370372936391278E-2</v>
      </c>
      <c r="K154" s="9">
        <f t="shared" ca="1" si="28"/>
        <v>0.34548376544760973</v>
      </c>
      <c r="L154" s="3">
        <f t="shared" ca="1" si="29"/>
        <v>0.10922442043937375</v>
      </c>
      <c r="M154" s="6">
        <f t="shared" ca="1" si="30"/>
        <v>0.31614921267823476</v>
      </c>
      <c r="N154" s="6">
        <f t="shared" ca="1" si="31"/>
        <v>0.58100260159219086</v>
      </c>
      <c r="O154" s="6">
        <f t="shared" ca="1" si="32"/>
        <v>0.23563515121351833</v>
      </c>
      <c r="P154" s="3">
        <f t="shared" ca="1" si="33"/>
        <v>1.0522729040192276</v>
      </c>
      <c r="Q154" s="3">
        <f t="shared" ca="1" si="34"/>
        <v>0.1097322991651542</v>
      </c>
      <c r="R154" s="6">
        <f t="shared" ca="1" si="39"/>
        <v>0</v>
      </c>
      <c r="S154" s="5">
        <f ca="1">SUM($R$66:R153)+AA154</f>
        <v>0</v>
      </c>
      <c r="T154" s="5">
        <f t="shared" ca="1" si="42"/>
        <v>0</v>
      </c>
      <c r="U154" s="3">
        <f t="shared" ca="1" si="40"/>
        <v>0</v>
      </c>
      <c r="V154" s="37">
        <f ca="1">SUM($U$70:U154)-SUM($T$70:T154)</f>
        <v>72.332920000000016</v>
      </c>
      <c r="W154" s="8">
        <f t="shared" ca="1" si="41"/>
        <v>1.204412108761219</v>
      </c>
      <c r="X154" s="7">
        <f ca="1">W154-MAX($W$69:W153)</f>
        <v>0</v>
      </c>
      <c r="Y154" s="7">
        <f t="shared" ca="1" si="43"/>
        <v>-3.6408140146457914E-2</v>
      </c>
      <c r="Z154" s="6">
        <f t="shared" ca="1" si="48"/>
        <v>0</v>
      </c>
      <c r="AA154" s="5">
        <f ca="1">SUM($Z$70:Z153)</f>
        <v>0</v>
      </c>
      <c r="AB154" s="4">
        <f t="shared" ca="1" si="26"/>
        <v>0</v>
      </c>
      <c r="AC154" s="2">
        <f t="shared" ca="1" si="44"/>
        <v>0</v>
      </c>
      <c r="AD154" s="3">
        <f t="shared" ca="1" si="45"/>
        <v>50.19</v>
      </c>
      <c r="AE154" s="3">
        <f t="shared" ca="1" si="46"/>
        <v>0</v>
      </c>
      <c r="AF154" s="2">
        <f t="shared" ca="1" si="47"/>
        <v>0</v>
      </c>
      <c r="AG154" s="1">
        <f t="shared" ca="1" si="35"/>
        <v>4.625</v>
      </c>
    </row>
    <row r="155" spans="1:33" x14ac:dyDescent="0.25">
      <c r="A155" s="11">
        <v>40524</v>
      </c>
      <c r="B155">
        <v>4.625</v>
      </c>
      <c r="C155">
        <v>87.5</v>
      </c>
      <c r="D155">
        <v>79.099999999999994</v>
      </c>
      <c r="E155">
        <v>80.709999999999994</v>
      </c>
      <c r="F155">
        <v>6315443</v>
      </c>
      <c r="G155">
        <v>93.138000000000005</v>
      </c>
      <c r="H155" s="1">
        <f t="shared" ca="1" si="36"/>
        <v>93.138000000000005</v>
      </c>
      <c r="I155" s="10">
        <f t="shared" ca="1" si="37"/>
        <v>80.709999999999994</v>
      </c>
      <c r="J155" s="9">
        <f t="shared" ca="1" si="38"/>
        <v>-2.0601586991217755E-2</v>
      </c>
      <c r="K155" s="9">
        <f t="shared" ca="1" si="28"/>
        <v>0.34693781087975833</v>
      </c>
      <c r="L155" s="3">
        <f t="shared" ca="1" si="29"/>
        <v>0.15398339734853184</v>
      </c>
      <c r="M155" s="6">
        <f t="shared" ca="1" si="30"/>
        <v>0.44383573228315371</v>
      </c>
      <c r="N155" s="6">
        <f t="shared" ca="1" si="31"/>
        <v>0.53568982529036302</v>
      </c>
      <c r="O155" s="6">
        <f t="shared" ca="1" si="32"/>
        <v>0.19455006134560143</v>
      </c>
      <c r="P155" s="3">
        <f t="shared" ca="1" si="33"/>
        <v>0.92478994798156589</v>
      </c>
      <c r="Q155" s="3">
        <f t="shared" ca="1" si="34"/>
        <v>0.14658970259916015</v>
      </c>
      <c r="R155" s="6">
        <f t="shared" ca="1" si="39"/>
        <v>0</v>
      </c>
      <c r="S155" s="5">
        <f ca="1">SUM($R$66:R154)+AA155</f>
        <v>0</v>
      </c>
      <c r="T155" s="5">
        <f t="shared" ca="1" si="42"/>
        <v>0</v>
      </c>
      <c r="U155" s="3">
        <f t="shared" ca="1" si="40"/>
        <v>0</v>
      </c>
      <c r="V155" s="37">
        <f ca="1">SUM($U$70:U155)-SUM($T$70:T155)</f>
        <v>72.332920000000016</v>
      </c>
      <c r="W155" s="8">
        <f t="shared" ca="1" si="41"/>
        <v>1.204412108761219</v>
      </c>
      <c r="X155" s="7">
        <f ca="1">W155-MAX($W$69:W154)</f>
        <v>0</v>
      </c>
      <c r="Y155" s="7">
        <f t="shared" ca="1" si="43"/>
        <v>-5.1327799116177276E-2</v>
      </c>
      <c r="Z155" s="6">
        <f t="shared" ca="1" si="48"/>
        <v>0</v>
      </c>
      <c r="AA155" s="5">
        <f ca="1">SUM($Z$70:Z154)</f>
        <v>0</v>
      </c>
      <c r="AB155" s="4">
        <f t="shared" ca="1" si="26"/>
        <v>0</v>
      </c>
      <c r="AC155" s="2">
        <f t="shared" ca="1" si="44"/>
        <v>0</v>
      </c>
      <c r="AD155" s="3">
        <f t="shared" ca="1" si="45"/>
        <v>50.19</v>
      </c>
      <c r="AE155" s="3">
        <f t="shared" ca="1" si="46"/>
        <v>0</v>
      </c>
      <c r="AF155" s="2">
        <f t="shared" ca="1" si="47"/>
        <v>0</v>
      </c>
      <c r="AG155" s="1">
        <f t="shared" ca="1" si="35"/>
        <v>4.625</v>
      </c>
    </row>
    <row r="156" spans="1:33" x14ac:dyDescent="0.25">
      <c r="A156" s="11">
        <v>40531</v>
      </c>
      <c r="B156">
        <v>4.6470000000000002</v>
      </c>
      <c r="C156">
        <v>82.82</v>
      </c>
      <c r="D156">
        <v>80.5</v>
      </c>
      <c r="E156">
        <v>80.59</v>
      </c>
      <c r="F156">
        <v>3374118</v>
      </c>
      <c r="G156">
        <v>97.21</v>
      </c>
      <c r="H156" s="1">
        <f t="shared" ca="1" si="36"/>
        <v>97.21</v>
      </c>
      <c r="I156" s="10">
        <f t="shared" ca="1" si="37"/>
        <v>80.59</v>
      </c>
      <c r="J156" s="9">
        <f t="shared" ca="1" si="38"/>
        <v>-1.4879109998608402E-3</v>
      </c>
      <c r="K156" s="9">
        <f t="shared" ca="1" si="28"/>
        <v>0.34711687676961278</v>
      </c>
      <c r="L156" s="3">
        <f t="shared" ca="1" si="29"/>
        <v>0.20622906067750324</v>
      </c>
      <c r="M156" s="6">
        <f t="shared" ca="1" si="30"/>
        <v>0.59411994771542287</v>
      </c>
      <c r="N156" s="6">
        <f t="shared" ca="1" si="31"/>
        <v>0.52229837334101892</v>
      </c>
      <c r="O156" s="6">
        <f t="shared" ca="1" si="32"/>
        <v>0.18285112535204928</v>
      </c>
      <c r="P156" s="3">
        <f t="shared" ca="1" si="33"/>
        <v>0.88800062404511748</v>
      </c>
      <c r="Q156" s="3">
        <f t="shared" ca="1" si="34"/>
        <v>0.15659612263692035</v>
      </c>
      <c r="R156" s="6">
        <f t="shared" ca="1" si="39"/>
        <v>0</v>
      </c>
      <c r="S156" s="5">
        <f ca="1">SUM($R$66:R155)+AA156</f>
        <v>0</v>
      </c>
      <c r="T156" s="5">
        <f t="shared" ca="1" si="42"/>
        <v>0</v>
      </c>
      <c r="U156" s="3">
        <f t="shared" ca="1" si="40"/>
        <v>0</v>
      </c>
      <c r="V156" s="37">
        <f ca="1">SUM($U$70:U156)-SUM($T$70:T156)</f>
        <v>72.332920000000016</v>
      </c>
      <c r="W156" s="8">
        <f t="shared" ca="1" si="41"/>
        <v>1.204412108761219</v>
      </c>
      <c r="X156" s="7">
        <f ca="1">W156-MAX($W$69:W155)</f>
        <v>0</v>
      </c>
      <c r="Y156" s="7">
        <f t="shared" ca="1" si="43"/>
        <v>-6.8743020225834409E-2</v>
      </c>
      <c r="Z156" s="6">
        <f t="shared" ca="1" si="48"/>
        <v>0</v>
      </c>
      <c r="AA156" s="5">
        <f ca="1">SUM($Z$70:Z155)</f>
        <v>0</v>
      </c>
      <c r="AB156" s="4">
        <f t="shared" ca="1" si="26"/>
        <v>0</v>
      </c>
      <c r="AC156" s="2">
        <f t="shared" ca="1" si="44"/>
        <v>0</v>
      </c>
      <c r="AD156" s="3">
        <f t="shared" ca="1" si="45"/>
        <v>50.19</v>
      </c>
      <c r="AE156" s="3">
        <f t="shared" ca="1" si="46"/>
        <v>0</v>
      </c>
      <c r="AF156" s="2">
        <f t="shared" ca="1" si="47"/>
        <v>0</v>
      </c>
      <c r="AG156" s="1">
        <f t="shared" ca="1" si="35"/>
        <v>4.6470000000000002</v>
      </c>
    </row>
    <row r="157" spans="1:33" x14ac:dyDescent="0.25">
      <c r="A157" s="11">
        <v>40538</v>
      </c>
      <c r="B157">
        <v>4.6470000000000002</v>
      </c>
      <c r="C157">
        <v>82.25</v>
      </c>
      <c r="D157">
        <v>79.599999999999994</v>
      </c>
      <c r="E157">
        <v>80.02</v>
      </c>
      <c r="F157">
        <v>3569413</v>
      </c>
      <c r="G157">
        <v>97.834000000000003</v>
      </c>
      <c r="H157" s="1">
        <f t="shared" ca="1" si="36"/>
        <v>97.834000000000003</v>
      </c>
      <c r="I157" s="10">
        <f t="shared" ca="1" si="37"/>
        <v>80.02</v>
      </c>
      <c r="J157" s="9">
        <f t="shared" ca="1" si="38"/>
        <v>-7.0979689073310814E-3</v>
      </c>
      <c r="K157" s="9">
        <f t="shared" ca="1" si="28"/>
        <v>0.3458349929519195</v>
      </c>
      <c r="L157" s="3">
        <f t="shared" ca="1" si="29"/>
        <v>0.22261934516370907</v>
      </c>
      <c r="M157" s="6">
        <f t="shared" ca="1" si="30"/>
        <v>0.64371549930072935</v>
      </c>
      <c r="N157" s="6">
        <f t="shared" ca="1" si="31"/>
        <v>0.50296489698538316</v>
      </c>
      <c r="O157" s="6">
        <f t="shared" ca="1" si="32"/>
        <v>0.15059688270720811</v>
      </c>
      <c r="P157" s="3">
        <f t="shared" ca="1" si="33"/>
        <v>0.80415866239979938</v>
      </c>
      <c r="Q157" s="3">
        <f t="shared" ca="1" si="34"/>
        <v>0.20177113157096693</v>
      </c>
      <c r="R157" s="6">
        <f t="shared" ca="1" si="39"/>
        <v>0</v>
      </c>
      <c r="S157" s="5">
        <f ca="1">SUM($R$66:R156)+AA157</f>
        <v>0</v>
      </c>
      <c r="T157" s="5">
        <f t="shared" ca="1" si="42"/>
        <v>0</v>
      </c>
      <c r="U157" s="3">
        <f t="shared" ca="1" si="40"/>
        <v>0</v>
      </c>
      <c r="V157" s="37">
        <f ca="1">SUM($U$70:U157)-SUM($T$70:T157)</f>
        <v>72.332920000000016</v>
      </c>
      <c r="W157" s="8">
        <f t="shared" ca="1" si="41"/>
        <v>1.204412108761219</v>
      </c>
      <c r="X157" s="7">
        <f ca="1">W157-MAX($W$69:W156)</f>
        <v>0</v>
      </c>
      <c r="Y157" s="7">
        <f t="shared" ca="1" si="43"/>
        <v>-7.4206448387903023E-2</v>
      </c>
      <c r="Z157" s="6">
        <f t="shared" ca="1" si="48"/>
        <v>0</v>
      </c>
      <c r="AA157" s="5">
        <f ca="1">SUM($Z$70:Z156)</f>
        <v>0</v>
      </c>
      <c r="AB157" s="4">
        <f t="shared" ca="1" si="26"/>
        <v>0</v>
      </c>
      <c r="AC157" s="2">
        <f t="shared" ca="1" si="44"/>
        <v>0</v>
      </c>
      <c r="AD157" s="3">
        <f t="shared" ca="1" si="45"/>
        <v>50.19</v>
      </c>
      <c r="AE157" s="3">
        <f t="shared" ca="1" si="46"/>
        <v>0</v>
      </c>
      <c r="AF157" s="2">
        <f t="shared" ca="1" si="47"/>
        <v>0</v>
      </c>
      <c r="AG157" s="1">
        <f t="shared" ca="1" si="35"/>
        <v>4.6470000000000002</v>
      </c>
    </row>
    <row r="158" spans="1:33" x14ac:dyDescent="0.25">
      <c r="A158" s="11">
        <v>40545</v>
      </c>
      <c r="B158">
        <v>4.625</v>
      </c>
      <c r="C158">
        <v>80</v>
      </c>
      <c r="D158">
        <v>74.63</v>
      </c>
      <c r="E158">
        <v>79.75</v>
      </c>
      <c r="F158">
        <v>2930360</v>
      </c>
      <c r="G158" t="s">
        <v>0</v>
      </c>
      <c r="H158" s="1">
        <f t="shared" ca="1" si="36"/>
        <v>97.834000000000003</v>
      </c>
      <c r="I158" s="10">
        <f t="shared" ca="1" si="37"/>
        <v>79.75</v>
      </c>
      <c r="J158" s="9">
        <f t="shared" ca="1" si="38"/>
        <v>-3.3798617641349186E-3</v>
      </c>
      <c r="K158" s="9">
        <f t="shared" ca="1" si="28"/>
        <v>0.34372052967943439</v>
      </c>
      <c r="L158" s="3">
        <f t="shared" ca="1" si="29"/>
        <v>0.22675862068965524</v>
      </c>
      <c r="M158" s="6">
        <f t="shared" ca="1" si="30"/>
        <v>0.65971800084544885</v>
      </c>
      <c r="N158" s="6">
        <f t="shared" ca="1" si="31"/>
        <v>0.49715047660624989</v>
      </c>
      <c r="O158" s="6">
        <f t="shared" ca="1" si="32"/>
        <v>0.14209824985484373</v>
      </c>
      <c r="P158" s="3">
        <f t="shared" ca="1" si="33"/>
        <v>0.7813469763159373</v>
      </c>
      <c r="Q158" s="3">
        <f t="shared" ca="1" si="34"/>
        <v>0.21295397689656242</v>
      </c>
      <c r="R158" s="6">
        <f t="shared" ca="1" si="39"/>
        <v>0</v>
      </c>
      <c r="S158" s="5">
        <f ca="1">SUM($R$66:R157)+AA158</f>
        <v>0</v>
      </c>
      <c r="T158" s="5">
        <f t="shared" ca="1" si="42"/>
        <v>0</v>
      </c>
      <c r="U158" s="3">
        <f t="shared" ca="1" si="40"/>
        <v>0</v>
      </c>
      <c r="V158" s="37">
        <f ca="1">SUM($U$70:U158)-SUM($T$70:T158)</f>
        <v>72.332920000000016</v>
      </c>
      <c r="W158" s="8">
        <f t="shared" ca="1" si="41"/>
        <v>1.204412108761219</v>
      </c>
      <c r="X158" s="7">
        <f ca="1">W158-MAX($W$69:W157)</f>
        <v>0</v>
      </c>
      <c r="Y158" s="7">
        <f t="shared" ca="1" si="43"/>
        <v>-7.5586206896551753E-2</v>
      </c>
      <c r="Z158" s="6">
        <f t="shared" ca="1" si="48"/>
        <v>0</v>
      </c>
      <c r="AA158" s="5">
        <f ca="1">SUM($Z$70:Z157)</f>
        <v>0</v>
      </c>
      <c r="AB158" s="4">
        <f t="shared" ca="1" si="26"/>
        <v>0</v>
      </c>
      <c r="AC158" s="2">
        <f t="shared" ca="1" si="44"/>
        <v>0</v>
      </c>
      <c r="AD158" s="3">
        <f t="shared" ca="1" si="45"/>
        <v>50.19</v>
      </c>
      <c r="AE158" s="3">
        <f t="shared" ca="1" si="46"/>
        <v>0</v>
      </c>
      <c r="AF158" s="2">
        <f t="shared" ca="1" si="47"/>
        <v>0</v>
      </c>
      <c r="AG158" s="1">
        <f t="shared" ca="1" si="35"/>
        <v>4.625</v>
      </c>
    </row>
    <row r="159" spans="1:33" x14ac:dyDescent="0.25">
      <c r="A159" s="11">
        <v>40552</v>
      </c>
      <c r="B159" t="s">
        <v>0</v>
      </c>
      <c r="C159" t="s">
        <v>0</v>
      </c>
      <c r="D159" t="s">
        <v>0</v>
      </c>
      <c r="E159" t="s">
        <v>0</v>
      </c>
      <c r="F159" t="s">
        <v>0</v>
      </c>
      <c r="G159">
        <v>98.042000000000002</v>
      </c>
      <c r="H159" s="1">
        <f t="shared" ca="1" si="36"/>
        <v>98.042000000000002</v>
      </c>
      <c r="I159" s="10">
        <f t="shared" ca="1" si="37"/>
        <v>79.75</v>
      </c>
      <c r="J159" s="9">
        <f t="shared" ca="1" si="38"/>
        <v>0</v>
      </c>
      <c r="K159" s="9">
        <f t="shared" ca="1" si="28"/>
        <v>0.33915216186640423</v>
      </c>
      <c r="L159" s="3">
        <f t="shared" ca="1" si="29"/>
        <v>0.22936677115987458</v>
      </c>
      <c r="M159" s="6">
        <f t="shared" ca="1" si="30"/>
        <v>0.67629458676493615</v>
      </c>
      <c r="N159" s="6">
        <f t="shared" ca="1" si="31"/>
        <v>0.49189153492350712</v>
      </c>
      <c r="O159" s="6">
        <f t="shared" ca="1" si="32"/>
        <v>0.13315863193418517</v>
      </c>
      <c r="P159" s="3">
        <f t="shared" ca="1" si="33"/>
        <v>0.75820879879187753</v>
      </c>
      <c r="Q159" s="3">
        <f t="shared" ca="1" si="34"/>
        <v>0.22557427105513678</v>
      </c>
      <c r="R159" s="6">
        <f t="shared" ca="1" si="39"/>
        <v>0</v>
      </c>
      <c r="S159" s="5">
        <f ca="1">SUM($R$66:R158)+AA159</f>
        <v>0</v>
      </c>
      <c r="T159" s="5">
        <f t="shared" ca="1" si="42"/>
        <v>0</v>
      </c>
      <c r="U159" s="3">
        <f t="shared" ca="1" si="40"/>
        <v>0</v>
      </c>
      <c r="V159" s="37">
        <f ca="1">SUM($U$70:U159)-SUM($T$70:T159)</f>
        <v>72.332920000000016</v>
      </c>
      <c r="W159" s="8">
        <f t="shared" ca="1" si="41"/>
        <v>1.204412108761219</v>
      </c>
      <c r="X159" s="7">
        <f ca="1">W159-MAX($W$69:W158)</f>
        <v>0</v>
      </c>
      <c r="Y159" s="7">
        <f t="shared" ca="1" si="43"/>
        <v>-7.6455590386624861E-2</v>
      </c>
      <c r="Z159" s="6">
        <f t="shared" ca="1" si="48"/>
        <v>0</v>
      </c>
      <c r="AA159" s="5">
        <f ca="1">SUM($Z$70:Z158)</f>
        <v>0</v>
      </c>
      <c r="AB159" s="4">
        <f t="shared" ca="1" si="26"/>
        <v>0</v>
      </c>
      <c r="AC159" s="2">
        <f t="shared" ca="1" si="44"/>
        <v>0</v>
      </c>
      <c r="AD159" s="3">
        <f t="shared" ca="1" si="45"/>
        <v>50.19</v>
      </c>
      <c r="AE159" s="3">
        <f t="shared" ca="1" si="46"/>
        <v>0</v>
      </c>
      <c r="AF159" s="2">
        <f t="shared" ca="1" si="47"/>
        <v>0</v>
      </c>
      <c r="AG159" s="1">
        <f t="shared" ca="1" si="35"/>
        <v>4.625</v>
      </c>
    </row>
    <row r="160" spans="1:33" x14ac:dyDescent="0.25">
      <c r="A160" s="11">
        <v>40559</v>
      </c>
      <c r="B160">
        <v>4.5999999999999996</v>
      </c>
      <c r="C160">
        <v>82.52</v>
      </c>
      <c r="D160">
        <v>78.37</v>
      </c>
      <c r="E160">
        <v>81.790000000000006</v>
      </c>
      <c r="F160">
        <v>3212736</v>
      </c>
      <c r="G160" t="s">
        <v>0</v>
      </c>
      <c r="H160" s="1">
        <f t="shared" ca="1" si="36"/>
        <v>98.042000000000002</v>
      </c>
      <c r="I160" s="10">
        <f t="shared" ca="1" si="37"/>
        <v>81.790000000000006</v>
      </c>
      <c r="J160" s="9">
        <f t="shared" ca="1" si="38"/>
        <v>2.5258245081928806E-2</v>
      </c>
      <c r="K160" s="9">
        <f t="shared" ca="1" si="28"/>
        <v>0.33874100913455435</v>
      </c>
      <c r="L160" s="3">
        <f t="shared" ca="1" si="29"/>
        <v>0.19870399804377059</v>
      </c>
      <c r="M160" s="6">
        <f t="shared" ca="1" si="30"/>
        <v>0.58659563703679463</v>
      </c>
      <c r="N160" s="6">
        <f t="shared" ca="1" si="31"/>
        <v>0.49071265491086213</v>
      </c>
      <c r="O160" s="6">
        <f t="shared" ca="1" si="32"/>
        <v>0.1321674931766384</v>
      </c>
      <c r="P160" s="3">
        <f t="shared" ca="1" si="33"/>
        <v>0.75504764126413892</v>
      </c>
      <c r="Q160" s="3">
        <f t="shared" ca="1" si="34"/>
        <v>0.22637766855758534</v>
      </c>
      <c r="R160" s="6">
        <f t="shared" ca="1" si="39"/>
        <v>0</v>
      </c>
      <c r="S160" s="5">
        <f ca="1">SUM($R$66:R159)+AA160</f>
        <v>0</v>
      </c>
      <c r="T160" s="5">
        <f t="shared" ca="1" si="42"/>
        <v>0</v>
      </c>
      <c r="U160" s="3">
        <f t="shared" ca="1" si="40"/>
        <v>0</v>
      </c>
      <c r="V160" s="37">
        <f ca="1">SUM($U$70:U160)-SUM($T$70:T160)</f>
        <v>72.332920000000016</v>
      </c>
      <c r="W160" s="8">
        <f t="shared" ca="1" si="41"/>
        <v>1.204412108761219</v>
      </c>
      <c r="X160" s="7">
        <f ca="1">W160-MAX($W$69:W159)</f>
        <v>0</v>
      </c>
      <c r="Y160" s="7">
        <f t="shared" ca="1" si="43"/>
        <v>-6.6234666014590202E-2</v>
      </c>
      <c r="Z160" s="6">
        <f t="shared" ca="1" si="48"/>
        <v>0</v>
      </c>
      <c r="AA160" s="5">
        <f ca="1">SUM($Z$70:Z159)</f>
        <v>0</v>
      </c>
      <c r="AB160" s="4">
        <f t="shared" ca="1" si="26"/>
        <v>0</v>
      </c>
      <c r="AC160" s="2">
        <f t="shared" ca="1" si="44"/>
        <v>0</v>
      </c>
      <c r="AD160" s="3">
        <f t="shared" ca="1" si="45"/>
        <v>50.19</v>
      </c>
      <c r="AE160" s="3">
        <f t="shared" ca="1" si="46"/>
        <v>0</v>
      </c>
      <c r="AF160" s="2">
        <f t="shared" ca="1" si="47"/>
        <v>0</v>
      </c>
      <c r="AG160" s="1">
        <f t="shared" ca="1" si="35"/>
        <v>4.5999999999999996</v>
      </c>
    </row>
    <row r="161" spans="1:33" x14ac:dyDescent="0.25">
      <c r="A161" s="11">
        <v>40566</v>
      </c>
      <c r="B161">
        <v>4.7329999999999997</v>
      </c>
      <c r="C161">
        <v>82.24</v>
      </c>
      <c r="D161">
        <v>78.430000000000007</v>
      </c>
      <c r="E161">
        <v>79.52</v>
      </c>
      <c r="F161">
        <v>4498542</v>
      </c>
      <c r="G161">
        <v>101.05</v>
      </c>
      <c r="H161" s="1">
        <f t="shared" ca="1" si="36"/>
        <v>101.05</v>
      </c>
      <c r="I161" s="10">
        <f t="shared" ca="1" si="37"/>
        <v>79.52</v>
      </c>
      <c r="J161" s="9">
        <f t="shared" ca="1" si="38"/>
        <v>-2.8146424398564209E-2</v>
      </c>
      <c r="K161" s="9">
        <f t="shared" ca="1" si="28"/>
        <v>0.33683453720041429</v>
      </c>
      <c r="L161" s="3">
        <f t="shared" ca="1" si="29"/>
        <v>0.27074949698189132</v>
      </c>
      <c r="M161" s="6">
        <f t="shared" ca="1" si="30"/>
        <v>0.80380562881768025</v>
      </c>
      <c r="N161" s="6">
        <f t="shared" ca="1" si="31"/>
        <v>0.51635621636786067</v>
      </c>
      <c r="O161" s="6">
        <f t="shared" ca="1" si="32"/>
        <v>0.1577673546868012</v>
      </c>
      <c r="P161" s="3">
        <f t="shared" ca="1" si="33"/>
        <v>0.83189092574146306</v>
      </c>
      <c r="Q161" s="3">
        <f t="shared" ca="1" si="34"/>
        <v>0.20082150699425827</v>
      </c>
      <c r="R161" s="6">
        <f t="shared" ca="1" si="39"/>
        <v>0</v>
      </c>
      <c r="S161" s="5">
        <f ca="1">SUM($R$66:R160)+AA161</f>
        <v>0</v>
      </c>
      <c r="T161" s="5">
        <f t="shared" ca="1" si="42"/>
        <v>0</v>
      </c>
      <c r="U161" s="3">
        <f t="shared" ca="1" si="40"/>
        <v>0</v>
      </c>
      <c r="V161" s="37">
        <f ca="1">SUM($U$70:U161)-SUM($T$70:T161)</f>
        <v>72.332920000000016</v>
      </c>
      <c r="W161" s="8">
        <f t="shared" ca="1" si="41"/>
        <v>1.204412108761219</v>
      </c>
      <c r="X161" s="7">
        <f ca="1">W161-MAX($W$69:W160)</f>
        <v>0</v>
      </c>
      <c r="Y161" s="7">
        <f t="shared" ca="1" si="43"/>
        <v>-9.0249832327297108E-2</v>
      </c>
      <c r="Z161" s="6">
        <f t="shared" ca="1" si="48"/>
        <v>0</v>
      </c>
      <c r="AA161" s="5">
        <f ca="1">SUM($Z$70:Z160)</f>
        <v>0</v>
      </c>
      <c r="AB161" s="4">
        <f t="shared" ref="AB161:AB224" ca="1" si="49">(I161-AE161)*S161</f>
        <v>0</v>
      </c>
      <c r="AC161" s="2">
        <f t="shared" ca="1" si="44"/>
        <v>0</v>
      </c>
      <c r="AD161" s="3">
        <f t="shared" ca="1" si="45"/>
        <v>50.19</v>
      </c>
      <c r="AE161" s="3">
        <f t="shared" ca="1" si="46"/>
        <v>0</v>
      </c>
      <c r="AF161" s="2">
        <f t="shared" ca="1" si="47"/>
        <v>0</v>
      </c>
      <c r="AG161" s="1">
        <f t="shared" ca="1" si="35"/>
        <v>4.7329999999999997</v>
      </c>
    </row>
    <row r="162" spans="1:33" x14ac:dyDescent="0.25">
      <c r="A162" s="11">
        <v>40573</v>
      </c>
      <c r="B162" t="s">
        <v>0</v>
      </c>
      <c r="C162">
        <v>80.25</v>
      </c>
      <c r="D162">
        <v>75.25</v>
      </c>
      <c r="E162">
        <v>76.48</v>
      </c>
      <c r="F162">
        <v>4613515</v>
      </c>
      <c r="G162" t="s">
        <v>0</v>
      </c>
      <c r="H162" s="1">
        <f t="shared" ca="1" si="36"/>
        <v>101.05</v>
      </c>
      <c r="I162" s="10">
        <f t="shared" ca="1" si="37"/>
        <v>76.48</v>
      </c>
      <c r="J162" s="9">
        <f t="shared" ca="1" si="38"/>
        <v>-3.8979293605172667E-2</v>
      </c>
      <c r="K162" s="9">
        <f t="shared" ca="1" si="28"/>
        <v>0.3336660446340709</v>
      </c>
      <c r="L162" s="3">
        <f t="shared" ca="1" si="29"/>
        <v>0.32126046025104582</v>
      </c>
      <c r="M162" s="6">
        <f t="shared" ca="1" si="30"/>
        <v>0.96282035711296243</v>
      </c>
      <c r="N162" s="6">
        <f t="shared" ca="1" si="31"/>
        <v>0.55603084112040824</v>
      </c>
      <c r="O162" s="6">
        <f t="shared" ca="1" si="32"/>
        <v>0.19848391672495552</v>
      </c>
      <c r="P162" s="3">
        <f t="shared" ca="1" si="33"/>
        <v>0.95299867457031928</v>
      </c>
      <c r="Q162" s="3">
        <f t="shared" ca="1" si="34"/>
        <v>0.15906300767049719</v>
      </c>
      <c r="R162" s="6">
        <f t="shared" ca="1" si="39"/>
        <v>1</v>
      </c>
      <c r="S162" s="5">
        <f ca="1">SUM($R$66:R161)+AA162</f>
        <v>0</v>
      </c>
      <c r="T162" s="5">
        <f t="shared" ca="1" si="42"/>
        <v>0.15296000000000001</v>
      </c>
      <c r="U162" s="3">
        <f t="shared" ca="1" si="40"/>
        <v>0</v>
      </c>
      <c r="V162" s="37">
        <f ca="1">SUM($U$70:U162)-SUM($T$70:T162)</f>
        <v>72.179960000000008</v>
      </c>
      <c r="W162" s="8">
        <f t="shared" ca="1" si="41"/>
        <v>1.2018651788687698</v>
      </c>
      <c r="X162" s="7">
        <f ca="1">W162-MAX($W$69:W161)</f>
        <v>-2.5469298924492012E-3</v>
      </c>
      <c r="Y162" s="7">
        <f t="shared" ca="1" si="43"/>
        <v>-0.10708682008368194</v>
      </c>
      <c r="Z162" s="6">
        <f t="shared" ca="1" si="48"/>
        <v>0</v>
      </c>
      <c r="AA162" s="5">
        <f ca="1">SUM($Z$70:Z161)</f>
        <v>0</v>
      </c>
      <c r="AB162" s="4">
        <f t="shared" ca="1" si="49"/>
        <v>0</v>
      </c>
      <c r="AC162" s="2">
        <f t="shared" ca="1" si="44"/>
        <v>0</v>
      </c>
      <c r="AD162" s="3">
        <f t="shared" ca="1" si="45"/>
        <v>76.48</v>
      </c>
      <c r="AE162" s="3">
        <f t="shared" ca="1" si="46"/>
        <v>76.48</v>
      </c>
      <c r="AF162" s="2">
        <f t="shared" ca="1" si="47"/>
        <v>0</v>
      </c>
      <c r="AG162" s="1">
        <f t="shared" ca="1" si="35"/>
        <v>4.7329999999999997</v>
      </c>
    </row>
    <row r="163" spans="1:33" x14ac:dyDescent="0.25">
      <c r="A163" s="11">
        <v>40580</v>
      </c>
      <c r="B163">
        <v>4.7329999999999997</v>
      </c>
      <c r="C163">
        <v>78.41</v>
      </c>
      <c r="D163">
        <v>74.63</v>
      </c>
      <c r="E163">
        <v>78.03</v>
      </c>
      <c r="F163">
        <v>4788174</v>
      </c>
      <c r="G163">
        <v>100.01900000000001</v>
      </c>
      <c r="H163" s="1">
        <f t="shared" ca="1" si="36"/>
        <v>100.01900000000001</v>
      </c>
      <c r="I163" s="10">
        <f t="shared" ca="1" si="37"/>
        <v>78.03</v>
      </c>
      <c r="J163" s="9">
        <f t="shared" ca="1" si="38"/>
        <v>2.0064099385523917E-2</v>
      </c>
      <c r="K163" s="9">
        <f t="shared" ca="1" si="28"/>
        <v>0.32459299866584224</v>
      </c>
      <c r="L163" s="3">
        <f t="shared" ca="1" si="29"/>
        <v>0.28180187107522747</v>
      </c>
      <c r="M163" s="6">
        <f t="shared" ca="1" si="30"/>
        <v>0.86816989963894198</v>
      </c>
      <c r="N163" s="6">
        <f t="shared" ca="1" si="31"/>
        <v>0.58984599926047088</v>
      </c>
      <c r="O163" s="6">
        <f t="shared" ca="1" si="32"/>
        <v>0.21194940221622682</v>
      </c>
      <c r="P163" s="3">
        <f t="shared" ca="1" si="33"/>
        <v>1.0137448036929246</v>
      </c>
      <c r="Q163" s="3">
        <f t="shared" ca="1" si="34"/>
        <v>0.16594719482801723</v>
      </c>
      <c r="R163" s="6">
        <f t="shared" ca="1" si="39"/>
        <v>0</v>
      </c>
      <c r="S163" s="5">
        <f ca="1">SUM($R$66:R162)+AA163</f>
        <v>1</v>
      </c>
      <c r="T163" s="5">
        <f t="shared" ca="1" si="42"/>
        <v>0</v>
      </c>
      <c r="U163" s="3">
        <f t="shared" ca="1" si="40"/>
        <v>1.5499999999999972</v>
      </c>
      <c r="V163" s="37">
        <f ca="1">SUM($U$70:U163)-SUM($T$70:T163)</f>
        <v>73.729960000000005</v>
      </c>
      <c r="W163" s="8">
        <f t="shared" ca="1" si="41"/>
        <v>1.2276741572506724</v>
      </c>
      <c r="X163" s="7">
        <f ca="1">W163-MAX($W$69:W162)</f>
        <v>2.3262048489453457E-2</v>
      </c>
      <c r="Y163" s="7">
        <f t="shared" ca="1" si="43"/>
        <v>-9.3933957025075829E-2</v>
      </c>
      <c r="Z163" s="6">
        <f t="shared" ca="1" si="48"/>
        <v>0</v>
      </c>
      <c r="AA163" s="5">
        <f ca="1">SUM($Z$70:Z162)</f>
        <v>0</v>
      </c>
      <c r="AB163" s="4">
        <f t="shared" ca="1" si="49"/>
        <v>1.5499999999999972</v>
      </c>
      <c r="AC163" s="2">
        <f t="shared" ca="1" si="44"/>
        <v>1.986415481225166E-2</v>
      </c>
      <c r="AD163" s="3">
        <f t="shared" ca="1" si="45"/>
        <v>76.48</v>
      </c>
      <c r="AE163" s="3">
        <f t="shared" ca="1" si="46"/>
        <v>76.48</v>
      </c>
      <c r="AF163" s="2">
        <f t="shared" ca="1" si="47"/>
        <v>2.0266736401673601E-2</v>
      </c>
      <c r="AG163" s="1">
        <f t="shared" ca="1" si="35"/>
        <v>4.7329999999999997</v>
      </c>
    </row>
    <row r="164" spans="1:33" x14ac:dyDescent="0.25">
      <c r="A164" s="11">
        <v>40587</v>
      </c>
      <c r="B164">
        <v>4.7329999999999997</v>
      </c>
      <c r="C164">
        <v>78.790000000000006</v>
      </c>
      <c r="D164">
        <v>73.25</v>
      </c>
      <c r="E164">
        <v>73.790000000000006</v>
      </c>
      <c r="F164">
        <v>2639732</v>
      </c>
      <c r="G164">
        <v>100.004</v>
      </c>
      <c r="H164" s="1">
        <f t="shared" ca="1" si="36"/>
        <v>100.004</v>
      </c>
      <c r="I164" s="10">
        <f t="shared" ca="1" si="37"/>
        <v>73.790000000000006</v>
      </c>
      <c r="J164" s="9">
        <f t="shared" ca="1" si="38"/>
        <v>-5.5870147058394576E-2</v>
      </c>
      <c r="K164" s="9">
        <f t="shared" ca="1" si="28"/>
        <v>0.32717037181955294</v>
      </c>
      <c r="L164" s="3">
        <f t="shared" ca="1" si="29"/>
        <v>0.35525138907711074</v>
      </c>
      <c r="M164" s="6">
        <f t="shared" ca="1" si="30"/>
        <v>1.0858299518424779</v>
      </c>
      <c r="N164" s="6">
        <f t="shared" ca="1" si="31"/>
        <v>0.6364791089096512</v>
      </c>
      <c r="O164" s="6">
        <f t="shared" ca="1" si="32"/>
        <v>0.24910606438105107</v>
      </c>
      <c r="P164" s="3">
        <f t="shared" ca="1" si="33"/>
        <v>1.1346912376717533</v>
      </c>
      <c r="Q164" s="3">
        <f t="shared" ca="1" si="34"/>
        <v>0.13826698014754907</v>
      </c>
      <c r="R164" s="6">
        <f t="shared" ca="1" si="39"/>
        <v>0</v>
      </c>
      <c r="S164" s="5">
        <f ca="1">SUM($R$66:R163)+AA164</f>
        <v>1</v>
      </c>
      <c r="T164" s="5">
        <f t="shared" ca="1" si="42"/>
        <v>0</v>
      </c>
      <c r="U164" s="3">
        <f t="shared" ca="1" si="40"/>
        <v>-4.2399999999999949</v>
      </c>
      <c r="V164" s="37">
        <f ca="1">SUM($U$70:U164)-SUM($T$70:T164)</f>
        <v>69.489960000000011</v>
      </c>
      <c r="W164" s="8">
        <f t="shared" ca="1" si="41"/>
        <v>1.1570741131608229</v>
      </c>
      <c r="X164" s="7">
        <f ca="1">W164-MAX($W$69:W163)</f>
        <v>-7.0600044089849545E-2</v>
      </c>
      <c r="Y164" s="7">
        <f t="shared" ca="1" si="43"/>
        <v>-0.11841712969237024</v>
      </c>
      <c r="Z164" s="6">
        <f t="shared" ca="1" si="48"/>
        <v>0</v>
      </c>
      <c r="AA164" s="5">
        <f ca="1">SUM($Z$70:Z163)</f>
        <v>0</v>
      </c>
      <c r="AB164" s="4">
        <f t="shared" ca="1" si="49"/>
        <v>-2.6899999999999977</v>
      </c>
      <c r="AC164" s="2">
        <f t="shared" ca="1" si="44"/>
        <v>-3.6454804174007281E-2</v>
      </c>
      <c r="AD164" s="3">
        <f t="shared" ca="1" si="45"/>
        <v>76.48</v>
      </c>
      <c r="AE164" s="3">
        <f t="shared" ca="1" si="46"/>
        <v>76.48</v>
      </c>
      <c r="AF164" s="2">
        <f t="shared" ca="1" si="47"/>
        <v>-3.5172594142259379E-2</v>
      </c>
      <c r="AG164" s="1">
        <f t="shared" ca="1" si="35"/>
        <v>4.7329999999999997</v>
      </c>
    </row>
    <row r="165" spans="1:33" x14ac:dyDescent="0.25">
      <c r="A165" s="11">
        <v>40594</v>
      </c>
      <c r="B165">
        <v>4.7329999999999997</v>
      </c>
      <c r="C165">
        <v>75.2</v>
      </c>
      <c r="D165">
        <v>72.05</v>
      </c>
      <c r="E165">
        <v>72.680000000000007</v>
      </c>
      <c r="F165">
        <v>3433558</v>
      </c>
      <c r="G165">
        <v>100.09399999999999</v>
      </c>
      <c r="H165" s="1">
        <f t="shared" ca="1" si="36"/>
        <v>100.09399999999999</v>
      </c>
      <c r="I165" s="10">
        <f t="shared" ca="1" si="37"/>
        <v>72.680000000000007</v>
      </c>
      <c r="J165" s="9">
        <f t="shared" ca="1" si="38"/>
        <v>-1.5156977542304868E-2</v>
      </c>
      <c r="K165" s="9">
        <f t="shared" ca="1" si="28"/>
        <v>0.31601681034241524</v>
      </c>
      <c r="L165" s="3">
        <f t="shared" ca="1" si="29"/>
        <v>0.37718767198679126</v>
      </c>
      <c r="M165" s="6">
        <f t="shared" ca="1" si="30"/>
        <v>1.1935683787773672</v>
      </c>
      <c r="N165" s="6">
        <f t="shared" ca="1" si="31"/>
        <v>0.70062732487121715</v>
      </c>
      <c r="O165" s="6">
        <f t="shared" ca="1" si="32"/>
        <v>0.27761791656167834</v>
      </c>
      <c r="P165" s="3">
        <f t="shared" ca="1" si="33"/>
        <v>1.2558631579945738</v>
      </c>
      <c r="Q165" s="3">
        <f t="shared" ca="1" si="34"/>
        <v>0.14539149174786048</v>
      </c>
      <c r="R165" s="6">
        <f t="shared" ca="1" si="39"/>
        <v>0</v>
      </c>
      <c r="S165" s="5">
        <f ca="1">SUM($R$66:R164)+AA165</f>
        <v>1</v>
      </c>
      <c r="T165" s="5">
        <f t="shared" ca="1" si="42"/>
        <v>0</v>
      </c>
      <c r="U165" s="3">
        <f t="shared" ca="1" si="40"/>
        <v>-1.1099999999999994</v>
      </c>
      <c r="V165" s="37">
        <f ca="1">SUM($U$70:U165)-SUM($T$70:T165)</f>
        <v>68.379960000000011</v>
      </c>
      <c r="W165" s="8">
        <f t="shared" ca="1" si="41"/>
        <v>1.1385915544486216</v>
      </c>
      <c r="X165" s="7">
        <f ca="1">W165-MAX($W$69:W164)</f>
        <v>-8.9082602802050825E-2</v>
      </c>
      <c r="Y165" s="7">
        <f t="shared" ca="1" si="43"/>
        <v>-0.12572922399559708</v>
      </c>
      <c r="Z165" s="6">
        <f t="shared" ca="1" si="48"/>
        <v>0</v>
      </c>
      <c r="AA165" s="5">
        <f ca="1">SUM($Z$70:Z164)</f>
        <v>0</v>
      </c>
      <c r="AB165" s="4">
        <f t="shared" ca="1" si="49"/>
        <v>-3.7999999999999972</v>
      </c>
      <c r="AC165" s="2">
        <f t="shared" ca="1" si="44"/>
        <v>-5.2283984589983443E-2</v>
      </c>
      <c r="AD165" s="3">
        <f t="shared" ca="1" si="45"/>
        <v>76.48</v>
      </c>
      <c r="AE165" s="3">
        <f t="shared" ca="1" si="46"/>
        <v>76.48</v>
      </c>
      <c r="AF165" s="2">
        <f t="shared" ca="1" si="47"/>
        <v>-4.968619246861921E-2</v>
      </c>
      <c r="AG165" s="1">
        <f t="shared" ca="1" si="35"/>
        <v>4.7329999999999997</v>
      </c>
    </row>
    <row r="166" spans="1:33" x14ac:dyDescent="0.25">
      <c r="A166" s="11">
        <v>40601</v>
      </c>
      <c r="B166">
        <v>4.7329999999999997</v>
      </c>
      <c r="C166">
        <v>73</v>
      </c>
      <c r="D166">
        <v>66.78</v>
      </c>
      <c r="E166">
        <v>71.180000000000007</v>
      </c>
      <c r="F166">
        <v>6808323</v>
      </c>
      <c r="G166">
        <v>99.962000000000003</v>
      </c>
      <c r="H166" s="1">
        <f t="shared" ca="1" si="36"/>
        <v>99.962000000000003</v>
      </c>
      <c r="I166" s="10">
        <f t="shared" ca="1" si="37"/>
        <v>71.180000000000007</v>
      </c>
      <c r="J166" s="9">
        <f t="shared" ca="1" si="38"/>
        <v>-2.0854363445923785E-2</v>
      </c>
      <c r="K166" s="9">
        <f t="shared" ca="1" si="28"/>
        <v>0.3170988366663729</v>
      </c>
      <c r="L166" s="3">
        <f t="shared" ca="1" si="29"/>
        <v>0.40435515594268034</v>
      </c>
      <c r="M166" s="6">
        <f t="shared" ca="1" si="30"/>
        <v>1.2751707328655761</v>
      </c>
      <c r="N166" s="6">
        <f t="shared" ca="1" si="31"/>
        <v>0.77767642812920967</v>
      </c>
      <c r="O166" s="6">
        <f t="shared" ca="1" si="32"/>
        <v>0.28800682859375132</v>
      </c>
      <c r="P166" s="3">
        <f t="shared" ca="1" si="33"/>
        <v>1.3536900853167122</v>
      </c>
      <c r="Q166" s="3">
        <f t="shared" ca="1" si="34"/>
        <v>0.20166277094170704</v>
      </c>
      <c r="R166" s="6">
        <f t="shared" ca="1" si="39"/>
        <v>0</v>
      </c>
      <c r="S166" s="5">
        <f ca="1">SUM($R$66:R165)+AA166</f>
        <v>1</v>
      </c>
      <c r="T166" s="5">
        <f t="shared" ca="1" si="42"/>
        <v>0</v>
      </c>
      <c r="U166" s="3">
        <f t="shared" ca="1" si="40"/>
        <v>-1.5</v>
      </c>
      <c r="V166" s="37">
        <f ca="1">SUM($U$70:U166)-SUM($T$70:T166)</f>
        <v>66.879960000000011</v>
      </c>
      <c r="W166" s="8">
        <f t="shared" ca="1" si="41"/>
        <v>1.1136151237564578</v>
      </c>
      <c r="X166" s="7">
        <f ca="1">W166-MAX($W$69:W165)</f>
        <v>-0.11405903349421465</v>
      </c>
      <c r="Y166" s="7">
        <f t="shared" ca="1" si="43"/>
        <v>-0.13478505198089344</v>
      </c>
      <c r="Z166" s="6">
        <f t="shared" ca="1" si="48"/>
        <v>0</v>
      </c>
      <c r="AA166" s="5">
        <f ca="1">SUM($Z$70:Z165)</f>
        <v>0</v>
      </c>
      <c r="AB166" s="4">
        <f t="shared" ca="1" si="49"/>
        <v>-5.2999999999999972</v>
      </c>
      <c r="AC166" s="2">
        <f t="shared" ca="1" si="44"/>
        <v>-7.4459117729699306E-2</v>
      </c>
      <c r="AD166" s="3">
        <f t="shared" ca="1" si="45"/>
        <v>76.48</v>
      </c>
      <c r="AE166" s="3">
        <f t="shared" ca="1" si="46"/>
        <v>76.48</v>
      </c>
      <c r="AF166" s="2">
        <f t="shared" ca="1" si="47"/>
        <v>-6.9299163179916273E-2</v>
      </c>
      <c r="AG166" s="1">
        <f t="shared" ca="1" si="35"/>
        <v>4.7329999999999997</v>
      </c>
    </row>
    <row r="167" spans="1:33" x14ac:dyDescent="0.25">
      <c r="A167" s="11">
        <v>40608</v>
      </c>
      <c r="B167">
        <v>4.7329999999999997</v>
      </c>
      <c r="C167">
        <v>76.599999999999994</v>
      </c>
      <c r="D167">
        <v>70.89</v>
      </c>
      <c r="E167">
        <v>74.72</v>
      </c>
      <c r="F167">
        <v>10143324</v>
      </c>
      <c r="G167">
        <v>95.626000000000005</v>
      </c>
      <c r="H167" s="1">
        <f t="shared" ca="1" si="36"/>
        <v>95.626000000000005</v>
      </c>
      <c r="I167" s="10">
        <f t="shared" ca="1" si="37"/>
        <v>74.72</v>
      </c>
      <c r="J167" s="9">
        <f t="shared" ca="1" si="38"/>
        <v>4.853591383854048E-2</v>
      </c>
      <c r="K167" s="9">
        <f t="shared" ca="1" si="28"/>
        <v>0.31987993657067659</v>
      </c>
      <c r="L167" s="3">
        <f t="shared" ca="1" si="29"/>
        <v>0.27979122055674521</v>
      </c>
      <c r="M167" s="6">
        <f t="shared" ca="1" si="30"/>
        <v>0.87467574101799317</v>
      </c>
      <c r="N167" s="6">
        <f t="shared" ca="1" si="31"/>
        <v>0.82064000723226793</v>
      </c>
      <c r="O167" s="6">
        <f t="shared" ca="1" si="32"/>
        <v>0.25294604121845315</v>
      </c>
      <c r="P167" s="3">
        <f t="shared" ca="1" si="33"/>
        <v>1.3265320896691741</v>
      </c>
      <c r="Q167" s="3">
        <f t="shared" ca="1" si="34"/>
        <v>0.31474792479536162</v>
      </c>
      <c r="R167" s="6">
        <f t="shared" ca="1" si="39"/>
        <v>0</v>
      </c>
      <c r="S167" s="5">
        <f ca="1">SUM($R$66:R166)+AA167</f>
        <v>1</v>
      </c>
      <c r="T167" s="5">
        <f t="shared" ca="1" si="42"/>
        <v>0</v>
      </c>
      <c r="U167" s="3">
        <f t="shared" ca="1" si="40"/>
        <v>3.539999999999992</v>
      </c>
      <c r="V167" s="37">
        <f ca="1">SUM($U$70:U167)-SUM($T$70:T167)</f>
        <v>70.419960000000003</v>
      </c>
      <c r="W167" s="8">
        <f t="shared" ca="1" si="41"/>
        <v>1.1725595001899642</v>
      </c>
      <c r="X167" s="7">
        <f ca="1">W167-MAX($W$69:W166)</f>
        <v>-5.5114657060708172E-2</v>
      </c>
      <c r="Y167" s="7">
        <f t="shared" ca="1" si="43"/>
        <v>-9.3263740185581742E-2</v>
      </c>
      <c r="Z167" s="6">
        <f t="shared" ca="1" si="48"/>
        <v>0</v>
      </c>
      <c r="AA167" s="5">
        <f ca="1">SUM($Z$70:Z166)</f>
        <v>0</v>
      </c>
      <c r="AB167" s="4">
        <f t="shared" ca="1" si="49"/>
        <v>-1.7600000000000051</v>
      </c>
      <c r="AC167" s="2">
        <f t="shared" ca="1" si="44"/>
        <v>-2.3554603854389792E-2</v>
      </c>
      <c r="AD167" s="3">
        <f t="shared" ca="1" si="45"/>
        <v>76.48</v>
      </c>
      <c r="AE167" s="3">
        <f t="shared" ref="AE167:AE177" ca="1" si="50">IF(S167=0,IF(R167=1,I167,0),IF(AND(AD167-AD166&lt;&gt;0,S167&gt;0),IF(S167+R167=1,AD167,IF(S167+R167&gt;1,(AD167+AE166)/MIN((S167+R167),2),IF(R167+S167&gt;2,(AD167+AE166*S167)/(R167+S167),0))),AE166))</f>
        <v>76.48</v>
      </c>
      <c r="AF167" s="2">
        <f t="shared" ca="1" si="47"/>
        <v>-2.3012552301255297E-2</v>
      </c>
      <c r="AG167" s="1">
        <f t="shared" ca="1" si="35"/>
        <v>4.7329999999999997</v>
      </c>
    </row>
    <row r="168" spans="1:33" x14ac:dyDescent="0.25">
      <c r="A168" s="11">
        <v>40615</v>
      </c>
      <c r="B168">
        <v>4.7140000000000004</v>
      </c>
      <c r="C168">
        <v>76.78</v>
      </c>
      <c r="D168">
        <v>72.5</v>
      </c>
      <c r="E168">
        <v>74.42</v>
      </c>
      <c r="F168">
        <v>6282300</v>
      </c>
      <c r="G168">
        <v>95.393000000000001</v>
      </c>
      <c r="H168" s="1">
        <f t="shared" ca="1" si="36"/>
        <v>95.393000000000001</v>
      </c>
      <c r="I168" s="10">
        <f t="shared" ca="1" si="37"/>
        <v>74.42</v>
      </c>
      <c r="J168" s="9">
        <f t="shared" ca="1" si="38"/>
        <v>-4.0230710021107166E-3</v>
      </c>
      <c r="K168" s="9">
        <f t="shared" ca="1" si="28"/>
        <v>0.32001829972538454</v>
      </c>
      <c r="L168" s="3">
        <f t="shared" ca="1" si="29"/>
        <v>0.2818194033861865</v>
      </c>
      <c r="M168" s="6">
        <f t="shared" ca="1" si="30"/>
        <v>0.88063527500778094</v>
      </c>
      <c r="N168" s="6">
        <f t="shared" ca="1" si="31"/>
        <v>0.85423997205723934</v>
      </c>
      <c r="O168" s="6">
        <f t="shared" ca="1" si="32"/>
        <v>0.22633344105571737</v>
      </c>
      <c r="P168" s="3">
        <f t="shared" ca="1" si="33"/>
        <v>1.3069068541686741</v>
      </c>
      <c r="Q168" s="3">
        <f t="shared" ca="1" si="34"/>
        <v>0.4015730899458046</v>
      </c>
      <c r="R168" s="6">
        <f t="shared" ca="1" si="39"/>
        <v>0</v>
      </c>
      <c r="S168" s="5">
        <f ca="1">SUM($R$66:R167)+AA168</f>
        <v>1</v>
      </c>
      <c r="T168" s="5">
        <f t="shared" ca="1" si="42"/>
        <v>0</v>
      </c>
      <c r="U168" s="3">
        <f t="shared" ca="1" si="40"/>
        <v>-0.29999999999999716</v>
      </c>
      <c r="V168" s="37">
        <f ca="1">SUM($U$70:U168)-SUM($T$70:T168)</f>
        <v>70.119960000000006</v>
      </c>
      <c r="W168" s="8">
        <f t="shared" ca="1" si="41"/>
        <v>1.1675642140515314</v>
      </c>
      <c r="X168" s="7">
        <f ca="1">W168-MAX($W$69:W167)</f>
        <v>-6.010994319914098E-2</v>
      </c>
      <c r="Y168" s="7">
        <f t="shared" ca="1" si="43"/>
        <v>-9.3939801128728836E-2</v>
      </c>
      <c r="Z168" s="6">
        <f t="shared" ca="1" si="48"/>
        <v>0</v>
      </c>
      <c r="AA168" s="5">
        <f ca="1">SUM($Z$70:Z167)</f>
        <v>0</v>
      </c>
      <c r="AB168" s="4">
        <f t="shared" ca="1" si="49"/>
        <v>-2.0600000000000023</v>
      </c>
      <c r="AC168" s="2">
        <f t="shared" ca="1" si="44"/>
        <v>-2.7680730986294037E-2</v>
      </c>
      <c r="AD168" s="3">
        <f t="shared" ca="1" si="45"/>
        <v>76.48</v>
      </c>
      <c r="AE168" s="3">
        <f t="shared" ca="1" si="50"/>
        <v>76.48</v>
      </c>
      <c r="AF168" s="2">
        <f t="shared" ca="1" si="47"/>
        <v>-2.6935146443514673E-2</v>
      </c>
      <c r="AG168" s="1">
        <f t="shared" ca="1" si="35"/>
        <v>4.7140000000000004</v>
      </c>
    </row>
    <row r="169" spans="1:33" x14ac:dyDescent="0.25">
      <c r="A169" s="11">
        <v>40622</v>
      </c>
      <c r="B169">
        <v>4.7140000000000004</v>
      </c>
      <c r="C169">
        <v>78.599999999999994</v>
      </c>
      <c r="D169">
        <v>71.37</v>
      </c>
      <c r="E169">
        <v>74.790000000000006</v>
      </c>
      <c r="F169">
        <v>13981300</v>
      </c>
      <c r="G169">
        <v>95.534999999999997</v>
      </c>
      <c r="H169" s="1">
        <f t="shared" ca="1" si="36"/>
        <v>95.534999999999997</v>
      </c>
      <c r="I169" s="10">
        <f t="shared" ca="1" si="37"/>
        <v>74.790000000000006</v>
      </c>
      <c r="J169" s="9">
        <f t="shared" ca="1" si="38"/>
        <v>4.959463285099869E-3</v>
      </c>
      <c r="K169" s="9">
        <f t="shared" ca="1" si="28"/>
        <v>0.31042985741110296</v>
      </c>
      <c r="L169" s="3">
        <f t="shared" ca="1" si="29"/>
        <v>0.27737665463297212</v>
      </c>
      <c r="M169" s="6">
        <f t="shared" ca="1" si="30"/>
        <v>0.89352440820678403</v>
      </c>
      <c r="N169" s="6">
        <f t="shared" ca="1" si="31"/>
        <v>0.87727108440272872</v>
      </c>
      <c r="O169" s="6">
        <f t="shared" ca="1" si="32"/>
        <v>0.21246708383793339</v>
      </c>
      <c r="P169" s="3">
        <f t="shared" ca="1" si="33"/>
        <v>1.3022052520785956</v>
      </c>
      <c r="Q169" s="3">
        <f t="shared" ca="1" si="34"/>
        <v>0.45233691672686194</v>
      </c>
      <c r="R169" s="6">
        <f t="shared" ca="1" si="39"/>
        <v>0</v>
      </c>
      <c r="S169" s="5">
        <f ca="1">SUM($R$66:R168)+AA169</f>
        <v>1</v>
      </c>
      <c r="T169" s="5">
        <f t="shared" ca="1" si="42"/>
        <v>0</v>
      </c>
      <c r="U169" s="3">
        <f t="shared" ca="1" si="40"/>
        <v>0.37000000000000455</v>
      </c>
      <c r="V169" s="37">
        <f ca="1">SUM($U$70:U169)-SUM($T$70:T169)</f>
        <v>70.489960000000011</v>
      </c>
      <c r="W169" s="8">
        <f t="shared" ca="1" si="41"/>
        <v>1.1737250669555988</v>
      </c>
      <c r="X169" s="7">
        <f ca="1">W169-MAX($W$69:W168)</f>
        <v>-5.3949090295073665E-2</v>
      </c>
      <c r="Y169" s="7">
        <f t="shared" ca="1" si="43"/>
        <v>-9.2458884877657369E-2</v>
      </c>
      <c r="Z169" s="6">
        <f t="shared" ca="1" si="48"/>
        <v>0</v>
      </c>
      <c r="AA169" s="5">
        <f ca="1">SUM($Z$70:Z168)</f>
        <v>0</v>
      </c>
      <c r="AB169" s="4">
        <f t="shared" ca="1" si="49"/>
        <v>-1.6899999999999977</v>
      </c>
      <c r="AC169" s="2">
        <f t="shared" ca="1" si="44"/>
        <v>-2.2596603824040613E-2</v>
      </c>
      <c r="AD169" s="3">
        <f t="shared" ca="1" si="45"/>
        <v>76.48</v>
      </c>
      <c r="AE169" s="3">
        <f t="shared" ca="1" si="50"/>
        <v>76.48</v>
      </c>
      <c r="AF169" s="2">
        <f t="shared" ca="1" si="47"/>
        <v>-2.2097280334728003E-2</v>
      </c>
      <c r="AG169" s="1">
        <f t="shared" ca="1" si="35"/>
        <v>4.7140000000000004</v>
      </c>
    </row>
    <row r="170" spans="1:33" x14ac:dyDescent="0.25">
      <c r="A170" s="11">
        <v>40629</v>
      </c>
      <c r="B170">
        <v>4.7140000000000004</v>
      </c>
      <c r="C170">
        <v>75.55</v>
      </c>
      <c r="D170">
        <v>72.63</v>
      </c>
      <c r="E170">
        <v>73.239999999999995</v>
      </c>
      <c r="F170">
        <v>9166700</v>
      </c>
      <c r="G170">
        <v>95.924999999999997</v>
      </c>
      <c r="H170" s="1">
        <f t="shared" ca="1" si="36"/>
        <v>95.924999999999997</v>
      </c>
      <c r="I170" s="10">
        <f t="shared" ca="1" si="37"/>
        <v>73.239999999999995</v>
      </c>
      <c r="J170" s="9">
        <f t="shared" ca="1" si="38"/>
        <v>-2.0942466397266348E-2</v>
      </c>
      <c r="K170" s="9">
        <f t="shared" ca="1" si="28"/>
        <v>0.30633371157328348</v>
      </c>
      <c r="L170" s="3">
        <f t="shared" ca="1" si="29"/>
        <v>0.30973511742217363</v>
      </c>
      <c r="M170" s="6">
        <f t="shared" ca="1" si="30"/>
        <v>1.011103596242872</v>
      </c>
      <c r="N170" s="6">
        <f t="shared" ca="1" si="31"/>
        <v>0.90553170724443188</v>
      </c>
      <c r="O170" s="6">
        <f t="shared" ca="1" si="32"/>
        <v>0.20303683040769566</v>
      </c>
      <c r="P170" s="3">
        <f t="shared" ca="1" si="33"/>
        <v>1.3116053680598232</v>
      </c>
      <c r="Q170" s="3">
        <f t="shared" ca="1" si="34"/>
        <v>0.49945804642904057</v>
      </c>
      <c r="R170" s="6">
        <f t="shared" ca="1" si="39"/>
        <v>0</v>
      </c>
      <c r="S170" s="5">
        <f ca="1">SUM($R$66:R169)+AA170</f>
        <v>1</v>
      </c>
      <c r="T170" s="5">
        <f t="shared" ca="1" si="42"/>
        <v>0</v>
      </c>
      <c r="U170" s="3">
        <f t="shared" ca="1" si="40"/>
        <v>-1.5500000000000114</v>
      </c>
      <c r="V170" s="37">
        <f ca="1">SUM($U$70:U170)-SUM($T$70:T170)</f>
        <v>68.939959999999999</v>
      </c>
      <c r="W170" s="8">
        <f t="shared" ca="1" si="41"/>
        <v>1.1479160885736959</v>
      </c>
      <c r="X170" s="7">
        <f ca="1">W170-MAX($W$69:W169)</f>
        <v>-7.9758068676976546E-2</v>
      </c>
      <c r="Y170" s="7">
        <f t="shared" ca="1" si="43"/>
        <v>-0.10324503914072454</v>
      </c>
      <c r="Z170" s="6">
        <f t="shared" ca="1" si="48"/>
        <v>0</v>
      </c>
      <c r="AA170" s="5">
        <f ca="1">SUM($Z$70:Z169)</f>
        <v>0</v>
      </c>
      <c r="AB170" s="4">
        <f t="shared" ca="1" si="49"/>
        <v>-3.2400000000000091</v>
      </c>
      <c r="AC170" s="2">
        <f t="shared" ca="1" si="44"/>
        <v>-4.4238121245221321E-2</v>
      </c>
      <c r="AD170" s="3">
        <f t="shared" ca="1" si="45"/>
        <v>76.48</v>
      </c>
      <c r="AE170" s="3">
        <f t="shared" ca="1" si="50"/>
        <v>76.48</v>
      </c>
      <c r="AF170" s="2">
        <f t="shared" ca="1" si="47"/>
        <v>-4.2364016736401791E-2</v>
      </c>
      <c r="AG170" s="1">
        <f t="shared" ca="1" si="35"/>
        <v>4.7140000000000004</v>
      </c>
    </row>
    <row r="171" spans="1:33" x14ac:dyDescent="0.25">
      <c r="A171" s="11">
        <v>40636</v>
      </c>
      <c r="B171">
        <v>4.7140000000000004</v>
      </c>
      <c r="C171">
        <v>74.510000000000005</v>
      </c>
      <c r="D171">
        <v>72</v>
      </c>
      <c r="E171">
        <v>72.67</v>
      </c>
      <c r="F171">
        <v>8201800</v>
      </c>
      <c r="G171">
        <v>95.730999999999995</v>
      </c>
      <c r="H171" s="1">
        <f t="shared" ca="1" si="36"/>
        <v>95.730999999999995</v>
      </c>
      <c r="I171" s="10">
        <f t="shared" ca="1" si="37"/>
        <v>72.67</v>
      </c>
      <c r="J171" s="9">
        <f t="shared" ca="1" si="38"/>
        <v>-7.8130751777653711E-3</v>
      </c>
      <c r="K171" s="9">
        <f t="shared" ca="1" si="28"/>
        <v>0.29770097717317373</v>
      </c>
      <c r="L171" s="3">
        <f t="shared" ca="1" si="29"/>
        <v>0.3173386541901746</v>
      </c>
      <c r="M171" s="6">
        <f t="shared" ca="1" si="30"/>
        <v>1.0659644358694111</v>
      </c>
      <c r="N171" s="6">
        <f t="shared" ca="1" si="31"/>
        <v>0.93678143301550598</v>
      </c>
      <c r="O171" s="6">
        <f t="shared" ca="1" si="32"/>
        <v>0.19306878016536708</v>
      </c>
      <c r="P171" s="3">
        <f t="shared" ca="1" si="33"/>
        <v>1.3229189933462402</v>
      </c>
      <c r="Q171" s="3">
        <f t="shared" ca="1" si="34"/>
        <v>0.55064387268477177</v>
      </c>
      <c r="R171" s="6">
        <f t="shared" ca="1" si="39"/>
        <v>0</v>
      </c>
      <c r="S171" s="5">
        <f ca="1">SUM($R$66:R170)+AA171</f>
        <v>1</v>
      </c>
      <c r="T171" s="5">
        <f t="shared" ca="1" si="42"/>
        <v>0</v>
      </c>
      <c r="U171" s="3">
        <f t="shared" ca="1" si="40"/>
        <v>-0.56999999999999318</v>
      </c>
      <c r="V171" s="37">
        <f ca="1">SUM($U$70:U171)-SUM($T$70:T171)</f>
        <v>68.369960000000006</v>
      </c>
      <c r="W171" s="8">
        <f t="shared" ca="1" si="41"/>
        <v>1.1384250449106739</v>
      </c>
      <c r="X171" s="7">
        <f ca="1">W171-MAX($W$69:W170)</f>
        <v>-8.9249112339998549E-2</v>
      </c>
      <c r="Y171" s="7">
        <f t="shared" ca="1" si="43"/>
        <v>-0.10577955139672486</v>
      </c>
      <c r="Z171" s="6">
        <f t="shared" ca="1" si="48"/>
        <v>0</v>
      </c>
      <c r="AA171" s="5">
        <f ca="1">SUM($Z$70:Z170)</f>
        <v>0</v>
      </c>
      <c r="AB171" s="4">
        <f t="shared" ca="1" si="49"/>
        <v>-3.8100000000000023</v>
      </c>
      <c r="AC171" s="2">
        <f t="shared" ca="1" si="44"/>
        <v>-5.2428787670290383E-2</v>
      </c>
      <c r="AD171" s="3">
        <f t="shared" ca="1" si="45"/>
        <v>76.48</v>
      </c>
      <c r="AE171" s="3">
        <f t="shared" ca="1" si="50"/>
        <v>76.48</v>
      </c>
      <c r="AF171" s="2">
        <f t="shared" ca="1" si="47"/>
        <v>-4.9816945606694585E-2</v>
      </c>
      <c r="AG171" s="1">
        <f t="shared" ca="1" si="35"/>
        <v>4.7140000000000004</v>
      </c>
    </row>
    <row r="172" spans="1:33" x14ac:dyDescent="0.25">
      <c r="A172" s="11">
        <v>40643</v>
      </c>
      <c r="B172">
        <v>4.6920000000000002</v>
      </c>
      <c r="C172">
        <v>73.34</v>
      </c>
      <c r="D172">
        <v>72.22</v>
      </c>
      <c r="E172">
        <v>73.209999999999994</v>
      </c>
      <c r="F172">
        <v>4325400</v>
      </c>
      <c r="G172">
        <v>95.646000000000001</v>
      </c>
      <c r="H172" s="1">
        <f t="shared" ca="1" si="36"/>
        <v>95.646000000000001</v>
      </c>
      <c r="I172" s="10">
        <f t="shared" ca="1" si="37"/>
        <v>73.209999999999994</v>
      </c>
      <c r="J172" s="9">
        <f t="shared" ca="1" si="38"/>
        <v>7.4033790300066611E-3</v>
      </c>
      <c r="K172" s="9">
        <f t="shared" ca="1" si="28"/>
        <v>0.2971936192898682</v>
      </c>
      <c r="L172" s="3">
        <f t="shared" ca="1" si="29"/>
        <v>0.30646086600191236</v>
      </c>
      <c r="M172" s="6">
        <f t="shared" ca="1" si="30"/>
        <v>1.0311825224720095</v>
      </c>
      <c r="N172" s="6">
        <f t="shared" ca="1" si="31"/>
        <v>0.96408050499297326</v>
      </c>
      <c r="O172" s="6">
        <f t="shared" ca="1" si="32"/>
        <v>0.17764118887397642</v>
      </c>
      <c r="P172" s="3">
        <f t="shared" ca="1" si="33"/>
        <v>1.3193628827409261</v>
      </c>
      <c r="Q172" s="3">
        <f t="shared" ca="1" si="34"/>
        <v>0.60879812724502047</v>
      </c>
      <c r="R172" s="6">
        <f t="shared" ca="1" si="39"/>
        <v>0</v>
      </c>
      <c r="S172" s="5">
        <f ca="1">SUM($R$66:R171)+AA172</f>
        <v>1</v>
      </c>
      <c r="T172" s="5">
        <f t="shared" ca="1" si="42"/>
        <v>0</v>
      </c>
      <c r="U172" s="3">
        <f t="shared" ca="1" si="40"/>
        <v>0.53999999999999204</v>
      </c>
      <c r="V172" s="37">
        <f ca="1">SUM($U$70:U172)-SUM($T$70:T172)</f>
        <v>68.909959999999998</v>
      </c>
      <c r="W172" s="8">
        <f t="shared" ca="1" si="41"/>
        <v>1.1474165599598527</v>
      </c>
      <c r="X172" s="7">
        <f ca="1">W172-MAX($W$69:W171)</f>
        <v>-8.0257597290819715E-2</v>
      </c>
      <c r="Y172" s="7">
        <f t="shared" ca="1" si="43"/>
        <v>-0.10215362200063745</v>
      </c>
      <c r="Z172" s="6">
        <f t="shared" ca="1" si="48"/>
        <v>0</v>
      </c>
      <c r="AA172" s="5">
        <f ca="1">SUM($Z$70:Z171)</f>
        <v>0</v>
      </c>
      <c r="AB172" s="4">
        <f t="shared" ca="1" si="49"/>
        <v>-3.2700000000000102</v>
      </c>
      <c r="AC172" s="2">
        <f t="shared" ca="1" si="44"/>
        <v>-4.4666029230979516E-2</v>
      </c>
      <c r="AD172" s="3">
        <f t="shared" ca="1" si="45"/>
        <v>76.48</v>
      </c>
      <c r="AE172" s="3">
        <f t="shared" ca="1" si="50"/>
        <v>76.48</v>
      </c>
      <c r="AF172" s="2">
        <f t="shared" ca="1" si="47"/>
        <v>-4.2756276150627749E-2</v>
      </c>
      <c r="AG172" s="1">
        <f t="shared" ca="1" si="35"/>
        <v>4.6920000000000002</v>
      </c>
    </row>
    <row r="173" spans="1:33" x14ac:dyDescent="0.25">
      <c r="A173" s="11">
        <v>40650</v>
      </c>
      <c r="B173">
        <v>4.6669999999999998</v>
      </c>
      <c r="C173">
        <v>73.39</v>
      </c>
      <c r="D173">
        <v>71</v>
      </c>
      <c r="E173">
        <v>72.39</v>
      </c>
      <c r="F173">
        <v>3769200</v>
      </c>
      <c r="G173">
        <v>95.867999999999995</v>
      </c>
      <c r="H173" s="1">
        <f t="shared" ca="1" si="36"/>
        <v>95.867999999999995</v>
      </c>
      <c r="I173" s="10">
        <f t="shared" ca="1" si="37"/>
        <v>72.39</v>
      </c>
      <c r="J173" s="9">
        <f t="shared" ca="1" si="38"/>
        <v>-1.126385535350119E-2</v>
      </c>
      <c r="K173" s="9">
        <f t="shared" ca="1" si="28"/>
        <v>0.29439754094553688</v>
      </c>
      <c r="L173" s="3">
        <f t="shared" ca="1" si="29"/>
        <v>0.32432656444260255</v>
      </c>
      <c r="M173" s="6">
        <f t="shared" ca="1" si="30"/>
        <v>1.101661934406587</v>
      </c>
      <c r="N173" s="6">
        <f t="shared" ca="1" si="31"/>
        <v>1.0037009894060342</v>
      </c>
      <c r="O173" s="6">
        <f t="shared" ca="1" si="32"/>
        <v>0.13985210992082656</v>
      </c>
      <c r="P173" s="3">
        <f t="shared" ca="1" si="33"/>
        <v>1.2834052092476873</v>
      </c>
      <c r="Q173" s="3">
        <f t="shared" ca="1" si="34"/>
        <v>0.72399676956438119</v>
      </c>
      <c r="R173" s="6">
        <f t="shared" ca="1" si="39"/>
        <v>0</v>
      </c>
      <c r="S173" s="5">
        <f ca="1">SUM($R$66:R172)+AA173</f>
        <v>1</v>
      </c>
      <c r="T173" s="5">
        <f t="shared" ca="1" si="42"/>
        <v>0</v>
      </c>
      <c r="U173" s="3">
        <f t="shared" ca="1" si="40"/>
        <v>-0.81999999999999318</v>
      </c>
      <c r="V173" s="37">
        <f ca="1">SUM($U$70:U173)-SUM($T$70:T173)</f>
        <v>68.089960000000005</v>
      </c>
      <c r="W173" s="8">
        <f t="shared" ca="1" si="41"/>
        <v>1.1337627778481365</v>
      </c>
      <c r="X173" s="7">
        <f ca="1">W173-MAX($W$69:W172)</f>
        <v>-9.3911379402535911E-2</v>
      </c>
      <c r="Y173" s="7">
        <f t="shared" ca="1" si="43"/>
        <v>-0.10810885481420085</v>
      </c>
      <c r="Z173" s="6">
        <f t="shared" ca="1" si="48"/>
        <v>0</v>
      </c>
      <c r="AA173" s="5">
        <f ca="1">SUM($Z$70:Z172)</f>
        <v>0</v>
      </c>
      <c r="AB173" s="4">
        <f t="shared" ca="1" si="49"/>
        <v>-4.0900000000000034</v>
      </c>
      <c r="AC173" s="2">
        <f t="shared" ca="1" si="44"/>
        <v>-5.6499516507804992E-2</v>
      </c>
      <c r="AD173" s="3">
        <f t="shared" ca="1" si="45"/>
        <v>76.48</v>
      </c>
      <c r="AE173" s="3">
        <f t="shared" ca="1" si="50"/>
        <v>76.48</v>
      </c>
      <c r="AF173" s="2">
        <f t="shared" ca="1" si="47"/>
        <v>-5.3478033472803388E-2</v>
      </c>
      <c r="AG173" s="1">
        <f t="shared" ca="1" si="35"/>
        <v>4.6669999999999998</v>
      </c>
    </row>
    <row r="174" spans="1:33" x14ac:dyDescent="0.25">
      <c r="A174" s="11">
        <v>40657</v>
      </c>
      <c r="B174">
        <v>4.6360000000000001</v>
      </c>
      <c r="C174">
        <v>74.05</v>
      </c>
      <c r="D174">
        <v>67.599999999999994</v>
      </c>
      <c r="E174">
        <v>70.13</v>
      </c>
      <c r="F174">
        <v>7567600</v>
      </c>
      <c r="G174">
        <v>94.123999999999995</v>
      </c>
      <c r="H174" s="1">
        <f t="shared" ca="1" si="36"/>
        <v>94.123999999999995</v>
      </c>
      <c r="I174" s="10">
        <f t="shared" ca="1" si="37"/>
        <v>70.13</v>
      </c>
      <c r="J174" s="9">
        <f t="shared" ca="1" si="38"/>
        <v>-3.1717505756231036E-2</v>
      </c>
      <c r="K174" s="9">
        <f t="shared" ca="1" si="28"/>
        <v>0.29443320751067514</v>
      </c>
      <c r="L174" s="3">
        <f t="shared" ca="1" si="29"/>
        <v>0.34213603308142027</v>
      </c>
      <c r="M174" s="6">
        <f t="shared" ca="1" si="30"/>
        <v>1.1620157793139403</v>
      </c>
      <c r="N174" s="6">
        <f t="shared" ca="1" si="31"/>
        <v>1.031255616367285</v>
      </c>
      <c r="O174" s="6">
        <f t="shared" ca="1" si="32"/>
        <v>0.13226816895983948</v>
      </c>
      <c r="P174" s="3">
        <f t="shared" ca="1" si="33"/>
        <v>1.295791954286964</v>
      </c>
      <c r="Q174" s="3">
        <f t="shared" ca="1" si="34"/>
        <v>0.76671927844760601</v>
      </c>
      <c r="R174" s="6">
        <f t="shared" ca="1" si="39"/>
        <v>0</v>
      </c>
      <c r="S174" s="5">
        <f ca="1">SUM($R$66:R173)+AA174</f>
        <v>1</v>
      </c>
      <c r="T174" s="5">
        <f t="shared" ca="1" si="42"/>
        <v>0</v>
      </c>
      <c r="U174" s="3">
        <f t="shared" ca="1" si="40"/>
        <v>-2.2600000000000051</v>
      </c>
      <c r="V174" s="37">
        <f ca="1">SUM($U$70:U174)-SUM($T$70:T174)</f>
        <v>65.82996</v>
      </c>
      <c r="W174" s="8">
        <f t="shared" ca="1" si="41"/>
        <v>1.0961316222719431</v>
      </c>
      <c r="X174" s="7">
        <f ca="1">W174-MAX($W$69:W173)</f>
        <v>-0.13154253497872936</v>
      </c>
      <c r="Y174" s="7">
        <f t="shared" ca="1" si="43"/>
        <v>-0.11404534436047342</v>
      </c>
      <c r="Z174" s="6">
        <f t="shared" ca="1" si="48"/>
        <v>0</v>
      </c>
      <c r="AA174" s="5">
        <f ca="1">SUM($Z$70:Z173)</f>
        <v>0</v>
      </c>
      <c r="AB174" s="4">
        <f t="shared" ca="1" si="49"/>
        <v>-6.3500000000000085</v>
      </c>
      <c r="AC174" s="2">
        <f t="shared" ca="1" si="44"/>
        <v>-9.0546128618280458E-2</v>
      </c>
      <c r="AD174" s="3">
        <f t="shared" ca="1" si="45"/>
        <v>76.48</v>
      </c>
      <c r="AE174" s="3">
        <f t="shared" ca="1" si="50"/>
        <v>76.48</v>
      </c>
      <c r="AF174" s="2">
        <f t="shared" ca="1" si="47"/>
        <v>-8.3028242677824368E-2</v>
      </c>
      <c r="AG174" s="1">
        <f t="shared" ca="1" si="35"/>
        <v>4.6360000000000001</v>
      </c>
    </row>
    <row r="175" spans="1:33" x14ac:dyDescent="0.25">
      <c r="A175" s="11">
        <v>40664</v>
      </c>
      <c r="B175">
        <v>4.6360000000000001</v>
      </c>
      <c r="C175">
        <v>70.290000000000006</v>
      </c>
      <c r="D175">
        <v>65.87</v>
      </c>
      <c r="E175">
        <v>68.64</v>
      </c>
      <c r="F175">
        <v>6127800</v>
      </c>
      <c r="G175">
        <v>93.46</v>
      </c>
      <c r="H175" s="1">
        <f t="shared" ca="1" si="36"/>
        <v>93.46</v>
      </c>
      <c r="I175" s="10">
        <f t="shared" ca="1" si="37"/>
        <v>68.64</v>
      </c>
      <c r="J175" s="9">
        <f t="shared" ca="1" si="38"/>
        <v>-2.1475207369112161E-2</v>
      </c>
      <c r="K175" s="9">
        <f t="shared" ca="1" si="28"/>
        <v>0.29483616404650598</v>
      </c>
      <c r="L175" s="3">
        <f t="shared" ca="1" si="29"/>
        <v>0.36159673659673652</v>
      </c>
      <c r="M175" s="6">
        <f t="shared" ca="1" si="30"/>
        <v>1.2264327809518647</v>
      </c>
      <c r="N175" s="6">
        <f t="shared" ca="1" si="31"/>
        <v>1.0515334951241235</v>
      </c>
      <c r="O175" s="6">
        <f t="shared" ca="1" si="32"/>
        <v>0.14083195137483745</v>
      </c>
      <c r="P175" s="3">
        <f t="shared" ca="1" si="33"/>
        <v>1.3331973978737985</v>
      </c>
      <c r="Q175" s="3">
        <f t="shared" ca="1" si="34"/>
        <v>0.76986959237444863</v>
      </c>
      <c r="R175" s="6">
        <f t="shared" ca="1" si="39"/>
        <v>0</v>
      </c>
      <c r="S175" s="5">
        <f ca="1">SUM($R$66:R174)+AA175</f>
        <v>1</v>
      </c>
      <c r="T175" s="5">
        <f t="shared" ca="1" si="42"/>
        <v>0</v>
      </c>
      <c r="U175" s="3">
        <f t="shared" ca="1" si="40"/>
        <v>-1.4899999999999949</v>
      </c>
      <c r="V175" s="37">
        <f ca="1">SUM($U$70:U175)-SUM($T$70:T175)</f>
        <v>64.339960000000005</v>
      </c>
      <c r="W175" s="8">
        <f t="shared" ca="1" si="41"/>
        <v>1.071321701117727</v>
      </c>
      <c r="X175" s="7">
        <f ca="1">W175-MAX($W$69:W174)</f>
        <v>-0.15635245613294546</v>
      </c>
      <c r="Y175" s="7">
        <f t="shared" ca="1" si="43"/>
        <v>-0.12053224553224551</v>
      </c>
      <c r="Z175" s="6">
        <f t="shared" ca="1" si="48"/>
        <v>0</v>
      </c>
      <c r="AA175" s="5">
        <f ca="1">SUM($Z$70:Z174)</f>
        <v>0</v>
      </c>
      <c r="AB175" s="4">
        <f t="shared" ca="1" si="49"/>
        <v>-7.8400000000000034</v>
      </c>
      <c r="AC175" s="2">
        <f t="shared" ca="1" si="44"/>
        <v>-0.11421911421911426</v>
      </c>
      <c r="AD175" s="3">
        <f t="shared" ca="1" si="45"/>
        <v>76.48</v>
      </c>
      <c r="AE175" s="3">
        <f t="shared" ca="1" si="50"/>
        <v>76.48</v>
      </c>
      <c r="AF175" s="2">
        <f t="shared" ca="1" si="47"/>
        <v>-0.10251046025104607</v>
      </c>
      <c r="AG175" s="1">
        <f t="shared" ca="1" si="35"/>
        <v>4.6360000000000001</v>
      </c>
    </row>
    <row r="176" spans="1:33" x14ac:dyDescent="0.25">
      <c r="A176" s="11">
        <v>40671</v>
      </c>
      <c r="B176" t="s">
        <v>0</v>
      </c>
      <c r="C176">
        <v>68.900000000000006</v>
      </c>
      <c r="D176">
        <v>63.96</v>
      </c>
      <c r="E176">
        <v>67.349999999999994</v>
      </c>
      <c r="F176">
        <v>3776900</v>
      </c>
      <c r="G176" t="s">
        <v>0</v>
      </c>
      <c r="H176" s="1">
        <f t="shared" ca="1" si="36"/>
        <v>93.46</v>
      </c>
      <c r="I176" s="10">
        <f t="shared" ca="1" si="37"/>
        <v>67.349999999999994</v>
      </c>
      <c r="J176" s="9">
        <f t="shared" ca="1" si="38"/>
        <v>-1.8972552323333915E-2</v>
      </c>
      <c r="K176" s="9">
        <f t="shared" ca="1" si="28"/>
        <v>0.26033412836151343</v>
      </c>
      <c r="L176" s="3">
        <f t="shared" ca="1" si="29"/>
        <v>0.38767631774313283</v>
      </c>
      <c r="M176" s="6">
        <f t="shared" ca="1" si="30"/>
        <v>1.489149041591602</v>
      </c>
      <c r="N176" s="6">
        <f t="shared" ca="1" si="31"/>
        <v>1.0993011214281745</v>
      </c>
      <c r="O176" s="6">
        <f t="shared" ca="1" si="32"/>
        <v>0.17469643220500691</v>
      </c>
      <c r="P176" s="3">
        <f t="shared" ca="1" si="33"/>
        <v>1.4486939858381884</v>
      </c>
      <c r="Q176" s="3">
        <f t="shared" ca="1" si="34"/>
        <v>0.74990825701816066</v>
      </c>
      <c r="R176" s="6">
        <f t="shared" ca="1" si="39"/>
        <v>1</v>
      </c>
      <c r="S176" s="5">
        <f ca="1">SUM($R$66:R175)+AA176</f>
        <v>1</v>
      </c>
      <c r="T176" s="5">
        <f t="shared" ca="1" si="42"/>
        <v>0.13469999999999999</v>
      </c>
      <c r="U176" s="3">
        <f t="shared" ca="1" si="40"/>
        <v>-1.2900000000000063</v>
      </c>
      <c r="V176" s="37">
        <f ca="1">SUM($U$70:U176)-SUM($T$70:T176)</f>
        <v>62.915260000000004</v>
      </c>
      <c r="W176" s="8">
        <f t="shared" ca="1" si="41"/>
        <v>1.0475990872463099</v>
      </c>
      <c r="X176" s="7">
        <f ca="1">W176-MAX($W$69:W175)</f>
        <v>-0.18007507000436251</v>
      </c>
      <c r="Y176" s="7">
        <f t="shared" ca="1" si="43"/>
        <v>-0.12922543924771093</v>
      </c>
      <c r="Z176" s="6">
        <f t="shared" ca="1" si="48"/>
        <v>0</v>
      </c>
      <c r="AA176" s="5">
        <f ca="1">SUM($Z$70:Z175)</f>
        <v>0</v>
      </c>
      <c r="AB176" s="4">
        <f t="shared" ca="1" si="49"/>
        <v>-4.5649999999999977</v>
      </c>
      <c r="AC176" s="2">
        <f t="shared" ca="1" si="44"/>
        <v>-6.7780252412769082E-2</v>
      </c>
      <c r="AD176" s="3">
        <f t="shared" ca="1" si="45"/>
        <v>67.349999999999994</v>
      </c>
      <c r="AE176" s="3">
        <f t="shared" ca="1" si="50"/>
        <v>71.914999999999992</v>
      </c>
      <c r="AF176" s="2">
        <f t="shared" ca="1" si="47"/>
        <v>-6.3477716748939692E-2</v>
      </c>
      <c r="AG176" s="1">
        <f t="shared" ca="1" si="35"/>
        <v>4.6360000000000001</v>
      </c>
    </row>
    <row r="177" spans="1:33" x14ac:dyDescent="0.25">
      <c r="A177" s="11">
        <v>40678</v>
      </c>
      <c r="B177" t="s">
        <v>0</v>
      </c>
      <c r="C177">
        <v>69.8</v>
      </c>
      <c r="D177">
        <v>65.989999999999995</v>
      </c>
      <c r="E177">
        <v>68.31</v>
      </c>
      <c r="F177">
        <v>3152600</v>
      </c>
      <c r="G177" t="s">
        <v>0</v>
      </c>
      <c r="H177" s="1">
        <f t="shared" ca="1" si="36"/>
        <v>93.46</v>
      </c>
      <c r="I177" s="10">
        <f t="shared" ca="1" si="37"/>
        <v>68.31</v>
      </c>
      <c r="J177" s="9">
        <f t="shared" ca="1" si="38"/>
        <v>1.4153265887385007E-2</v>
      </c>
      <c r="K177" s="9">
        <f t="shared" ca="1" si="28"/>
        <v>0.24868994813954573</v>
      </c>
      <c r="L177" s="3">
        <f t="shared" ca="1" si="29"/>
        <v>0.36817449860928098</v>
      </c>
      <c r="M177" s="6">
        <f t="shared" ca="1" si="30"/>
        <v>1.4804558904113394</v>
      </c>
      <c r="N177" s="6">
        <f t="shared" ca="1" si="31"/>
        <v>1.1296569628565483</v>
      </c>
      <c r="O177" s="6">
        <f t="shared" ca="1" si="32"/>
        <v>0.20399027840312067</v>
      </c>
      <c r="P177" s="3">
        <f t="shared" ca="1" si="33"/>
        <v>1.5376375196627896</v>
      </c>
      <c r="Q177" s="3">
        <f t="shared" ca="1" si="34"/>
        <v>0.72167640605030692</v>
      </c>
      <c r="R177" s="6">
        <f t="shared" ca="1" si="39"/>
        <v>0</v>
      </c>
      <c r="S177" s="5">
        <f ca="1">SUM($R$66:R176)+AA177</f>
        <v>2</v>
      </c>
      <c r="T177" s="5">
        <f t="shared" ca="1" si="42"/>
        <v>0</v>
      </c>
      <c r="U177" s="3">
        <f t="shared" ca="1" si="40"/>
        <v>1.9200000000000159</v>
      </c>
      <c r="V177" s="37">
        <f ca="1">SUM($U$70:U177)-SUM($T$70:T177)</f>
        <v>64.835260000000019</v>
      </c>
      <c r="W177" s="8">
        <f t="shared" ca="1" si="41"/>
        <v>1.0795689185322799</v>
      </c>
      <c r="X177" s="7">
        <f ca="1">W177-MAX($W$69:W176)</f>
        <v>-0.14810523871839254</v>
      </c>
      <c r="Y177" s="7">
        <f t="shared" ca="1" si="43"/>
        <v>-0.12272483286976033</v>
      </c>
      <c r="Z177" s="6">
        <f t="shared" ca="1" si="48"/>
        <v>0</v>
      </c>
      <c r="AA177" s="5">
        <f ca="1">SUM($Z$70:Z176)</f>
        <v>0</v>
      </c>
      <c r="AB177" s="4">
        <f t="shared" ca="1" si="49"/>
        <v>-7.2099999999999795</v>
      </c>
      <c r="AC177" s="2">
        <f t="shared" ca="1" si="44"/>
        <v>-0.10554823598301828</v>
      </c>
      <c r="AD177" s="3">
        <f t="shared" ca="1" si="45"/>
        <v>67.349999999999994</v>
      </c>
      <c r="AE177" s="3">
        <f t="shared" ca="1" si="50"/>
        <v>71.914999999999992</v>
      </c>
      <c r="AF177" s="2">
        <f t="shared" ca="1" si="47"/>
        <v>-0.10025724814016521</v>
      </c>
      <c r="AG177" s="1">
        <f t="shared" ca="1" si="35"/>
        <v>4.6360000000000001</v>
      </c>
    </row>
    <row r="178" spans="1:33" x14ac:dyDescent="0.25">
      <c r="A178" s="11">
        <v>40685</v>
      </c>
      <c r="B178">
        <v>4.6360000000000001</v>
      </c>
      <c r="C178">
        <v>70.739999999999995</v>
      </c>
      <c r="D178">
        <v>67.099999999999994</v>
      </c>
      <c r="E178">
        <v>68.58</v>
      </c>
      <c r="F178">
        <v>3682800</v>
      </c>
      <c r="G178">
        <v>93.037000000000006</v>
      </c>
      <c r="H178" s="1">
        <f t="shared" ca="1" si="36"/>
        <v>93.037000000000006</v>
      </c>
      <c r="I178" s="10">
        <f t="shared" ca="1" si="37"/>
        <v>68.58</v>
      </c>
      <c r="J178" s="9">
        <f t="shared" ca="1" si="38"/>
        <v>3.9447782910163251E-3</v>
      </c>
      <c r="K178" s="9">
        <f t="shared" ca="1" si="28"/>
        <v>0.24362675518007498</v>
      </c>
      <c r="L178" s="3">
        <f t="shared" ca="1" si="29"/>
        <v>0.35662000583260434</v>
      </c>
      <c r="M178" s="6">
        <f t="shared" ca="1" si="30"/>
        <v>1.4637965586702955</v>
      </c>
      <c r="N178" s="6">
        <f t="shared" ca="1" si="31"/>
        <v>1.150443745925235</v>
      </c>
      <c r="O178" s="6">
        <f t="shared" ca="1" si="32"/>
        <v>0.22384738663631207</v>
      </c>
      <c r="P178" s="3">
        <f t="shared" ca="1" si="33"/>
        <v>1.5981385191978592</v>
      </c>
      <c r="Q178" s="3">
        <f t="shared" ca="1" si="34"/>
        <v>0.70274897265261083</v>
      </c>
      <c r="R178" s="6">
        <f t="shared" ca="1" si="39"/>
        <v>0</v>
      </c>
      <c r="S178" s="5">
        <f ca="1">SUM($R$66:R177)+AA178</f>
        <v>2</v>
      </c>
      <c r="T178" s="5">
        <f t="shared" ca="1" si="42"/>
        <v>0</v>
      </c>
      <c r="U178" s="3">
        <f t="shared" ca="1" si="40"/>
        <v>0.53999999999999204</v>
      </c>
      <c r="V178" s="37">
        <f ca="1">SUM($U$70:U178)-SUM($T$70:T178)</f>
        <v>65.375260000000011</v>
      </c>
      <c r="W178" s="8">
        <f t="shared" ca="1" si="41"/>
        <v>1.0885604335814587</v>
      </c>
      <c r="X178" s="7">
        <f ca="1">W178-MAX($W$69:W177)</f>
        <v>-0.13911372366921371</v>
      </c>
      <c r="Y178" s="7">
        <f t="shared" ca="1" si="43"/>
        <v>-0.11887333527753478</v>
      </c>
      <c r="Z178" s="6">
        <f t="shared" ca="1" si="48"/>
        <v>0</v>
      </c>
      <c r="AA178" s="5">
        <f ca="1">SUM($Z$70:Z177)</f>
        <v>0</v>
      </c>
      <c r="AB178" s="4">
        <f t="shared" ca="1" si="49"/>
        <v>-6.6699999999999875</v>
      </c>
      <c r="AC178" s="2">
        <f t="shared" ca="1" si="44"/>
        <v>-9.7258675998833297E-2</v>
      </c>
      <c r="AD178" s="3">
        <f t="shared" ca="1" si="45"/>
        <v>67.349999999999994</v>
      </c>
      <c r="AE178" s="3">
        <f t="shared" ref="AE178:AE241" ca="1" si="51">IF(S178=0,IF(R178=1,I178,0),IF(AND(AD178-AD177&lt;&gt;0,S178&gt;0),IF(S178+R178=1,AD178,IF(AND(S178+R178&gt;1,S178+R178&lt;=2),(AD178+AE177)/MIN((S178+R178),2),IF(R178+S178&gt;2,(AD178+AE177*S178)/(R178+S178),0))),AE177))</f>
        <v>71.914999999999992</v>
      </c>
      <c r="AF178" s="2">
        <f t="shared" ca="1" si="47"/>
        <v>-9.274838350830826E-2</v>
      </c>
      <c r="AG178" s="1">
        <f t="shared" ca="1" si="35"/>
        <v>4.6360000000000001</v>
      </c>
    </row>
    <row r="179" spans="1:33" x14ac:dyDescent="0.25">
      <c r="A179" s="11">
        <v>40692</v>
      </c>
      <c r="B179">
        <v>4.6920000000000002</v>
      </c>
      <c r="C179">
        <v>70.7</v>
      </c>
      <c r="D179">
        <v>66.02</v>
      </c>
      <c r="E179">
        <v>70.05</v>
      </c>
      <c r="F179">
        <v>3509900</v>
      </c>
      <c r="G179">
        <v>88.614000000000004</v>
      </c>
      <c r="H179" s="1">
        <f t="shared" ca="1" si="36"/>
        <v>88.614000000000004</v>
      </c>
      <c r="I179" s="10">
        <f t="shared" ca="1" si="37"/>
        <v>70.05</v>
      </c>
      <c r="J179" s="9">
        <f t="shared" ca="1" si="38"/>
        <v>2.1208325748241733E-2</v>
      </c>
      <c r="K179" s="9">
        <f t="shared" ca="1" si="28"/>
        <v>0.24423612039321232</v>
      </c>
      <c r="L179" s="3">
        <f t="shared" ca="1" si="29"/>
        <v>0.26501070663811577</v>
      </c>
      <c r="M179" s="6">
        <f t="shared" ca="1" si="30"/>
        <v>1.085059434335335</v>
      </c>
      <c r="N179" s="6">
        <f t="shared" ca="1" si="31"/>
        <v>1.1358197998844473</v>
      </c>
      <c r="O179" s="6">
        <f t="shared" ca="1" si="32"/>
        <v>0.2212144396293439</v>
      </c>
      <c r="P179" s="3">
        <f t="shared" ca="1" si="33"/>
        <v>1.5782486791431349</v>
      </c>
      <c r="Q179" s="3">
        <f t="shared" ca="1" si="34"/>
        <v>0.69339092062575947</v>
      </c>
      <c r="R179" s="6">
        <f t="shared" ca="1" si="39"/>
        <v>0</v>
      </c>
      <c r="S179" s="5">
        <f ca="1">SUM($R$66:R178)+AA179</f>
        <v>2</v>
      </c>
      <c r="T179" s="5">
        <f t="shared" ca="1" si="42"/>
        <v>0</v>
      </c>
      <c r="U179" s="3">
        <f t="shared" ca="1" si="40"/>
        <v>2.9399999999999977</v>
      </c>
      <c r="V179" s="37">
        <f ca="1">SUM($U$70:U179)-SUM($T$70:T179)</f>
        <v>68.315260000000009</v>
      </c>
      <c r="W179" s="8">
        <f t="shared" ca="1" si="41"/>
        <v>1.1375142377380996</v>
      </c>
      <c r="X179" s="7">
        <f ca="1">W179-MAX($W$69:W178)</f>
        <v>-9.015991951257285E-2</v>
      </c>
      <c r="Y179" s="7">
        <f t="shared" ca="1" si="43"/>
        <v>-8.8336902212705251E-2</v>
      </c>
      <c r="Z179" s="6">
        <f t="shared" ca="1" si="48"/>
        <v>0</v>
      </c>
      <c r="AA179" s="5">
        <f ca="1">SUM($Z$70:Z178)</f>
        <v>0</v>
      </c>
      <c r="AB179" s="4">
        <f t="shared" ca="1" si="49"/>
        <v>-3.7299999999999898</v>
      </c>
      <c r="AC179" s="2">
        <f t="shared" ca="1" si="44"/>
        <v>-5.3247680228408138E-2</v>
      </c>
      <c r="AD179" s="3">
        <f t="shared" ca="1" si="45"/>
        <v>67.349999999999994</v>
      </c>
      <c r="AE179" s="3">
        <f t="shared" ca="1" si="51"/>
        <v>71.914999999999992</v>
      </c>
      <c r="AF179" s="2">
        <f t="shared" ca="1" si="47"/>
        <v>-5.1866787179308767E-2</v>
      </c>
      <c r="AG179" s="1">
        <f t="shared" ca="1" si="35"/>
        <v>4.6920000000000002</v>
      </c>
    </row>
    <row r="180" spans="1:33" x14ac:dyDescent="0.25">
      <c r="A180" s="11">
        <v>40699</v>
      </c>
      <c r="B180">
        <v>4.8460000000000001</v>
      </c>
      <c r="C180">
        <v>78.45</v>
      </c>
      <c r="D180">
        <v>70.010000000000005</v>
      </c>
      <c r="E180">
        <v>71.13</v>
      </c>
      <c r="F180">
        <v>6598500</v>
      </c>
      <c r="G180">
        <v>85.34</v>
      </c>
      <c r="H180" s="1">
        <f t="shared" ca="1" si="36"/>
        <v>85.34</v>
      </c>
      <c r="I180" s="10">
        <f t="shared" ca="1" si="37"/>
        <v>71.13</v>
      </c>
      <c r="J180" s="9">
        <f t="shared" ca="1" si="38"/>
        <v>1.5299915962407691E-2</v>
      </c>
      <c r="K180" s="9">
        <f t="shared" ca="1" si="28"/>
        <v>0.23621827730092207</v>
      </c>
      <c r="L180" s="3">
        <f t="shared" ca="1" si="29"/>
        <v>0.19977505974975407</v>
      </c>
      <c r="M180" s="6">
        <f t="shared" ca="1" si="30"/>
        <v>0.84572227870097272</v>
      </c>
      <c r="N180" s="6">
        <f t="shared" ca="1" si="31"/>
        <v>1.1335926104754459</v>
      </c>
      <c r="O180" s="6">
        <f t="shared" ca="1" si="32"/>
        <v>0.22418850087170314</v>
      </c>
      <c r="P180" s="3">
        <f t="shared" ca="1" si="33"/>
        <v>1.5819696122188522</v>
      </c>
      <c r="Q180" s="3">
        <f t="shared" ca="1" si="34"/>
        <v>0.68521560873203957</v>
      </c>
      <c r="R180" s="6">
        <f t="shared" ca="1" si="39"/>
        <v>0</v>
      </c>
      <c r="S180" s="5">
        <f ca="1">SUM($R$66:R179)+AA180</f>
        <v>2</v>
      </c>
      <c r="T180" s="5">
        <f t="shared" ca="1" si="42"/>
        <v>0</v>
      </c>
      <c r="U180" s="3">
        <f t="shared" ca="1" si="40"/>
        <v>2.1599999999999966</v>
      </c>
      <c r="V180" s="37">
        <f ca="1">SUM($U$70:U180)-SUM($T$70:T180)</f>
        <v>70.475260000000006</v>
      </c>
      <c r="W180" s="8">
        <f t="shared" ca="1" si="41"/>
        <v>1.1734802979348153</v>
      </c>
      <c r="X180" s="7">
        <f ca="1">W180-MAX($W$69:W179)</f>
        <v>-5.4193859315857074E-2</v>
      </c>
      <c r="Y180" s="7">
        <f t="shared" ca="1" si="43"/>
        <v>-6.6591686583251361E-2</v>
      </c>
      <c r="Z180" s="6">
        <f t="shared" ca="1" si="48"/>
        <v>0</v>
      </c>
      <c r="AA180" s="5">
        <f ca="1">SUM($Z$70:Z179)</f>
        <v>0</v>
      </c>
      <c r="AB180" s="4">
        <f t="shared" ca="1" si="49"/>
        <v>-1.5699999999999932</v>
      </c>
      <c r="AC180" s="2">
        <f t="shared" ca="1" si="44"/>
        <v>-2.2072262055391444E-2</v>
      </c>
      <c r="AD180" s="3">
        <f t="shared" ca="1" si="45"/>
        <v>67.349999999999994</v>
      </c>
      <c r="AE180" s="3">
        <f t="shared" ca="1" si="51"/>
        <v>71.914999999999992</v>
      </c>
      <c r="AF180" s="2">
        <f t="shared" ca="1" si="47"/>
        <v>-2.1831328651880599E-2</v>
      </c>
      <c r="AG180" s="1">
        <f t="shared" ca="1" si="35"/>
        <v>4.8460000000000001</v>
      </c>
    </row>
    <row r="181" spans="1:33" x14ac:dyDescent="0.25">
      <c r="A181" s="11">
        <v>40706</v>
      </c>
      <c r="B181">
        <v>4.8460000000000001</v>
      </c>
      <c r="C181">
        <v>72.5</v>
      </c>
      <c r="D181">
        <v>70.38</v>
      </c>
      <c r="E181">
        <v>71.540000000000006</v>
      </c>
      <c r="F181">
        <v>4237600</v>
      </c>
      <c r="G181">
        <v>86.278000000000006</v>
      </c>
      <c r="H181" s="1">
        <f t="shared" ca="1" si="36"/>
        <v>86.278000000000006</v>
      </c>
      <c r="I181" s="10">
        <f t="shared" ca="1" si="37"/>
        <v>71.540000000000006</v>
      </c>
      <c r="J181" s="9">
        <f t="shared" ca="1" si="38"/>
        <v>5.7475450854481223E-3</v>
      </c>
      <c r="K181" s="9">
        <f t="shared" ca="1" si="28"/>
        <v>0.23546608635817179</v>
      </c>
      <c r="L181" s="3">
        <f t="shared" ca="1" si="29"/>
        <v>0.20601062342745324</v>
      </c>
      <c r="M181" s="6">
        <f t="shared" ca="1" si="30"/>
        <v>0.87490570983579652</v>
      </c>
      <c r="N181" s="6">
        <f t="shared" ca="1" si="31"/>
        <v>1.1331518746929854</v>
      </c>
      <c r="O181" s="6">
        <f t="shared" ca="1" si="32"/>
        <v>0.22473220746191849</v>
      </c>
      <c r="P181" s="3">
        <f t="shared" ca="1" si="33"/>
        <v>1.5826162896168223</v>
      </c>
      <c r="Q181" s="3">
        <f t="shared" ca="1" si="34"/>
        <v>0.68368745976914846</v>
      </c>
      <c r="R181" s="6">
        <f t="shared" ca="1" si="39"/>
        <v>0</v>
      </c>
      <c r="S181" s="5">
        <f ca="1">SUM($R$66:R180)+AA181</f>
        <v>2</v>
      </c>
      <c r="T181" s="5">
        <f t="shared" ca="1" si="42"/>
        <v>0</v>
      </c>
      <c r="U181" s="3">
        <f t="shared" ca="1" si="40"/>
        <v>0.8200000000000216</v>
      </c>
      <c r="V181" s="37">
        <f ca="1">SUM($U$70:U181)-SUM($T$70:T181)</f>
        <v>71.295260000000027</v>
      </c>
      <c r="W181" s="8">
        <f t="shared" ca="1" si="41"/>
        <v>1.187134080046532</v>
      </c>
      <c r="X181" s="7">
        <f ca="1">W181-MAX($W$69:W180)</f>
        <v>-4.0540077204140434E-2</v>
      </c>
      <c r="Y181" s="7">
        <f t="shared" ca="1" si="43"/>
        <v>-6.8670207809151076E-2</v>
      </c>
      <c r="Z181" s="6">
        <f t="shared" ca="1" si="48"/>
        <v>0</v>
      </c>
      <c r="AA181" s="5">
        <f ca="1">SUM($Z$70:Z180)</f>
        <v>0</v>
      </c>
      <c r="AB181" s="4">
        <f t="shared" ca="1" si="49"/>
        <v>-0.74999999999997158</v>
      </c>
      <c r="AC181" s="2">
        <f t="shared" ca="1" si="44"/>
        <v>-1.0483645512999322E-2</v>
      </c>
      <c r="AD181" s="3">
        <f t="shared" ca="1" si="45"/>
        <v>67.349999999999994</v>
      </c>
      <c r="AE181" s="3">
        <f t="shared" ca="1" si="51"/>
        <v>71.914999999999992</v>
      </c>
      <c r="AF181" s="2">
        <f t="shared" ca="1" si="47"/>
        <v>-1.0428978655356625E-2</v>
      </c>
      <c r="AG181" s="1">
        <f t="shared" ca="1" si="35"/>
        <v>4.8460000000000001</v>
      </c>
    </row>
    <row r="182" spans="1:33" x14ac:dyDescent="0.25">
      <c r="A182" s="11">
        <v>40713</v>
      </c>
      <c r="B182">
        <v>4.8460000000000001</v>
      </c>
      <c r="C182">
        <v>72</v>
      </c>
      <c r="D182">
        <v>69.58</v>
      </c>
      <c r="E182">
        <v>69.790000000000006</v>
      </c>
      <c r="F182">
        <v>3320600</v>
      </c>
      <c r="G182">
        <v>88.540999999999997</v>
      </c>
      <c r="H182" s="1">
        <f t="shared" ca="1" si="36"/>
        <v>88.540999999999997</v>
      </c>
      <c r="I182" s="10">
        <f t="shared" ca="1" si="37"/>
        <v>69.790000000000006</v>
      </c>
      <c r="J182" s="9">
        <f t="shared" ca="1" si="38"/>
        <v>-2.4766000801811384E-2</v>
      </c>
      <c r="K182" s="9">
        <f t="shared" ref="K182:K245" ca="1" si="52">STDEV(J131:J182)*SQRT(52)</f>
        <v>0.23243056826105585</v>
      </c>
      <c r="L182" s="3">
        <f t="shared" ref="L182:L245" ca="1" si="53">H182/I182-1</f>
        <v>0.26867746095429124</v>
      </c>
      <c r="M182" s="6">
        <f t="shared" ref="M182:M245" ca="1" si="54">L182/K182</f>
        <v>1.155947184419067</v>
      </c>
      <c r="N182" s="6">
        <f t="shared" ca="1" si="31"/>
        <v>1.1533382420939302</v>
      </c>
      <c r="O182" s="6">
        <f t="shared" ca="1" si="32"/>
        <v>0.21288802254636088</v>
      </c>
      <c r="P182" s="3">
        <f t="shared" ca="1" si="33"/>
        <v>1.5791142871866519</v>
      </c>
      <c r="Q182" s="3">
        <f t="shared" ca="1" si="34"/>
        <v>0.7275621970012085</v>
      </c>
      <c r="R182" s="6">
        <f t="shared" ca="1" si="39"/>
        <v>0</v>
      </c>
      <c r="S182" s="5">
        <f ca="1">SUM($R$66:R181)+AA182</f>
        <v>2</v>
      </c>
      <c r="T182" s="5">
        <f t="shared" ca="1" si="42"/>
        <v>0</v>
      </c>
      <c r="U182" s="3">
        <f t="shared" ca="1" si="40"/>
        <v>-3.5</v>
      </c>
      <c r="V182" s="37">
        <f ca="1">SUM($U$70:U182)-SUM($T$70:T182)</f>
        <v>67.795260000000027</v>
      </c>
      <c r="W182" s="8">
        <f t="shared" ca="1" si="41"/>
        <v>1.1288557417648164</v>
      </c>
      <c r="X182" s="7">
        <f ca="1">W182-MAX($W$69:W181)</f>
        <v>-9.8818415485856015E-2</v>
      </c>
      <c r="Y182" s="7">
        <f t="shared" ca="1" si="43"/>
        <v>-8.9559153651430412E-2</v>
      </c>
      <c r="Z182" s="6">
        <f t="shared" ca="1" si="48"/>
        <v>0</v>
      </c>
      <c r="AA182" s="5">
        <f ca="1">SUM($Z$70:Z181)</f>
        <v>0</v>
      </c>
      <c r="AB182" s="4">
        <f t="shared" ca="1" si="49"/>
        <v>-4.2499999999999716</v>
      </c>
      <c r="AC182" s="2">
        <f t="shared" ca="1" si="44"/>
        <v>-6.0896976644217955E-2</v>
      </c>
      <c r="AD182" s="3">
        <f t="shared" ca="1" si="45"/>
        <v>67.349999999999994</v>
      </c>
      <c r="AE182" s="3">
        <f t="shared" ca="1" si="51"/>
        <v>71.914999999999992</v>
      </c>
      <c r="AF182" s="2">
        <f t="shared" ca="1" si="47"/>
        <v>-5.9097545713689387E-2</v>
      </c>
      <c r="AG182" s="1">
        <f t="shared" ca="1" si="35"/>
        <v>4.8460000000000001</v>
      </c>
    </row>
    <row r="183" spans="1:33" x14ac:dyDescent="0.25">
      <c r="A183" s="11">
        <v>40720</v>
      </c>
      <c r="B183">
        <v>4.8460000000000001</v>
      </c>
      <c r="C183">
        <v>72</v>
      </c>
      <c r="D183">
        <v>67.86</v>
      </c>
      <c r="E183">
        <v>68.87</v>
      </c>
      <c r="F183">
        <v>3002300</v>
      </c>
      <c r="G183">
        <v>89.680999999999997</v>
      </c>
      <c r="H183" s="1">
        <f t="shared" ca="1" si="36"/>
        <v>89.680999999999997</v>
      </c>
      <c r="I183" s="10">
        <f t="shared" ca="1" si="37"/>
        <v>68.87</v>
      </c>
      <c r="J183" s="9">
        <f t="shared" ca="1" si="38"/>
        <v>-1.3270063472453467E-2</v>
      </c>
      <c r="K183" s="9">
        <f t="shared" ca="1" si="52"/>
        <v>0.22816887488592871</v>
      </c>
      <c r="L183" s="3">
        <f t="shared" ca="1" si="53"/>
        <v>0.30217801655292575</v>
      </c>
      <c r="M183" s="6">
        <f t="shared" ca="1" si="54"/>
        <v>1.3243612508673559</v>
      </c>
      <c r="N183" s="6">
        <f t="shared" ca="1" si="31"/>
        <v>1.177434984757352</v>
      </c>
      <c r="O183" s="6">
        <f t="shared" ca="1" si="32"/>
        <v>0.21317547695171646</v>
      </c>
      <c r="P183" s="3">
        <f t="shared" ca="1" si="33"/>
        <v>1.6037859386607849</v>
      </c>
      <c r="Q183" s="3">
        <f t="shared" ca="1" si="34"/>
        <v>0.75108403085391906</v>
      </c>
      <c r="R183" s="6">
        <f t="shared" ca="1" si="39"/>
        <v>0</v>
      </c>
      <c r="S183" s="5">
        <f ca="1">SUM($R$66:R182)+AA183</f>
        <v>2</v>
      </c>
      <c r="T183" s="5">
        <f t="shared" ca="1" si="42"/>
        <v>0</v>
      </c>
      <c r="U183" s="3">
        <f t="shared" ca="1" si="40"/>
        <v>-1.8400000000000034</v>
      </c>
      <c r="V183" s="37">
        <f ca="1">SUM($U$70:U183)-SUM($T$70:T183)</f>
        <v>65.955260000000024</v>
      </c>
      <c r="W183" s="8">
        <f t="shared" ca="1" si="41"/>
        <v>1.0982179867824289</v>
      </c>
      <c r="X183" s="7">
        <f ca="1">W183-MAX($W$69:W182)</f>
        <v>-0.12945617046824354</v>
      </c>
      <c r="Y183" s="7">
        <f t="shared" ca="1" si="43"/>
        <v>-0.10072600551764192</v>
      </c>
      <c r="Z183" s="6">
        <f t="shared" ca="1" si="48"/>
        <v>0</v>
      </c>
      <c r="AA183" s="5">
        <f ca="1">SUM($Z$70:Z182)</f>
        <v>0</v>
      </c>
      <c r="AB183" s="4">
        <f t="shared" ca="1" si="49"/>
        <v>-6.089999999999975</v>
      </c>
      <c r="AC183" s="2">
        <f t="shared" ca="1" si="44"/>
        <v>-8.8427472048787203E-2</v>
      </c>
      <c r="AD183" s="3">
        <f t="shared" ca="1" si="45"/>
        <v>67.349999999999994</v>
      </c>
      <c r="AE183" s="3">
        <f t="shared" ca="1" si="51"/>
        <v>71.914999999999992</v>
      </c>
      <c r="AF183" s="2">
        <f t="shared" ca="1" si="47"/>
        <v>-8.4683306681498649E-2</v>
      </c>
      <c r="AG183" s="1">
        <f t="shared" ca="1" si="35"/>
        <v>4.8460000000000001</v>
      </c>
    </row>
    <row r="184" spans="1:33" x14ac:dyDescent="0.25">
      <c r="A184" s="11">
        <v>40727</v>
      </c>
      <c r="B184">
        <v>4.8330000000000002</v>
      </c>
      <c r="C184">
        <v>70.05</v>
      </c>
      <c r="D184">
        <v>67.37</v>
      </c>
      <c r="E184">
        <v>69.33</v>
      </c>
      <c r="F184">
        <v>3155100</v>
      </c>
      <c r="G184">
        <v>89.385000000000005</v>
      </c>
      <c r="H184" s="1">
        <f t="shared" ca="1" si="36"/>
        <v>89.385000000000005</v>
      </c>
      <c r="I184" s="10">
        <f t="shared" ca="1" si="37"/>
        <v>69.33</v>
      </c>
      <c r="J184" s="9">
        <f t="shared" ca="1" si="38"/>
        <v>6.6570433977920706E-3</v>
      </c>
      <c r="K184" s="9">
        <f t="shared" ca="1" si="52"/>
        <v>0.21609294815022462</v>
      </c>
      <c r="L184" s="3">
        <f t="shared" ca="1" si="53"/>
        <v>0.28926871484205985</v>
      </c>
      <c r="M184" s="6">
        <f t="shared" ca="1" si="54"/>
        <v>1.3386309794846454</v>
      </c>
      <c r="N184" s="6">
        <f t="shared" ca="1" si="31"/>
        <v>1.1984093342662161</v>
      </c>
      <c r="O184" s="6">
        <f t="shared" ca="1" si="32"/>
        <v>0.21470228801464591</v>
      </c>
      <c r="P184" s="3">
        <f t="shared" ca="1" si="33"/>
        <v>1.627813910295508</v>
      </c>
      <c r="Q184" s="3">
        <f t="shared" ca="1" si="34"/>
        <v>0.76900475823692427</v>
      </c>
      <c r="R184" s="6">
        <f t="shared" ca="1" si="39"/>
        <v>0</v>
      </c>
      <c r="S184" s="5">
        <f ca="1">SUM($R$66:R183)+AA184</f>
        <v>2</v>
      </c>
      <c r="T184" s="5">
        <f t="shared" ca="1" si="42"/>
        <v>0</v>
      </c>
      <c r="U184" s="3">
        <f t="shared" ca="1" si="40"/>
        <v>0.91999999999998749</v>
      </c>
      <c r="V184" s="37">
        <f ca="1">SUM($U$70:U184)-SUM($T$70:T184)</f>
        <v>66.875260000000011</v>
      </c>
      <c r="W184" s="8">
        <f t="shared" ca="1" si="41"/>
        <v>1.1135368642736223</v>
      </c>
      <c r="X184" s="7">
        <f ca="1">W184-MAX($W$69:W183)</f>
        <v>-0.11413729297705011</v>
      </c>
      <c r="Y184" s="7">
        <f t="shared" ca="1" si="43"/>
        <v>-9.6422904947353283E-2</v>
      </c>
      <c r="Z184" s="6">
        <f t="shared" ca="1" si="48"/>
        <v>0</v>
      </c>
      <c r="AA184" s="5">
        <f ca="1">SUM($Z$70:Z183)</f>
        <v>0</v>
      </c>
      <c r="AB184" s="4">
        <f t="shared" ca="1" si="49"/>
        <v>-5.1699999999999875</v>
      </c>
      <c r="AC184" s="2">
        <f t="shared" ca="1" si="44"/>
        <v>-7.4570892831385946E-2</v>
      </c>
      <c r="AD184" s="3">
        <f t="shared" ca="1" si="45"/>
        <v>67.349999999999994</v>
      </c>
      <c r="AE184" s="3">
        <f t="shared" ca="1" si="51"/>
        <v>71.914999999999992</v>
      </c>
      <c r="AF184" s="2">
        <f t="shared" ca="1" si="47"/>
        <v>-7.1890426197594212E-2</v>
      </c>
      <c r="AG184" s="1">
        <f t="shared" ca="1" si="35"/>
        <v>4.8330000000000002</v>
      </c>
    </row>
    <row r="185" spans="1:33" x14ac:dyDescent="0.25">
      <c r="A185" s="11">
        <v>40734</v>
      </c>
      <c r="B185">
        <v>4.8330000000000002</v>
      </c>
      <c r="C185">
        <v>73</v>
      </c>
      <c r="D185">
        <v>69.2</v>
      </c>
      <c r="E185">
        <v>71.41</v>
      </c>
      <c r="F185">
        <v>3563600</v>
      </c>
      <c r="G185">
        <v>93.921000000000006</v>
      </c>
      <c r="H185" s="1">
        <f t="shared" ca="1" si="36"/>
        <v>93.921000000000006</v>
      </c>
      <c r="I185" s="10">
        <f t="shared" ca="1" si="37"/>
        <v>71.41</v>
      </c>
      <c r="J185" s="9">
        <f t="shared" ca="1" si="38"/>
        <v>2.9560202606619609E-2</v>
      </c>
      <c r="K185" s="9">
        <f t="shared" ca="1" si="52"/>
        <v>0.19343025231619337</v>
      </c>
      <c r="L185" s="3">
        <f t="shared" ca="1" si="53"/>
        <v>0.31523596134995113</v>
      </c>
      <c r="M185" s="6">
        <f t="shared" ca="1" si="54"/>
        <v>1.6297138507302695</v>
      </c>
      <c r="N185" s="6">
        <f t="shared" ca="1" si="31"/>
        <v>1.2444502056706976</v>
      </c>
      <c r="O185" s="6">
        <f t="shared" ca="1" si="32"/>
        <v>0.23868856018674001</v>
      </c>
      <c r="P185" s="3">
        <f t="shared" ca="1" si="33"/>
        <v>1.7218273260441777</v>
      </c>
      <c r="Q185" s="3">
        <f t="shared" ca="1" si="34"/>
        <v>0.76707308529721763</v>
      </c>
      <c r="R185" s="6">
        <f t="shared" ca="1" si="39"/>
        <v>0</v>
      </c>
      <c r="S185" s="5">
        <f ca="1">SUM($R$66:R184)+AA185</f>
        <v>2</v>
      </c>
      <c r="T185" s="5">
        <f t="shared" ca="1" si="42"/>
        <v>0</v>
      </c>
      <c r="U185" s="3">
        <f t="shared" ca="1" si="40"/>
        <v>4.1599999999999966</v>
      </c>
      <c r="V185" s="37">
        <f ca="1">SUM($U$70:U185)-SUM($T$70:T185)</f>
        <v>71.035260000000008</v>
      </c>
      <c r="W185" s="8">
        <f t="shared" ca="1" si="41"/>
        <v>1.1828048320598898</v>
      </c>
      <c r="X185" s="7">
        <f ca="1">W185-MAX($W$69:W184)</f>
        <v>-4.4869325190782572E-2</v>
      </c>
      <c r="Y185" s="7">
        <f t="shared" ca="1" si="43"/>
        <v>-0.10507865378331704</v>
      </c>
      <c r="Z185" s="6">
        <f t="shared" ca="1" si="48"/>
        <v>0</v>
      </c>
      <c r="AA185" s="5">
        <f ca="1">SUM($Z$70:Z184)</f>
        <v>0</v>
      </c>
      <c r="AB185" s="4">
        <f t="shared" ca="1" si="49"/>
        <v>-1.0099999999999909</v>
      </c>
      <c r="AC185" s="2">
        <f t="shared" ca="1" si="44"/>
        <v>-1.4143677356112463E-2</v>
      </c>
      <c r="AD185" s="3">
        <f t="shared" ca="1" si="45"/>
        <v>67.349999999999994</v>
      </c>
      <c r="AE185" s="3">
        <f t="shared" ca="1" si="51"/>
        <v>71.914999999999992</v>
      </c>
      <c r="AF185" s="2">
        <f t="shared" ca="1" si="47"/>
        <v>-1.4044357922547327E-2</v>
      </c>
      <c r="AG185" s="1">
        <f t="shared" ca="1" si="35"/>
        <v>4.8330000000000002</v>
      </c>
    </row>
    <row r="186" spans="1:33" x14ac:dyDescent="0.25">
      <c r="A186" s="11">
        <v>40741</v>
      </c>
      <c r="B186" t="s">
        <v>0</v>
      </c>
      <c r="C186">
        <v>74.94</v>
      </c>
      <c r="D186">
        <v>69.37</v>
      </c>
      <c r="E186">
        <v>69.489999999999995</v>
      </c>
      <c r="F186">
        <v>1432600</v>
      </c>
      <c r="G186" t="s">
        <v>0</v>
      </c>
      <c r="H186" s="1">
        <f t="shared" ca="1" si="36"/>
        <v>93.921000000000006</v>
      </c>
      <c r="I186" s="10">
        <f t="shared" ca="1" si="37"/>
        <v>69.489999999999995</v>
      </c>
      <c r="J186" s="9">
        <f t="shared" ca="1" si="38"/>
        <v>-2.7255058234782695E-2</v>
      </c>
      <c r="K186" s="9">
        <f t="shared" ca="1" si="52"/>
        <v>0.19549197866579518</v>
      </c>
      <c r="L186" s="3">
        <f t="shared" ca="1" si="53"/>
        <v>0.35157576629730913</v>
      </c>
      <c r="M186" s="6">
        <f t="shared" ca="1" si="54"/>
        <v>1.7984153042839073</v>
      </c>
      <c r="N186" s="6">
        <f t="shared" ca="1" si="31"/>
        <v>1.2980466187381838</v>
      </c>
      <c r="O186" s="6">
        <f t="shared" ca="1" si="32"/>
        <v>0.27880879108286555</v>
      </c>
      <c r="P186" s="3">
        <f t="shared" ca="1" si="33"/>
        <v>1.8556642009039148</v>
      </c>
      <c r="Q186" s="3">
        <f t="shared" ca="1" si="34"/>
        <v>0.74042903657245274</v>
      </c>
      <c r="R186" s="6">
        <f t="shared" ca="1" si="39"/>
        <v>0</v>
      </c>
      <c r="S186" s="5">
        <f ca="1">SUM($R$66:R185)+AA186</f>
        <v>2</v>
      </c>
      <c r="T186" s="5">
        <f t="shared" ca="1" si="42"/>
        <v>0</v>
      </c>
      <c r="U186" s="3">
        <f t="shared" ca="1" si="40"/>
        <v>-3.8400000000000034</v>
      </c>
      <c r="V186" s="37">
        <f ca="1">SUM($U$70:U186)-SUM($T$70:T186)</f>
        <v>67.195260000000005</v>
      </c>
      <c r="W186" s="8">
        <f t="shared" ca="1" si="41"/>
        <v>1.1188651694879506</v>
      </c>
      <c r="X186" s="7">
        <f ca="1">W186-MAX($W$69:W185)</f>
        <v>-0.10880898776272185</v>
      </c>
      <c r="Y186" s="7">
        <f t="shared" ca="1" si="43"/>
        <v>-0.11719192209910305</v>
      </c>
      <c r="Z186" s="6">
        <f t="shared" ca="1" si="48"/>
        <v>0</v>
      </c>
      <c r="AA186" s="5">
        <f ca="1">SUM($Z$70:Z185)</f>
        <v>0</v>
      </c>
      <c r="AB186" s="4">
        <f t="shared" ca="1" si="49"/>
        <v>-4.8499999999999943</v>
      </c>
      <c r="AC186" s="2">
        <f t="shared" ca="1" si="44"/>
        <v>-6.979421499496323E-2</v>
      </c>
      <c r="AD186" s="3">
        <f t="shared" ca="1" si="45"/>
        <v>67.349999999999994</v>
      </c>
      <c r="AE186" s="3">
        <f t="shared" ca="1" si="51"/>
        <v>71.914999999999992</v>
      </c>
      <c r="AF186" s="2">
        <f t="shared" ca="1" si="47"/>
        <v>-6.7440728637975317E-2</v>
      </c>
      <c r="AG186" s="1">
        <f t="shared" ca="1" si="35"/>
        <v>4.8330000000000002</v>
      </c>
    </row>
    <row r="187" spans="1:33" x14ac:dyDescent="0.25">
      <c r="A187" s="11">
        <v>40748</v>
      </c>
      <c r="B187">
        <v>4.8330000000000002</v>
      </c>
      <c r="C187">
        <v>71.44</v>
      </c>
      <c r="D187">
        <v>68.400000000000006</v>
      </c>
      <c r="E187">
        <v>70.09</v>
      </c>
      <c r="F187">
        <v>1978100</v>
      </c>
      <c r="G187">
        <v>94.275999999999996</v>
      </c>
      <c r="H187" s="1">
        <f t="shared" ca="1" si="36"/>
        <v>94.275999999999996</v>
      </c>
      <c r="I187" s="10">
        <f t="shared" ca="1" si="37"/>
        <v>70.09</v>
      </c>
      <c r="J187" s="9">
        <f t="shared" ca="1" si="38"/>
        <v>8.5972731859975983E-3</v>
      </c>
      <c r="K187" s="9">
        <f t="shared" ca="1" si="52"/>
        <v>0.19515191246796457</v>
      </c>
      <c r="L187" s="3">
        <f t="shared" ca="1" si="53"/>
        <v>0.34507062348409168</v>
      </c>
      <c r="M187" s="6">
        <f t="shared" ca="1" si="54"/>
        <v>1.7682154334036426</v>
      </c>
      <c r="N187" s="6">
        <f t="shared" ca="1" si="31"/>
        <v>1.3446773613604686</v>
      </c>
      <c r="O187" s="6">
        <f t="shared" ca="1" si="32"/>
        <v>0.30374041669147867</v>
      </c>
      <c r="P187" s="3">
        <f t="shared" ca="1" si="33"/>
        <v>1.9521581947434259</v>
      </c>
      <c r="Q187" s="3">
        <f t="shared" ca="1" si="34"/>
        <v>0.73719652797751123</v>
      </c>
      <c r="R187" s="6">
        <f t="shared" ca="1" si="39"/>
        <v>0</v>
      </c>
      <c r="S187" s="5">
        <f ca="1">SUM($R$66:R186)+AA187</f>
        <v>2</v>
      </c>
      <c r="T187" s="5">
        <f t="shared" ca="1" si="42"/>
        <v>0</v>
      </c>
      <c r="U187" s="3">
        <f t="shared" ca="1" si="40"/>
        <v>1.2000000000000171</v>
      </c>
      <c r="V187" s="37">
        <f ca="1">SUM($U$70:U187)-SUM($T$70:T187)</f>
        <v>68.395260000000022</v>
      </c>
      <c r="W187" s="8">
        <f t="shared" ca="1" si="41"/>
        <v>1.1388463140416818</v>
      </c>
      <c r="X187" s="7">
        <f ca="1">W187-MAX($W$69:W186)</f>
        <v>-8.882784320899062E-2</v>
      </c>
      <c r="Y187" s="7">
        <f t="shared" ca="1" si="43"/>
        <v>-0.11502354116136389</v>
      </c>
      <c r="Z187" s="6">
        <f t="shared" ca="1" si="48"/>
        <v>0</v>
      </c>
      <c r="AA187" s="5">
        <f ca="1">SUM($Z$70:Z186)</f>
        <v>0</v>
      </c>
      <c r="AB187" s="4">
        <f t="shared" ca="1" si="49"/>
        <v>-3.6499999999999773</v>
      </c>
      <c r="AC187" s="2">
        <f t="shared" ca="1" si="44"/>
        <v>-5.2075902411185294E-2</v>
      </c>
      <c r="AD187" s="3">
        <f t="shared" ca="1" si="45"/>
        <v>67.349999999999994</v>
      </c>
      <c r="AE187" s="3">
        <f t="shared" ca="1" si="51"/>
        <v>71.914999999999992</v>
      </c>
      <c r="AF187" s="2">
        <f t="shared" ca="1" si="47"/>
        <v>-5.0754362789403845E-2</v>
      </c>
      <c r="AG187" s="1">
        <f t="shared" ca="1" si="35"/>
        <v>4.8330000000000002</v>
      </c>
    </row>
    <row r="188" spans="1:33" x14ac:dyDescent="0.25">
      <c r="A188" s="11">
        <v>40755</v>
      </c>
      <c r="B188">
        <v>4.8460000000000001</v>
      </c>
      <c r="C188">
        <v>71.900000000000006</v>
      </c>
      <c r="D188">
        <v>68.12</v>
      </c>
      <c r="E188">
        <v>70.069999999999993</v>
      </c>
      <c r="F188">
        <v>3030100</v>
      </c>
      <c r="G188">
        <v>94.186999999999998</v>
      </c>
      <c r="H188" s="1">
        <f t="shared" ca="1" si="36"/>
        <v>94.186999999999998</v>
      </c>
      <c r="I188" s="10">
        <f t="shared" ca="1" si="37"/>
        <v>70.069999999999993</v>
      </c>
      <c r="J188" s="9">
        <f t="shared" ca="1" si="38"/>
        <v>-2.8538812979098696E-4</v>
      </c>
      <c r="K188" s="9">
        <f t="shared" ca="1" si="52"/>
        <v>0.19400771833233074</v>
      </c>
      <c r="L188" s="3">
        <f t="shared" ca="1" si="53"/>
        <v>0.34418438704152998</v>
      </c>
      <c r="M188" s="6">
        <f t="shared" ca="1" si="54"/>
        <v>1.7740757429658034</v>
      </c>
      <c r="N188" s="6">
        <f t="shared" ca="1" si="31"/>
        <v>1.3868037430538485</v>
      </c>
      <c r="O188" s="6">
        <f t="shared" ca="1" si="32"/>
        <v>0.32331999908021247</v>
      </c>
      <c r="P188" s="3">
        <f t="shared" ca="1" si="33"/>
        <v>2.0334437412142732</v>
      </c>
      <c r="Q188" s="3">
        <f t="shared" ca="1" si="34"/>
        <v>0.74016374489342351</v>
      </c>
      <c r="R188" s="6">
        <f t="shared" ca="1" si="39"/>
        <v>0</v>
      </c>
      <c r="S188" s="5">
        <f ca="1">SUM($R$66:R187)+AA188</f>
        <v>2</v>
      </c>
      <c r="T188" s="5">
        <f t="shared" ca="1" si="42"/>
        <v>0</v>
      </c>
      <c r="U188" s="3">
        <f t="shared" ca="1" si="40"/>
        <v>-4.0000000000020464E-2</v>
      </c>
      <c r="V188" s="37">
        <f ca="1">SUM($U$70:U188)-SUM($T$70:T188)</f>
        <v>68.355260000000001</v>
      </c>
      <c r="W188" s="8">
        <f t="shared" ca="1" si="41"/>
        <v>1.1381802758898905</v>
      </c>
      <c r="X188" s="7">
        <f ca="1">W188-MAX($W$69:W187)</f>
        <v>-8.9493881360781957E-2</v>
      </c>
      <c r="Y188" s="7">
        <f t="shared" ca="1" si="43"/>
        <v>-0.11472812901384333</v>
      </c>
      <c r="Z188" s="6">
        <f t="shared" ca="1" si="48"/>
        <v>0</v>
      </c>
      <c r="AA188" s="5">
        <f ca="1">SUM($Z$70:Z187)</f>
        <v>0</v>
      </c>
      <c r="AB188" s="4">
        <f t="shared" ca="1" si="49"/>
        <v>-3.6899999999999977</v>
      </c>
      <c r="AC188" s="2">
        <f t="shared" ca="1" si="44"/>
        <v>-5.2661624090195494E-2</v>
      </c>
      <c r="AD188" s="3">
        <f t="shared" ca="1" si="45"/>
        <v>67.349999999999994</v>
      </c>
      <c r="AE188" s="3">
        <f t="shared" ca="1" si="51"/>
        <v>71.914999999999992</v>
      </c>
      <c r="AF188" s="2">
        <f t="shared" ca="1" si="47"/>
        <v>-5.1310574984356504E-2</v>
      </c>
      <c r="AG188" s="1">
        <f t="shared" ca="1" si="35"/>
        <v>4.8460000000000001</v>
      </c>
    </row>
    <row r="189" spans="1:33" x14ac:dyDescent="0.25">
      <c r="A189" s="11">
        <v>40762</v>
      </c>
      <c r="B189">
        <v>4.8460000000000001</v>
      </c>
      <c r="C189">
        <v>75.58</v>
      </c>
      <c r="D189">
        <v>61.11</v>
      </c>
      <c r="E189">
        <v>64.77</v>
      </c>
      <c r="F189">
        <v>5186000</v>
      </c>
      <c r="G189">
        <v>94.152000000000001</v>
      </c>
      <c r="H189" s="1">
        <f t="shared" ca="1" si="36"/>
        <v>94.152000000000001</v>
      </c>
      <c r="I189" s="10">
        <f t="shared" ca="1" si="37"/>
        <v>64.77</v>
      </c>
      <c r="J189" s="9">
        <f t="shared" ca="1" si="38"/>
        <v>-7.8652209187616798E-2</v>
      </c>
      <c r="K189" s="9">
        <f t="shared" ca="1" si="52"/>
        <v>0.20821545101069155</v>
      </c>
      <c r="L189" s="3">
        <f t="shared" ca="1" si="53"/>
        <v>0.45363594256600281</v>
      </c>
      <c r="M189" s="6">
        <f t="shared" ca="1" si="54"/>
        <v>2.1786853010380547</v>
      </c>
      <c r="N189" s="6">
        <f t="shared" ca="1" si="31"/>
        <v>1.4398449937804989</v>
      </c>
      <c r="O189" s="6">
        <f t="shared" ca="1" si="32"/>
        <v>0.39098783418658817</v>
      </c>
      <c r="P189" s="3">
        <f t="shared" ca="1" si="33"/>
        <v>2.2218206621536751</v>
      </c>
      <c r="Q189" s="3">
        <f t="shared" ca="1" si="34"/>
        <v>0.65786932540732257</v>
      </c>
      <c r="R189" s="6">
        <f t="shared" ca="1" si="39"/>
        <v>0</v>
      </c>
      <c r="S189" s="5">
        <f ca="1">SUM($R$66:R188)+AA189</f>
        <v>2</v>
      </c>
      <c r="T189" s="5">
        <f t="shared" ca="1" si="42"/>
        <v>0</v>
      </c>
      <c r="U189" s="3">
        <f t="shared" ca="1" si="40"/>
        <v>-10.599999999999994</v>
      </c>
      <c r="V189" s="37">
        <f ca="1">SUM($U$70:U189)-SUM($T$70:T189)</f>
        <v>57.755260000000007</v>
      </c>
      <c r="W189" s="8">
        <f t="shared" ca="1" si="41"/>
        <v>0.96168016566526648</v>
      </c>
      <c r="X189" s="7">
        <f ca="1">W189-MAX($W$69:W188)</f>
        <v>-0.26599399158540593</v>
      </c>
      <c r="Y189" s="7">
        <f t="shared" ca="1" si="43"/>
        <v>-0.15121198085533427</v>
      </c>
      <c r="Z189" s="6">
        <f t="shared" ca="1" si="48"/>
        <v>-2</v>
      </c>
      <c r="AA189" s="5">
        <f ca="1">SUM($Z$70:Z188)</f>
        <v>0</v>
      </c>
      <c r="AB189" s="4">
        <f t="shared" ca="1" si="49"/>
        <v>-14.289999999999992</v>
      </c>
      <c r="AC189" s="2">
        <f t="shared" ca="1" si="44"/>
        <v>-0.22062683341052947</v>
      </c>
      <c r="AD189" s="3">
        <f t="shared" ca="1" si="45"/>
        <v>67.349999999999994</v>
      </c>
      <c r="AE189" s="3">
        <f t="shared" ca="1" si="51"/>
        <v>71.914999999999992</v>
      </c>
      <c r="AF189" s="2">
        <f t="shared" ca="1" si="47"/>
        <v>-0.19870680664673565</v>
      </c>
      <c r="AG189" s="1">
        <f t="shared" ca="1" si="35"/>
        <v>4.8460000000000001</v>
      </c>
    </row>
    <row r="190" spans="1:33" x14ac:dyDescent="0.25">
      <c r="A190" s="11">
        <v>40769</v>
      </c>
      <c r="B190">
        <v>4.8460000000000001</v>
      </c>
      <c r="C190">
        <v>66.44</v>
      </c>
      <c r="D190">
        <v>51.01</v>
      </c>
      <c r="E190">
        <v>58</v>
      </c>
      <c r="F190">
        <v>5357900</v>
      </c>
      <c r="G190">
        <v>94.641999999999996</v>
      </c>
      <c r="H190" s="1">
        <f t="shared" ca="1" si="36"/>
        <v>94.641999999999996</v>
      </c>
      <c r="I190" s="10">
        <f t="shared" ca="1" si="37"/>
        <v>58</v>
      </c>
      <c r="J190" s="9">
        <f t="shared" ca="1" si="38"/>
        <v>-0.11039952264840623</v>
      </c>
      <c r="K190" s="9">
        <f t="shared" ca="1" si="52"/>
        <v>0.23362882820498163</v>
      </c>
      <c r="L190" s="3">
        <f t="shared" ca="1" si="53"/>
        <v>0.63175862068965505</v>
      </c>
      <c r="M190" s="6">
        <f t="shared" ca="1" si="54"/>
        <v>2.7041124399911882</v>
      </c>
      <c r="N190" s="6">
        <f t="shared" ca="1" si="31"/>
        <v>1.5339724206712566</v>
      </c>
      <c r="O190" s="6">
        <f t="shared" ca="1" si="32"/>
        <v>0.52567425956226166</v>
      </c>
      <c r="P190" s="3">
        <f t="shared" ca="1" si="33"/>
        <v>2.5853209397957801</v>
      </c>
      <c r="Q190" s="3">
        <f t="shared" ca="1" si="34"/>
        <v>0.48262390154673329</v>
      </c>
      <c r="R190" s="6">
        <f t="shared" ca="1" si="39"/>
        <v>1</v>
      </c>
      <c r="S190" s="5">
        <f ca="1">SUM($R$66:R189)+AA190</f>
        <v>0</v>
      </c>
      <c r="T190" s="5">
        <f t="shared" ca="1" si="42"/>
        <v>0.11600000000000001</v>
      </c>
      <c r="U190" s="3">
        <f t="shared" ca="1" si="40"/>
        <v>0</v>
      </c>
      <c r="V190" s="37">
        <f ca="1">SUM($U$70:U190)-SUM($T$70:T190)</f>
        <v>57.639260000000007</v>
      </c>
      <c r="W190" s="8">
        <f t="shared" ca="1" si="41"/>
        <v>0.95974865502507245</v>
      </c>
      <c r="X190" s="7">
        <f ca="1">W190-MAX($W$69:W189)</f>
        <v>-0.26792550222559997</v>
      </c>
      <c r="Y190" s="7">
        <f t="shared" ca="1" si="43"/>
        <v>-0.21058620689655169</v>
      </c>
      <c r="Z190" s="6">
        <f t="shared" ca="1" si="48"/>
        <v>0</v>
      </c>
      <c r="AA190" s="5">
        <f ca="1">SUM($Z$70:Z189)</f>
        <v>-2</v>
      </c>
      <c r="AB190" s="4">
        <f t="shared" ca="1" si="49"/>
        <v>0</v>
      </c>
      <c r="AC190" s="2">
        <f t="shared" ca="1" si="44"/>
        <v>0</v>
      </c>
      <c r="AD190" s="3">
        <f t="shared" ca="1" si="45"/>
        <v>58</v>
      </c>
      <c r="AE190" s="3">
        <f t="shared" ca="1" si="51"/>
        <v>58</v>
      </c>
      <c r="AF190" s="2">
        <f t="shared" ca="1" si="47"/>
        <v>0</v>
      </c>
      <c r="AG190" s="1">
        <f t="shared" ca="1" si="35"/>
        <v>4.8460000000000001</v>
      </c>
    </row>
    <row r="191" spans="1:33" x14ac:dyDescent="0.25">
      <c r="A191" s="11">
        <v>40776</v>
      </c>
      <c r="B191" t="s">
        <v>0</v>
      </c>
      <c r="C191">
        <v>60.2</v>
      </c>
      <c r="D191">
        <v>52.68</v>
      </c>
      <c r="E191">
        <v>53.22</v>
      </c>
      <c r="F191">
        <v>3998500</v>
      </c>
      <c r="G191" t="s">
        <v>0</v>
      </c>
      <c r="H191" s="1">
        <f t="shared" ca="1" si="36"/>
        <v>94.641999999999996</v>
      </c>
      <c r="I191" s="10">
        <f t="shared" ca="1" si="37"/>
        <v>53.22</v>
      </c>
      <c r="J191" s="9">
        <f t="shared" ca="1" si="38"/>
        <v>-8.600874499687626E-2</v>
      </c>
      <c r="K191" s="9">
        <f t="shared" ca="1" si="52"/>
        <v>0.24868117318626395</v>
      </c>
      <c r="L191" s="3">
        <f t="shared" ca="1" si="53"/>
        <v>0.77831642239759491</v>
      </c>
      <c r="M191" s="6">
        <f t="shared" ca="1" si="54"/>
        <v>3.1297762207942874</v>
      </c>
      <c r="N191" s="6">
        <f t="shared" ca="1" si="31"/>
        <v>1.6621247023731021</v>
      </c>
      <c r="O191" s="6">
        <f t="shared" ca="1" si="32"/>
        <v>0.68581868035615312</v>
      </c>
      <c r="P191" s="3">
        <f t="shared" ca="1" si="33"/>
        <v>3.0337620630854083</v>
      </c>
      <c r="Q191" s="3">
        <f t="shared" ca="1" si="34"/>
        <v>0.29048734166079582</v>
      </c>
      <c r="R191" s="6">
        <f t="shared" ca="1" si="39"/>
        <v>1</v>
      </c>
      <c r="S191" s="5">
        <f ca="1">SUM($R$66:R190)+AA191</f>
        <v>1</v>
      </c>
      <c r="T191" s="5">
        <f t="shared" ca="1" si="42"/>
        <v>0.10644000000000001</v>
      </c>
      <c r="U191" s="3">
        <f t="shared" ca="1" si="40"/>
        <v>-4.7800000000000011</v>
      </c>
      <c r="V191" s="37">
        <f ca="1">SUM($U$70:U191)-SUM($T$70:T191)</f>
        <v>52.75282</v>
      </c>
      <c r="W191" s="8">
        <f t="shared" ca="1" si="41"/>
        <v>0.87838476836412782</v>
      </c>
      <c r="X191" s="7">
        <f ca="1">W191-MAX($W$69:W190)</f>
        <v>-0.34928938888654459</v>
      </c>
      <c r="Y191" s="7">
        <f t="shared" ca="1" si="43"/>
        <v>-0.25943880746586495</v>
      </c>
      <c r="Z191" s="6">
        <f t="shared" ca="1" si="48"/>
        <v>0</v>
      </c>
      <c r="AA191" s="5">
        <f ca="1">SUM($Z$70:Z190)</f>
        <v>-2</v>
      </c>
      <c r="AB191" s="4">
        <f t="shared" ca="1" si="49"/>
        <v>-2.3900000000000006</v>
      </c>
      <c r="AC191" s="2">
        <f t="shared" ca="1" si="44"/>
        <v>-4.4907929349868481E-2</v>
      </c>
      <c r="AD191" s="3">
        <f t="shared" ca="1" si="45"/>
        <v>53.22</v>
      </c>
      <c r="AE191" s="3">
        <f t="shared" ca="1" si="51"/>
        <v>55.61</v>
      </c>
      <c r="AF191" s="2">
        <f t="shared" ca="1" si="47"/>
        <v>-4.297788167595757E-2</v>
      </c>
      <c r="AG191" s="1">
        <f t="shared" ca="1" si="35"/>
        <v>4.8460000000000001</v>
      </c>
    </row>
    <row r="192" spans="1:33" x14ac:dyDescent="0.25">
      <c r="A192" s="11">
        <v>40783</v>
      </c>
      <c r="B192" t="s">
        <v>0</v>
      </c>
      <c r="C192">
        <v>54.01</v>
      </c>
      <c r="D192">
        <v>49.1</v>
      </c>
      <c r="E192">
        <v>49.56</v>
      </c>
      <c r="F192">
        <v>12177500</v>
      </c>
      <c r="G192" t="s">
        <v>0</v>
      </c>
      <c r="H192" s="1">
        <f t="shared" ca="1" si="36"/>
        <v>94.641999999999996</v>
      </c>
      <c r="I192" s="10">
        <f t="shared" ca="1" si="37"/>
        <v>49.56</v>
      </c>
      <c r="J192" s="9">
        <f t="shared" ca="1" si="38"/>
        <v>-7.125020878860136E-2</v>
      </c>
      <c r="K192" s="9">
        <f t="shared" ca="1" si="52"/>
        <v>0.25766494204881574</v>
      </c>
      <c r="L192" s="3">
        <f t="shared" ca="1" si="53"/>
        <v>0.90964487489911194</v>
      </c>
      <c r="M192" s="6">
        <f t="shared" ca="1" si="54"/>
        <v>3.5303400907632043</v>
      </c>
      <c r="N192" s="6">
        <f t="shared" ca="1" si="31"/>
        <v>1.8502232144060149</v>
      </c>
      <c r="O192" s="6">
        <f t="shared" ca="1" si="32"/>
        <v>0.83373846362686355</v>
      </c>
      <c r="P192" s="3">
        <f t="shared" ca="1" si="33"/>
        <v>3.5177001416597422</v>
      </c>
      <c r="Q192" s="3">
        <f t="shared" ca="1" si="34"/>
        <v>0.1827462871522878</v>
      </c>
      <c r="R192" s="6">
        <f t="shared" ca="1" si="39"/>
        <v>0</v>
      </c>
      <c r="S192" s="5">
        <f ca="1">SUM($R$66:R191)+AA192</f>
        <v>2</v>
      </c>
      <c r="T192" s="5">
        <f t="shared" ca="1" si="42"/>
        <v>0</v>
      </c>
      <c r="U192" s="3">
        <f t="shared" ca="1" si="40"/>
        <v>-7.3199999999999932</v>
      </c>
      <c r="V192" s="37">
        <f ca="1">SUM($U$70:U192)-SUM($T$70:T192)</f>
        <v>45.432820000000007</v>
      </c>
      <c r="W192" s="8">
        <f t="shared" ca="1" si="41"/>
        <v>0.75649978658636863</v>
      </c>
      <c r="X192" s="7">
        <f ca="1">W192-MAX($W$69:W191)</f>
        <v>-0.47117437066430379</v>
      </c>
      <c r="Y192" s="7">
        <f t="shared" ca="1" si="43"/>
        <v>-0.30321495829970396</v>
      </c>
      <c r="Z192" s="6">
        <f t="shared" ca="1" si="48"/>
        <v>0</v>
      </c>
      <c r="AA192" s="5">
        <f ca="1">SUM($Z$70:Z191)</f>
        <v>-2</v>
      </c>
      <c r="AB192" s="4">
        <f t="shared" ca="1" si="49"/>
        <v>-12.099999999999994</v>
      </c>
      <c r="AC192" s="2">
        <f t="shared" ca="1" si="44"/>
        <v>-0.24414850686037115</v>
      </c>
      <c r="AD192" s="3">
        <f t="shared" ca="1" si="45"/>
        <v>53.22</v>
      </c>
      <c r="AE192" s="3">
        <f t="shared" ca="1" si="51"/>
        <v>55.61</v>
      </c>
      <c r="AF192" s="2">
        <f t="shared" ca="1" si="47"/>
        <v>-0.21758676497032897</v>
      </c>
      <c r="AG192" s="1">
        <f t="shared" ca="1" si="35"/>
        <v>4.8460000000000001</v>
      </c>
    </row>
    <row r="193" spans="1:33" x14ac:dyDescent="0.25">
      <c r="A193" s="11">
        <v>40790</v>
      </c>
      <c r="B193">
        <v>4.8460000000000001</v>
      </c>
      <c r="C193">
        <v>59.45</v>
      </c>
      <c r="D193">
        <v>49.97</v>
      </c>
      <c r="E193">
        <v>56.9</v>
      </c>
      <c r="F193">
        <v>18285300</v>
      </c>
      <c r="G193">
        <v>97.260999999999996</v>
      </c>
      <c r="H193" s="1">
        <f t="shared" ca="1" si="36"/>
        <v>97.260999999999996</v>
      </c>
      <c r="I193" s="10">
        <f t="shared" ca="1" si="37"/>
        <v>56.9</v>
      </c>
      <c r="J193" s="9">
        <f t="shared" ca="1" si="38"/>
        <v>0.13811128437134343</v>
      </c>
      <c r="K193" s="9">
        <f t="shared" ca="1" si="52"/>
        <v>0.29226908919310862</v>
      </c>
      <c r="L193" s="3">
        <f t="shared" ca="1" si="53"/>
        <v>0.70933216168717039</v>
      </c>
      <c r="M193" s="6">
        <f t="shared" ca="1" si="54"/>
        <v>2.4269831737782539</v>
      </c>
      <c r="N193" s="6">
        <f t="shared" ca="1" si="31"/>
        <v>1.9718586678734982</v>
      </c>
      <c r="O193" s="6">
        <f t="shared" ca="1" si="32"/>
        <v>0.78913087442505603</v>
      </c>
      <c r="P193" s="3">
        <f t="shared" ca="1" si="33"/>
        <v>3.55012041672361</v>
      </c>
      <c r="Q193" s="3">
        <f t="shared" ca="1" si="34"/>
        <v>0.39359691902338612</v>
      </c>
      <c r="R193" s="6">
        <f t="shared" ca="1" si="39"/>
        <v>0</v>
      </c>
      <c r="S193" s="5">
        <f ca="1">SUM($R$66:R192)+AA193</f>
        <v>2</v>
      </c>
      <c r="T193" s="5">
        <f t="shared" ca="1" si="42"/>
        <v>0</v>
      </c>
      <c r="U193" s="3">
        <f t="shared" ca="1" si="40"/>
        <v>14.679999999999993</v>
      </c>
      <c r="V193" s="37">
        <f ca="1">SUM($U$70:U193)-SUM($T$70:T193)</f>
        <v>60.112819999999999</v>
      </c>
      <c r="W193" s="8">
        <f t="shared" ca="1" si="41"/>
        <v>1.000935788293678</v>
      </c>
      <c r="X193" s="7">
        <f ca="1">W193-MAX($W$69:W192)</f>
        <v>-0.2267383689569944</v>
      </c>
      <c r="Y193" s="7">
        <f t="shared" ca="1" si="43"/>
        <v>-0.23644405389572345</v>
      </c>
      <c r="Z193" s="6">
        <f t="shared" ca="1" si="48"/>
        <v>0</v>
      </c>
      <c r="AA193" s="5">
        <f ca="1">SUM($Z$70:Z192)</f>
        <v>-2</v>
      </c>
      <c r="AB193" s="4">
        <f t="shared" ca="1" si="49"/>
        <v>2.5799999999999983</v>
      </c>
      <c r="AC193" s="2">
        <f t="shared" ca="1" si="44"/>
        <v>4.5342706502636172E-2</v>
      </c>
      <c r="AD193" s="3">
        <f t="shared" ca="1" si="45"/>
        <v>53.22</v>
      </c>
      <c r="AE193" s="3">
        <f t="shared" ca="1" si="51"/>
        <v>55.61</v>
      </c>
      <c r="AF193" s="2">
        <f t="shared" ca="1" si="47"/>
        <v>4.6394533357309808E-2</v>
      </c>
      <c r="AG193" s="1">
        <f t="shared" ca="1" si="35"/>
        <v>4.8460000000000001</v>
      </c>
    </row>
    <row r="194" spans="1:33" x14ac:dyDescent="0.25">
      <c r="A194" s="11">
        <v>40797</v>
      </c>
      <c r="B194">
        <v>4.8570000000000002</v>
      </c>
      <c r="C194">
        <v>60.81</v>
      </c>
      <c r="D194">
        <v>54.13</v>
      </c>
      <c r="E194">
        <v>58.84</v>
      </c>
      <c r="F194">
        <v>7080800</v>
      </c>
      <c r="G194">
        <v>96.602000000000004</v>
      </c>
      <c r="H194" s="1">
        <f t="shared" ca="1" si="36"/>
        <v>96.602000000000004</v>
      </c>
      <c r="I194" s="10">
        <f t="shared" ca="1" si="37"/>
        <v>58.84</v>
      </c>
      <c r="J194" s="9">
        <f t="shared" ca="1" si="38"/>
        <v>3.3526554600951705E-2</v>
      </c>
      <c r="K194" s="9">
        <f t="shared" ca="1" si="52"/>
        <v>0.29412642039010534</v>
      </c>
      <c r="L194" s="3">
        <f t="shared" ca="1" si="53"/>
        <v>0.64177430319510531</v>
      </c>
      <c r="M194" s="6">
        <f t="shared" ca="1" si="54"/>
        <v>2.181967544241378</v>
      </c>
      <c r="N194" s="6">
        <f t="shared" ref="N194:N257" ca="1" si="55">AVERAGE(M182:M194)</f>
        <v>2.0724018859046969</v>
      </c>
      <c r="O194" s="6">
        <f t="shared" ref="O194:O257" ca="1" si="56">STDEV(M182:M194)</f>
        <v>0.71776006833959149</v>
      </c>
      <c r="P194" s="3">
        <f t="shared" ref="P194:P257" ca="1" si="57">N194+$S$61*O194</f>
        <v>3.5079220225838799</v>
      </c>
      <c r="Q194" s="3">
        <f t="shared" ref="Q194:Q257" ca="1" si="58">N194+O194*$P$65</f>
        <v>0.63688174922551388</v>
      </c>
      <c r="R194" s="6">
        <f t="shared" ca="1" si="39"/>
        <v>0</v>
      </c>
      <c r="S194" s="5">
        <f ca="1">SUM($R$66:R193)+AA194</f>
        <v>2</v>
      </c>
      <c r="T194" s="5">
        <f t="shared" ca="1" si="42"/>
        <v>0</v>
      </c>
      <c r="U194" s="3">
        <f t="shared" ca="1" si="40"/>
        <v>3.8800000000000097</v>
      </c>
      <c r="V194" s="37">
        <f ca="1">SUM($U$70:U194)-SUM($T$70:T194)</f>
        <v>63.992820000000009</v>
      </c>
      <c r="W194" s="8">
        <f t="shared" ca="1" si="41"/>
        <v>1.0655414890174086</v>
      </c>
      <c r="X194" s="7">
        <f ca="1">W194-MAX($W$69:W193)</f>
        <v>-0.16213266823326378</v>
      </c>
      <c r="Y194" s="7">
        <f t="shared" ca="1" si="43"/>
        <v>-0.21392476773170177</v>
      </c>
      <c r="Z194" s="6">
        <f t="shared" ca="1" si="48"/>
        <v>0</v>
      </c>
      <c r="AA194" s="5">
        <f ca="1">SUM($Z$70:Z193)</f>
        <v>-2</v>
      </c>
      <c r="AB194" s="4">
        <f t="shared" ca="1" si="49"/>
        <v>6.460000000000008</v>
      </c>
      <c r="AC194" s="2">
        <f t="shared" ca="1" si="44"/>
        <v>0.10978925900747803</v>
      </c>
      <c r="AD194" s="3">
        <f t="shared" ca="1" si="45"/>
        <v>53.22</v>
      </c>
      <c r="AE194" s="3">
        <f t="shared" ca="1" si="51"/>
        <v>55.61</v>
      </c>
      <c r="AF194" s="2">
        <f t="shared" ca="1" si="47"/>
        <v>0.11616615716597749</v>
      </c>
      <c r="AG194" s="1">
        <f t="shared" ref="AG194:AG257" ca="1" si="59">IF(B194="#N/A N/A",AG193,B194)</f>
        <v>4.8570000000000002</v>
      </c>
    </row>
    <row r="195" spans="1:33" x14ac:dyDescent="0.25">
      <c r="A195" s="11">
        <v>40804</v>
      </c>
      <c r="B195">
        <v>4.8570000000000002</v>
      </c>
      <c r="C195">
        <v>58.7</v>
      </c>
      <c r="D195">
        <v>55.4</v>
      </c>
      <c r="E195">
        <v>57.35</v>
      </c>
      <c r="F195">
        <v>5419800</v>
      </c>
      <c r="G195">
        <v>94.847999999999999</v>
      </c>
      <c r="H195" s="1">
        <f t="shared" ref="H195:H258" ca="1" si="60">IF(G195="#N/A N/A",H194,G195)</f>
        <v>94.847999999999999</v>
      </c>
      <c r="I195" s="10">
        <f t="shared" ref="I195:I258" ca="1" si="61">IF(E195="#N/A N/A",I194,E195)</f>
        <v>57.35</v>
      </c>
      <c r="J195" s="9">
        <f t="shared" ca="1" si="38"/>
        <v>-2.5649052157857094E-2</v>
      </c>
      <c r="K195" s="9">
        <f t="shared" ca="1" si="52"/>
        <v>0.28615040314413176</v>
      </c>
      <c r="L195" s="3">
        <f t="shared" ca="1" si="53"/>
        <v>0.65384481255449001</v>
      </c>
      <c r="M195" s="6">
        <f t="shared" ca="1" si="54"/>
        <v>2.2849690420500766</v>
      </c>
      <c r="N195" s="6">
        <f t="shared" ca="1" si="55"/>
        <v>2.1592497211070816</v>
      </c>
      <c r="O195" s="6">
        <f t="shared" ca="1" si="56"/>
        <v>0.66391494561925779</v>
      </c>
      <c r="P195" s="3">
        <f t="shared" ca="1" si="57"/>
        <v>3.4870796123455969</v>
      </c>
      <c r="Q195" s="3">
        <f t="shared" ca="1" si="58"/>
        <v>0.831419829868566</v>
      </c>
      <c r="R195" s="6">
        <f t="shared" ca="1" si="39"/>
        <v>0</v>
      </c>
      <c r="S195" s="5">
        <f ca="1">SUM($R$66:R194)+AA195</f>
        <v>2</v>
      </c>
      <c r="T195" s="5">
        <f t="shared" ca="1" si="42"/>
        <v>0</v>
      </c>
      <c r="U195" s="3">
        <f t="shared" ca="1" si="40"/>
        <v>-2.980000000000004</v>
      </c>
      <c r="V195" s="37">
        <f ca="1">SUM($U$70:U195)-SUM($T$70:T195)</f>
        <v>61.012820000000005</v>
      </c>
      <c r="W195" s="8">
        <f t="shared" ca="1" si="41"/>
        <v>1.0159216467089764</v>
      </c>
      <c r="X195" s="7">
        <f ca="1">W195-MAX($W$69:W194)</f>
        <v>-0.21175251054169597</v>
      </c>
      <c r="Y195" s="7">
        <f t="shared" ca="1" si="43"/>
        <v>-0.21794827085149668</v>
      </c>
      <c r="Z195" s="6">
        <f t="shared" ca="1" si="48"/>
        <v>0</v>
      </c>
      <c r="AA195" s="5">
        <f ca="1">SUM($Z$70:Z194)</f>
        <v>-2</v>
      </c>
      <c r="AB195" s="4">
        <f t="shared" ca="1" si="49"/>
        <v>3.480000000000004</v>
      </c>
      <c r="AC195" s="2">
        <f t="shared" ca="1" si="44"/>
        <v>6.0680034873583331E-2</v>
      </c>
      <c r="AD195" s="3">
        <f t="shared" ca="1" si="45"/>
        <v>53.22</v>
      </c>
      <c r="AE195" s="3">
        <f t="shared" ca="1" si="51"/>
        <v>55.61</v>
      </c>
      <c r="AF195" s="2">
        <f t="shared" ca="1" si="47"/>
        <v>6.2578672900557519E-2</v>
      </c>
      <c r="AG195" s="1">
        <f t="shared" ca="1" si="59"/>
        <v>4.8570000000000002</v>
      </c>
    </row>
    <row r="196" spans="1:33" x14ac:dyDescent="0.25">
      <c r="A196" s="11">
        <v>40811</v>
      </c>
      <c r="B196" t="s">
        <v>0</v>
      </c>
      <c r="C196">
        <v>58.34</v>
      </c>
      <c r="D196">
        <v>48</v>
      </c>
      <c r="E196">
        <v>49.2</v>
      </c>
      <c r="F196">
        <v>4995000</v>
      </c>
      <c r="G196" t="s">
        <v>0</v>
      </c>
      <c r="H196" s="1">
        <f t="shared" ca="1" si="60"/>
        <v>94.847999999999999</v>
      </c>
      <c r="I196" s="10">
        <f t="shared" ca="1" si="61"/>
        <v>49.2</v>
      </c>
      <c r="J196" s="9">
        <f t="shared" ref="J196:J259" ca="1" si="62">LN(I196/I195)</f>
        <v>-0.1532792200771172</v>
      </c>
      <c r="K196" s="9">
        <f t="shared" ca="1" si="52"/>
        <v>0.32164833300340662</v>
      </c>
      <c r="L196" s="3">
        <f t="shared" ca="1" si="53"/>
        <v>0.92780487804878042</v>
      </c>
      <c r="M196" s="6">
        <f t="shared" ca="1" si="54"/>
        <v>2.8845319028560112</v>
      </c>
      <c r="N196" s="6">
        <f t="shared" ca="1" si="55"/>
        <v>2.2792628481831323</v>
      </c>
      <c r="O196" s="6">
        <f t="shared" ca="1" si="56"/>
        <v>0.64103764754922077</v>
      </c>
      <c r="P196" s="3">
        <f t="shared" ca="1" si="57"/>
        <v>3.5613381432815738</v>
      </c>
      <c r="Q196" s="3">
        <f t="shared" ca="1" si="58"/>
        <v>0.99718755308469076</v>
      </c>
      <c r="R196" s="6">
        <f t="shared" ref="R196:R259" ca="1" si="63">IF(S196+R195&gt;$S$64,IF(M196&lt;$S$63,-S195-R195-Z195,0),IF(M196&lt;$S$63,IF(S195=0,0,-S195-R195-Z195),IF(AG196&gt;$S$62,IF(M196&gt;P196,1,0),0)))</f>
        <v>0</v>
      </c>
      <c r="S196" s="5">
        <f ca="1">SUM($R$66:R195)+AA196</f>
        <v>2</v>
      </c>
      <c r="T196" s="5">
        <f t="shared" ca="1" si="42"/>
        <v>0</v>
      </c>
      <c r="U196" s="3">
        <f t="shared" ca="1" si="40"/>
        <v>-16.299999999999997</v>
      </c>
      <c r="V196" s="37">
        <f ca="1">SUM($U$70:U196)-SUM($T$70:T196)</f>
        <v>44.712820000000008</v>
      </c>
      <c r="W196" s="8">
        <f t="shared" ca="1" si="41"/>
        <v>0.74451109985413</v>
      </c>
      <c r="X196" s="7">
        <f ca="1">W196-MAX($W$69:W195)</f>
        <v>-0.48316305739654242</v>
      </c>
      <c r="Y196" s="7">
        <f t="shared" ca="1" si="43"/>
        <v>-0.30926829268292683</v>
      </c>
      <c r="Z196" s="6">
        <f t="shared" ca="1" si="48"/>
        <v>0</v>
      </c>
      <c r="AA196" s="5">
        <f ca="1">SUM($Z$70:Z195)</f>
        <v>-2</v>
      </c>
      <c r="AB196" s="4">
        <f t="shared" ca="1" si="49"/>
        <v>-12.819999999999993</v>
      </c>
      <c r="AC196" s="2">
        <f t="shared" ca="1" si="44"/>
        <v>-0.26056910569105673</v>
      </c>
      <c r="AD196" s="3">
        <f t="shared" ca="1" si="45"/>
        <v>53.22</v>
      </c>
      <c r="AE196" s="3">
        <f t="shared" ca="1" si="51"/>
        <v>55.61</v>
      </c>
      <c r="AF196" s="2">
        <f t="shared" ca="1" si="47"/>
        <v>-0.23053407660492706</v>
      </c>
      <c r="AG196" s="1">
        <f t="shared" ca="1" si="59"/>
        <v>4.8570000000000002</v>
      </c>
    </row>
    <row r="197" spans="1:33" x14ac:dyDescent="0.25">
      <c r="A197" s="11">
        <v>40818</v>
      </c>
      <c r="B197">
        <v>4.867</v>
      </c>
      <c r="C197">
        <v>56.19</v>
      </c>
      <c r="D197">
        <v>45.51</v>
      </c>
      <c r="E197">
        <v>52.42</v>
      </c>
      <c r="F197">
        <v>16910500</v>
      </c>
      <c r="G197">
        <v>96.257000000000005</v>
      </c>
      <c r="H197" s="1">
        <f t="shared" ca="1" si="60"/>
        <v>96.257000000000005</v>
      </c>
      <c r="I197" s="10">
        <f t="shared" ca="1" si="61"/>
        <v>52.42</v>
      </c>
      <c r="J197" s="9">
        <f t="shared" ca="1" si="62"/>
        <v>6.3394574396997833E-2</v>
      </c>
      <c r="K197" s="9">
        <f t="shared" ca="1" si="52"/>
        <v>0.32836717707721608</v>
      </c>
      <c r="L197" s="3">
        <f t="shared" ca="1" si="53"/>
        <v>0.83626478443342234</v>
      </c>
      <c r="M197" s="6">
        <f t="shared" ca="1" si="54"/>
        <v>2.5467368324598816</v>
      </c>
      <c r="N197" s="6">
        <f t="shared" ca="1" si="55"/>
        <v>2.372194067642766</v>
      </c>
      <c r="O197" s="6">
        <f t="shared" ca="1" si="56"/>
        <v>0.57775675797328652</v>
      </c>
      <c r="P197" s="3">
        <f t="shared" ca="1" si="57"/>
        <v>3.527707583589339</v>
      </c>
      <c r="Q197" s="3">
        <f t="shared" ca="1" si="58"/>
        <v>1.2166805516961929</v>
      </c>
      <c r="R197" s="6">
        <f t="shared" ca="1" si="63"/>
        <v>0</v>
      </c>
      <c r="S197" s="5">
        <f ca="1">SUM($R$66:R196)+AA197</f>
        <v>2</v>
      </c>
      <c r="T197" s="5">
        <f t="shared" ca="1" si="42"/>
        <v>0</v>
      </c>
      <c r="U197" s="3">
        <f t="shared" ca="1" si="40"/>
        <v>6.4399999999999977</v>
      </c>
      <c r="V197" s="37">
        <f ca="1">SUM($U$70:U197)-SUM($T$70:T197)</f>
        <v>51.152820000000006</v>
      </c>
      <c r="W197" s="8">
        <f t="shared" ca="1" si="41"/>
        <v>0.85174324229248655</v>
      </c>
      <c r="X197" s="7">
        <f ca="1">W197-MAX($W$69:W196)</f>
        <v>-0.37593091495818587</v>
      </c>
      <c r="Y197" s="7">
        <f t="shared" ca="1" si="43"/>
        <v>-0.27875492814447411</v>
      </c>
      <c r="Z197" s="6">
        <f t="shared" ca="1" si="48"/>
        <v>0</v>
      </c>
      <c r="AA197" s="5">
        <f ca="1">SUM($Z$70:Z196)</f>
        <v>-2</v>
      </c>
      <c r="AB197" s="4">
        <f t="shared" ca="1" si="49"/>
        <v>-6.3799999999999955</v>
      </c>
      <c r="AC197" s="2">
        <f t="shared" ca="1" si="44"/>
        <v>-0.12170927127050735</v>
      </c>
      <c r="AD197" s="3">
        <f t="shared" ca="1" si="45"/>
        <v>53.22</v>
      </c>
      <c r="AE197" s="3">
        <f t="shared" ca="1" si="51"/>
        <v>55.61</v>
      </c>
      <c r="AF197" s="2">
        <f t="shared" ca="1" si="47"/>
        <v>-0.11472756698435525</v>
      </c>
      <c r="AG197" s="1">
        <f t="shared" ca="1" si="59"/>
        <v>4.867</v>
      </c>
    </row>
    <row r="198" spans="1:33" x14ac:dyDescent="0.25">
      <c r="A198" s="11">
        <v>40825</v>
      </c>
      <c r="B198">
        <v>4.8460000000000001</v>
      </c>
      <c r="C198">
        <v>51.77</v>
      </c>
      <c r="D198">
        <v>47.6</v>
      </c>
      <c r="E198">
        <v>50.59</v>
      </c>
      <c r="F198">
        <v>8353600</v>
      </c>
      <c r="G198">
        <v>95.542000000000002</v>
      </c>
      <c r="H198" s="1">
        <f t="shared" ca="1" si="60"/>
        <v>95.542000000000002</v>
      </c>
      <c r="I198" s="10">
        <f t="shared" ca="1" si="61"/>
        <v>50.59</v>
      </c>
      <c r="J198" s="9">
        <f t="shared" ca="1" si="62"/>
        <v>-3.553426959141557E-2</v>
      </c>
      <c r="K198" s="9">
        <f t="shared" ca="1" si="52"/>
        <v>0.32970950231411861</v>
      </c>
      <c r="L198" s="3">
        <f t="shared" ca="1" si="53"/>
        <v>0.88855505040521843</v>
      </c>
      <c r="M198" s="6">
        <f t="shared" ca="1" si="54"/>
        <v>2.6949634274073189</v>
      </c>
      <c r="N198" s="6">
        <f t="shared" ca="1" si="55"/>
        <v>2.4541363427717697</v>
      </c>
      <c r="O198" s="6">
        <f t="shared" ca="1" si="56"/>
        <v>0.5378389373075132</v>
      </c>
      <c r="P198" s="3">
        <f t="shared" ca="1" si="57"/>
        <v>3.5298142173867961</v>
      </c>
      <c r="Q198" s="3">
        <f t="shared" ca="1" si="58"/>
        <v>1.3784584681567433</v>
      </c>
      <c r="R198" s="6">
        <f t="shared" ca="1" si="63"/>
        <v>0</v>
      </c>
      <c r="S198" s="5">
        <f ca="1">SUM($R$66:R197)+AA198</f>
        <v>2</v>
      </c>
      <c r="T198" s="5">
        <f t="shared" ca="1" si="42"/>
        <v>0</v>
      </c>
      <c r="U198" s="3">
        <f t="shared" ref="U198:U261" ca="1" si="64">S198*(I198-I197)</f>
        <v>-3.6599999999999966</v>
      </c>
      <c r="V198" s="37">
        <f ca="1">SUM($U$70:U198)-SUM($T$70:T198)</f>
        <v>47.492820000000009</v>
      </c>
      <c r="W198" s="8">
        <f t="shared" ref="W198:W261" ca="1" si="65">V198/$Y$64</f>
        <v>0.79080075140360695</v>
      </c>
      <c r="X198" s="7">
        <f ca="1">W198-MAX($W$69:W197)</f>
        <v>-0.43687340584706547</v>
      </c>
      <c r="Y198" s="7">
        <f t="shared" ca="1" si="43"/>
        <v>-0.29618501680173948</v>
      </c>
      <c r="Z198" s="6">
        <f t="shared" ca="1" si="48"/>
        <v>0</v>
      </c>
      <c r="AA198" s="5">
        <f ca="1">SUM($Z$70:Z197)</f>
        <v>-2</v>
      </c>
      <c r="AB198" s="4">
        <f t="shared" ca="1" si="49"/>
        <v>-10.039999999999992</v>
      </c>
      <c r="AC198" s="2">
        <f t="shared" ca="1" si="44"/>
        <v>-0.19845819331883754</v>
      </c>
      <c r="AD198" s="3">
        <f t="shared" ca="1" si="45"/>
        <v>53.22</v>
      </c>
      <c r="AE198" s="3">
        <f t="shared" ca="1" si="51"/>
        <v>55.61</v>
      </c>
      <c r="AF198" s="2">
        <f t="shared" ca="1" si="47"/>
        <v>-0.18054306779356216</v>
      </c>
      <c r="AG198" s="1">
        <f t="shared" ca="1" si="59"/>
        <v>4.8460000000000001</v>
      </c>
    </row>
    <row r="199" spans="1:33" x14ac:dyDescent="0.25">
      <c r="A199" s="11">
        <v>40832</v>
      </c>
      <c r="B199">
        <v>4.8460000000000001</v>
      </c>
      <c r="C199">
        <v>52.99</v>
      </c>
      <c r="D199">
        <v>50.55</v>
      </c>
      <c r="E199">
        <v>52.68</v>
      </c>
      <c r="F199">
        <v>6478700</v>
      </c>
      <c r="G199">
        <v>95.091999999999999</v>
      </c>
      <c r="H199" s="1">
        <f t="shared" ca="1" si="60"/>
        <v>95.091999999999999</v>
      </c>
      <c r="I199" s="10">
        <f t="shared" ca="1" si="61"/>
        <v>52.68</v>
      </c>
      <c r="J199" s="9">
        <f t="shared" ca="1" si="62"/>
        <v>4.0481948571235542E-2</v>
      </c>
      <c r="K199" s="9">
        <f t="shared" ca="1" si="52"/>
        <v>0.32654457564672351</v>
      </c>
      <c r="L199" s="3">
        <f t="shared" ca="1" si="53"/>
        <v>0.80508731966590741</v>
      </c>
      <c r="M199" s="6">
        <f t="shared" ca="1" si="54"/>
        <v>2.4654744855933592</v>
      </c>
      <c r="N199" s="6">
        <f t="shared" ca="1" si="55"/>
        <v>2.5054485874878814</v>
      </c>
      <c r="O199" s="6">
        <f t="shared" ca="1" si="56"/>
        <v>0.50059787912592257</v>
      </c>
      <c r="P199" s="3">
        <f t="shared" ca="1" si="57"/>
        <v>3.5066443457397263</v>
      </c>
      <c r="Q199" s="3">
        <f t="shared" ca="1" si="58"/>
        <v>1.5042528292360362</v>
      </c>
      <c r="R199" s="6">
        <f t="shared" ca="1" si="63"/>
        <v>0</v>
      </c>
      <c r="S199" s="5">
        <f ca="1">SUM($R$66:R198)+AA199</f>
        <v>2</v>
      </c>
      <c r="T199" s="5">
        <f t="shared" ref="T199:T262" ca="1" si="66">ABS(R199)*0.2%*I199</f>
        <v>0</v>
      </c>
      <c r="U199" s="3">
        <f t="shared" ca="1" si="64"/>
        <v>4.1799999999999926</v>
      </c>
      <c r="V199" s="37">
        <f ca="1">SUM($U$70:U199)-SUM($T$70:T199)</f>
        <v>51.672820000000002</v>
      </c>
      <c r="W199" s="8">
        <f t="shared" ca="1" si="65"/>
        <v>0.86040173826576993</v>
      </c>
      <c r="X199" s="7">
        <f ca="1">W199-MAX($W$69:W198)</f>
        <v>-0.36727241898490248</v>
      </c>
      <c r="Y199" s="7">
        <f t="shared" ref="Y199:Y262" ca="1" si="67">-L199/$S$65</f>
        <v>-0.26836243988863578</v>
      </c>
      <c r="Z199" s="6">
        <f t="shared" ca="1" si="48"/>
        <v>0</v>
      </c>
      <c r="AA199" s="5">
        <f ca="1">SUM($Z$70:Z198)</f>
        <v>-2</v>
      </c>
      <c r="AB199" s="4">
        <f t="shared" ca="1" si="49"/>
        <v>-5.8599999999999994</v>
      </c>
      <c r="AC199" s="2">
        <f t="shared" ref="AC199:AC262" ca="1" si="68">AB199/I199</f>
        <v>-0.11123766135155656</v>
      </c>
      <c r="AD199" s="3">
        <f t="shared" ref="AD199:AD262" ca="1" si="69">IF(R199&gt;0,I199,AD198)</f>
        <v>53.22</v>
      </c>
      <c r="AE199" s="3">
        <f t="shared" ca="1" si="51"/>
        <v>55.61</v>
      </c>
      <c r="AF199" s="2">
        <f t="shared" ref="AF199:AF262" ca="1" si="70">IFERROR(AB199/AE199,0)</f>
        <v>-0.10537673080381225</v>
      </c>
      <c r="AG199" s="1">
        <f t="shared" ca="1" si="59"/>
        <v>4.8460000000000001</v>
      </c>
    </row>
    <row r="200" spans="1:33" x14ac:dyDescent="0.25">
      <c r="A200" s="11">
        <v>40839</v>
      </c>
      <c r="B200">
        <v>4.8460000000000001</v>
      </c>
      <c r="C200">
        <v>53.73</v>
      </c>
      <c r="D200">
        <v>50.01</v>
      </c>
      <c r="E200">
        <v>51.09</v>
      </c>
      <c r="F200">
        <v>5136800</v>
      </c>
      <c r="G200">
        <v>95.028000000000006</v>
      </c>
      <c r="H200" s="1">
        <f t="shared" ca="1" si="60"/>
        <v>95.028000000000006</v>
      </c>
      <c r="I200" s="10">
        <f t="shared" ca="1" si="61"/>
        <v>51.09</v>
      </c>
      <c r="J200" s="9">
        <f t="shared" ca="1" si="62"/>
        <v>-3.0647093532373628E-2</v>
      </c>
      <c r="K200" s="9">
        <f t="shared" ca="1" si="52"/>
        <v>0.32062337823720038</v>
      </c>
      <c r="L200" s="3">
        <f t="shared" ca="1" si="53"/>
        <v>0.86001174398120961</v>
      </c>
      <c r="M200" s="6">
        <f t="shared" ca="1" si="54"/>
        <v>2.6823114044571144</v>
      </c>
      <c r="N200" s="6">
        <f t="shared" ca="1" si="55"/>
        <v>2.5757636621843023</v>
      </c>
      <c r="O200" s="6">
        <f t="shared" ca="1" si="56"/>
        <v>0.45006220357907584</v>
      </c>
      <c r="P200" s="3">
        <f t="shared" ca="1" si="57"/>
        <v>3.4758880693424539</v>
      </c>
      <c r="Q200" s="3">
        <f t="shared" ca="1" si="58"/>
        <v>1.6756392550261507</v>
      </c>
      <c r="R200" s="6">
        <f t="shared" ca="1" si="63"/>
        <v>0</v>
      </c>
      <c r="S200" s="5">
        <f ca="1">SUM($R$66:R199)+AA200</f>
        <v>2</v>
      </c>
      <c r="T200" s="5">
        <f t="shared" ca="1" si="66"/>
        <v>0</v>
      </c>
      <c r="U200" s="3">
        <f t="shared" ca="1" si="64"/>
        <v>-3.1799999999999926</v>
      </c>
      <c r="V200" s="37">
        <f ca="1">SUM($U$70:U200)-SUM($T$70:T200)</f>
        <v>48.492820000000009</v>
      </c>
      <c r="W200" s="8">
        <f t="shared" ca="1" si="65"/>
        <v>0.80745170519838283</v>
      </c>
      <c r="X200" s="7">
        <f ca="1">W200-MAX($W$69:W199)</f>
        <v>-0.42022245205228959</v>
      </c>
      <c r="Y200" s="7">
        <f t="shared" ca="1" si="67"/>
        <v>-0.28667058132706985</v>
      </c>
      <c r="Z200" s="6">
        <f t="shared" ref="Z200:Z263" ca="1" si="71">IF(R200+R199&lt;&gt;0,0,IF(V199-V198-V197&lt;&gt;0,IF(Z199&lt;&gt;0,0,IF(AF200&lt;Y200,-S199,0)),0))</f>
        <v>0</v>
      </c>
      <c r="AA200" s="5">
        <f ca="1">SUM($Z$70:Z199)</f>
        <v>-2</v>
      </c>
      <c r="AB200" s="4">
        <f t="shared" ca="1" si="49"/>
        <v>-9.039999999999992</v>
      </c>
      <c r="AC200" s="2">
        <f t="shared" ca="1" si="68"/>
        <v>-0.17694265022509281</v>
      </c>
      <c r="AD200" s="3">
        <f t="shared" ca="1" si="69"/>
        <v>53.22</v>
      </c>
      <c r="AE200" s="3">
        <f t="shared" ca="1" si="51"/>
        <v>55.61</v>
      </c>
      <c r="AF200" s="2">
        <f t="shared" ca="1" si="70"/>
        <v>-0.16256069052328703</v>
      </c>
      <c r="AG200" s="1">
        <f t="shared" ca="1" si="59"/>
        <v>4.8460000000000001</v>
      </c>
    </row>
    <row r="201" spans="1:33" x14ac:dyDescent="0.25">
      <c r="A201" s="11">
        <v>40846</v>
      </c>
      <c r="B201">
        <v>4.5380000000000003</v>
      </c>
      <c r="C201">
        <v>57.2</v>
      </c>
      <c r="D201">
        <v>50.2</v>
      </c>
      <c r="E201">
        <v>56.96</v>
      </c>
      <c r="F201">
        <v>16925600</v>
      </c>
      <c r="G201">
        <v>88.929000000000002</v>
      </c>
      <c r="H201" s="1">
        <f t="shared" ca="1" si="60"/>
        <v>88.929000000000002</v>
      </c>
      <c r="I201" s="10">
        <f t="shared" ca="1" si="61"/>
        <v>56.96</v>
      </c>
      <c r="J201" s="9">
        <f t="shared" ca="1" si="62"/>
        <v>0.10876048376101362</v>
      </c>
      <c r="K201" s="9">
        <f t="shared" ca="1" si="52"/>
        <v>0.3400430047162431</v>
      </c>
      <c r="L201" s="3">
        <f t="shared" ca="1" si="53"/>
        <v>0.56125351123595513</v>
      </c>
      <c r="M201" s="6">
        <f t="shared" ca="1" si="54"/>
        <v>1.6505368540202918</v>
      </c>
      <c r="N201" s="6">
        <f t="shared" ca="1" si="55"/>
        <v>2.5662606707269551</v>
      </c>
      <c r="O201" s="6">
        <f t="shared" ca="1" si="56"/>
        <v>0.4692937053704237</v>
      </c>
      <c r="P201" s="3">
        <f t="shared" ca="1" si="57"/>
        <v>3.5048480814678022</v>
      </c>
      <c r="Q201" s="3">
        <f t="shared" ca="1" si="58"/>
        <v>1.6276732599861077</v>
      </c>
      <c r="R201" s="6">
        <f t="shared" ca="1" si="63"/>
        <v>0</v>
      </c>
      <c r="S201" s="5">
        <f ca="1">SUM($R$66:R200)+AA201</f>
        <v>2</v>
      </c>
      <c r="T201" s="5">
        <f t="shared" ca="1" si="66"/>
        <v>0</v>
      </c>
      <c r="U201" s="3">
        <f t="shared" ca="1" si="64"/>
        <v>11.739999999999995</v>
      </c>
      <c r="V201" s="37">
        <f ca="1">SUM($U$70:U201)-SUM($T$70:T201)</f>
        <v>60.232820000000004</v>
      </c>
      <c r="W201" s="8">
        <f t="shared" ca="1" si="65"/>
        <v>1.0029339027490514</v>
      </c>
      <c r="X201" s="7">
        <f ca="1">W201-MAX($W$69:W200)</f>
        <v>-0.22474025450162105</v>
      </c>
      <c r="Y201" s="7">
        <f t="shared" ca="1" si="67"/>
        <v>-0.18708450374531838</v>
      </c>
      <c r="Z201" s="6">
        <f t="shared" ca="1" si="71"/>
        <v>0</v>
      </c>
      <c r="AA201" s="5">
        <f ca="1">SUM($Z$70:Z200)</f>
        <v>-2</v>
      </c>
      <c r="AB201" s="4">
        <f t="shared" ca="1" si="49"/>
        <v>2.7000000000000028</v>
      </c>
      <c r="AC201" s="2">
        <f t="shared" ca="1" si="68"/>
        <v>4.7401685393258473E-2</v>
      </c>
      <c r="AD201" s="3">
        <f t="shared" ca="1" si="69"/>
        <v>53.22</v>
      </c>
      <c r="AE201" s="3">
        <f t="shared" ca="1" si="51"/>
        <v>55.61</v>
      </c>
      <c r="AF201" s="2">
        <f t="shared" ca="1" si="70"/>
        <v>4.8552418629742904E-2</v>
      </c>
      <c r="AG201" s="1">
        <f t="shared" ca="1" si="59"/>
        <v>4.5380000000000003</v>
      </c>
    </row>
    <row r="202" spans="1:33" x14ac:dyDescent="0.25">
      <c r="A202" s="11">
        <v>40853</v>
      </c>
      <c r="B202">
        <v>4.3849999999999998</v>
      </c>
      <c r="C202">
        <v>57.2</v>
      </c>
      <c r="D202">
        <v>50.5</v>
      </c>
      <c r="E202">
        <v>52.19</v>
      </c>
      <c r="F202">
        <v>11186700</v>
      </c>
      <c r="G202">
        <v>84.772000000000006</v>
      </c>
      <c r="H202" s="1">
        <f t="shared" ca="1" si="60"/>
        <v>84.772000000000006</v>
      </c>
      <c r="I202" s="10">
        <f t="shared" ca="1" si="61"/>
        <v>52.19</v>
      </c>
      <c r="J202" s="9">
        <f t="shared" ca="1" si="62"/>
        <v>-8.7458361448398469E-2</v>
      </c>
      <c r="K202" s="9">
        <f t="shared" ca="1" si="52"/>
        <v>0.34927437718052368</v>
      </c>
      <c r="L202" s="3">
        <f t="shared" ca="1" si="53"/>
        <v>0.62429584211534794</v>
      </c>
      <c r="M202" s="6">
        <f t="shared" ca="1" si="54"/>
        <v>1.7874080748633858</v>
      </c>
      <c r="N202" s="6">
        <f t="shared" ca="1" si="55"/>
        <v>2.5361624225596731</v>
      </c>
      <c r="O202" s="6">
        <f t="shared" ca="1" si="56"/>
        <v>0.50723588551431775</v>
      </c>
      <c r="P202" s="3">
        <f t="shared" ca="1" si="57"/>
        <v>3.5506341935883086</v>
      </c>
      <c r="Q202" s="3">
        <f t="shared" ca="1" si="58"/>
        <v>1.5216906515310376</v>
      </c>
      <c r="R202" s="6">
        <f t="shared" ca="1" si="63"/>
        <v>0</v>
      </c>
      <c r="S202" s="5">
        <f ca="1">SUM($R$66:R201)+AA202</f>
        <v>2</v>
      </c>
      <c r="T202" s="5">
        <f t="shared" ca="1" si="66"/>
        <v>0</v>
      </c>
      <c r="U202" s="3">
        <f t="shared" ca="1" si="64"/>
        <v>-9.5400000000000063</v>
      </c>
      <c r="V202" s="37">
        <f ca="1">SUM($U$70:U202)-SUM($T$70:T202)</f>
        <v>50.692819999999998</v>
      </c>
      <c r="W202" s="8">
        <f t="shared" ca="1" si="65"/>
        <v>0.8440838035468895</v>
      </c>
      <c r="X202" s="7">
        <f ca="1">W202-MAX($W$69:W201)</f>
        <v>-0.38359035370378292</v>
      </c>
      <c r="Y202" s="7">
        <f t="shared" ca="1" si="67"/>
        <v>-0.20809861403844931</v>
      </c>
      <c r="Z202" s="6">
        <f t="shared" ca="1" si="71"/>
        <v>0</v>
      </c>
      <c r="AA202" s="5">
        <f ca="1">SUM($Z$70:Z201)</f>
        <v>-2</v>
      </c>
      <c r="AB202" s="4">
        <f t="shared" ca="1" si="49"/>
        <v>-6.8400000000000034</v>
      </c>
      <c r="AC202" s="2">
        <f t="shared" ca="1" si="68"/>
        <v>-0.13105958995976247</v>
      </c>
      <c r="AD202" s="3">
        <f t="shared" ca="1" si="69"/>
        <v>53.22</v>
      </c>
      <c r="AE202" s="3">
        <f t="shared" ca="1" si="51"/>
        <v>55.61</v>
      </c>
      <c r="AF202" s="2">
        <f t="shared" ca="1" si="70"/>
        <v>-0.12299946052868195</v>
      </c>
      <c r="AG202" s="1">
        <f t="shared" ca="1" si="59"/>
        <v>4.3849999999999998</v>
      </c>
    </row>
    <row r="203" spans="1:33" x14ac:dyDescent="0.25">
      <c r="A203" s="11">
        <v>40860</v>
      </c>
      <c r="B203">
        <v>4.3330000000000002</v>
      </c>
      <c r="C203">
        <v>53.47</v>
      </c>
      <c r="D203">
        <v>49.3</v>
      </c>
      <c r="E203">
        <v>51.77</v>
      </c>
      <c r="F203">
        <v>6222300</v>
      </c>
      <c r="G203">
        <v>83.766999999999996</v>
      </c>
      <c r="H203" s="1">
        <f t="shared" ca="1" si="60"/>
        <v>83.766999999999996</v>
      </c>
      <c r="I203" s="10">
        <f t="shared" ca="1" si="61"/>
        <v>51.77</v>
      </c>
      <c r="J203" s="9">
        <f t="shared" ca="1" si="62"/>
        <v>-8.0800747415117787E-3</v>
      </c>
      <c r="K203" s="9">
        <f t="shared" ca="1" si="52"/>
        <v>0.34908055149248401</v>
      </c>
      <c r="L203" s="3">
        <f t="shared" ca="1" si="53"/>
        <v>0.61806065288777257</v>
      </c>
      <c r="M203" s="6">
        <f t="shared" ca="1" si="54"/>
        <v>1.7705387774978347</v>
      </c>
      <c r="N203" s="6">
        <f t="shared" ca="1" si="55"/>
        <v>2.4643490639063379</v>
      </c>
      <c r="O203" s="6">
        <f t="shared" ca="1" si="56"/>
        <v>0.54607601881595025</v>
      </c>
      <c r="P203" s="3">
        <f t="shared" ca="1" si="57"/>
        <v>3.5565011015382382</v>
      </c>
      <c r="Q203" s="3">
        <f t="shared" ca="1" si="58"/>
        <v>1.3721970262744374</v>
      </c>
      <c r="R203" s="6">
        <f t="shared" ca="1" si="63"/>
        <v>0</v>
      </c>
      <c r="S203" s="5">
        <f ca="1">SUM($R$66:R202)+AA203</f>
        <v>2</v>
      </c>
      <c r="T203" s="5">
        <f t="shared" ca="1" si="66"/>
        <v>0</v>
      </c>
      <c r="U203" s="3">
        <f t="shared" ca="1" si="64"/>
        <v>-0.8399999999999892</v>
      </c>
      <c r="V203" s="37">
        <f ca="1">SUM($U$70:U203)-SUM($T$70:T203)</f>
        <v>49.852820000000008</v>
      </c>
      <c r="W203" s="8">
        <f t="shared" ca="1" si="65"/>
        <v>0.83009700235927797</v>
      </c>
      <c r="X203" s="7">
        <f ca="1">W203-MAX($W$69:W202)</f>
        <v>-0.39757715489139445</v>
      </c>
      <c r="Y203" s="7">
        <f t="shared" ca="1" si="67"/>
        <v>-0.20602021762925751</v>
      </c>
      <c r="Z203" s="6">
        <f t="shared" ca="1" si="71"/>
        <v>0</v>
      </c>
      <c r="AA203" s="5">
        <f ca="1">SUM($Z$70:Z202)</f>
        <v>-2</v>
      </c>
      <c r="AB203" s="4">
        <f t="shared" ca="1" si="49"/>
        <v>-7.6799999999999926</v>
      </c>
      <c r="AC203" s="2">
        <f t="shared" ca="1" si="68"/>
        <v>-0.14834846436159924</v>
      </c>
      <c r="AD203" s="3">
        <f t="shared" ca="1" si="69"/>
        <v>53.22</v>
      </c>
      <c r="AE203" s="3">
        <f t="shared" ca="1" si="51"/>
        <v>55.61</v>
      </c>
      <c r="AF203" s="2">
        <f t="shared" ca="1" si="70"/>
        <v>-0.13810465743571287</v>
      </c>
      <c r="AG203" s="1">
        <f t="shared" ca="1" si="59"/>
        <v>4.3330000000000002</v>
      </c>
    </row>
    <row r="204" spans="1:33" x14ac:dyDescent="0.25">
      <c r="A204" s="11">
        <v>40867</v>
      </c>
      <c r="B204">
        <v>4.3330000000000002</v>
      </c>
      <c r="C204">
        <v>53.49</v>
      </c>
      <c r="D204">
        <v>50.1</v>
      </c>
      <c r="E204">
        <v>50.75</v>
      </c>
      <c r="F204">
        <v>5843000</v>
      </c>
      <c r="G204">
        <v>83.971999999999994</v>
      </c>
      <c r="H204" s="1">
        <f t="shared" ca="1" si="60"/>
        <v>83.971999999999994</v>
      </c>
      <c r="I204" s="10">
        <f t="shared" ca="1" si="61"/>
        <v>50.75</v>
      </c>
      <c r="J204" s="9">
        <f t="shared" ca="1" si="62"/>
        <v>-1.9899212991913297E-2</v>
      </c>
      <c r="K204" s="9">
        <f t="shared" ca="1" si="52"/>
        <v>0.34416462262303787</v>
      </c>
      <c r="L204" s="3">
        <f t="shared" ca="1" si="53"/>
        <v>0.65462068965517228</v>
      </c>
      <c r="M204" s="6">
        <f t="shared" ca="1" si="54"/>
        <v>1.9020568839005154</v>
      </c>
      <c r="N204" s="6">
        <f t="shared" ca="1" si="55"/>
        <v>2.3699091149145093</v>
      </c>
      <c r="O204" s="6">
        <f t="shared" ca="1" si="56"/>
        <v>0.52724295972300483</v>
      </c>
      <c r="P204" s="3">
        <f t="shared" ca="1" si="57"/>
        <v>3.424395034360519</v>
      </c>
      <c r="Q204" s="3">
        <f t="shared" ca="1" si="58"/>
        <v>1.3154231954684996</v>
      </c>
      <c r="R204" s="6">
        <f t="shared" ca="1" si="63"/>
        <v>0</v>
      </c>
      <c r="S204" s="5">
        <f ca="1">SUM($R$66:R203)+AA204</f>
        <v>2</v>
      </c>
      <c r="T204" s="5">
        <f t="shared" ca="1" si="66"/>
        <v>0</v>
      </c>
      <c r="U204" s="3">
        <f t="shared" ca="1" si="64"/>
        <v>-2.0400000000000063</v>
      </c>
      <c r="V204" s="37">
        <f ca="1">SUM($U$70:U204)-SUM($T$70:T204)</f>
        <v>47.812820000000002</v>
      </c>
      <c r="W204" s="8">
        <f t="shared" ca="1" si="65"/>
        <v>0.79612905661793509</v>
      </c>
      <c r="X204" s="7">
        <f ca="1">W204-MAX($W$69:W203)</f>
        <v>-0.43154510063273732</v>
      </c>
      <c r="Y204" s="7">
        <f t="shared" ca="1" si="67"/>
        <v>-0.21820689655172409</v>
      </c>
      <c r="Z204" s="6">
        <f t="shared" ca="1" si="71"/>
        <v>0</v>
      </c>
      <c r="AA204" s="5">
        <f ca="1">SUM($Z$70:Z203)</f>
        <v>-2</v>
      </c>
      <c r="AB204" s="4">
        <f t="shared" ca="1" si="49"/>
        <v>-9.7199999999999989</v>
      </c>
      <c r="AC204" s="2">
        <f t="shared" ca="1" si="68"/>
        <v>-0.1915270935960591</v>
      </c>
      <c r="AD204" s="3">
        <f t="shared" ca="1" si="69"/>
        <v>53.22</v>
      </c>
      <c r="AE204" s="3">
        <f t="shared" ca="1" si="51"/>
        <v>55.61</v>
      </c>
      <c r="AF204" s="2">
        <f t="shared" ca="1" si="70"/>
        <v>-0.17478870706707425</v>
      </c>
      <c r="AG204" s="1">
        <f t="shared" ca="1" si="59"/>
        <v>4.3330000000000002</v>
      </c>
    </row>
    <row r="205" spans="1:33" x14ac:dyDescent="0.25">
      <c r="A205" s="11">
        <v>40874</v>
      </c>
      <c r="B205">
        <v>4.3330000000000002</v>
      </c>
      <c r="C205">
        <v>53.19</v>
      </c>
      <c r="D205">
        <v>48.8</v>
      </c>
      <c r="E205">
        <v>49.62</v>
      </c>
      <c r="F205">
        <v>14416900</v>
      </c>
      <c r="G205">
        <v>84.272999999999996</v>
      </c>
      <c r="H205" s="1">
        <f t="shared" ca="1" si="60"/>
        <v>84.272999999999996</v>
      </c>
      <c r="I205" s="10">
        <f t="shared" ca="1" si="61"/>
        <v>49.62</v>
      </c>
      <c r="J205" s="9">
        <f t="shared" ca="1" si="62"/>
        <v>-2.2517639658241849E-2</v>
      </c>
      <c r="K205" s="9">
        <f t="shared" ca="1" si="52"/>
        <v>0.34221231363525839</v>
      </c>
      <c r="L205" s="3">
        <f t="shared" ca="1" si="53"/>
        <v>0.69836759371221291</v>
      </c>
      <c r="M205" s="6">
        <f t="shared" ca="1" si="54"/>
        <v>2.0407436140844335</v>
      </c>
      <c r="N205" s="6">
        <f t="shared" ca="1" si="55"/>
        <v>2.255324770554604</v>
      </c>
      <c r="O205" s="6">
        <f t="shared" ca="1" si="56"/>
        <v>0.4007167645311957</v>
      </c>
      <c r="P205" s="3">
        <f t="shared" ca="1" si="57"/>
        <v>3.0567582996169955</v>
      </c>
      <c r="Q205" s="3">
        <f t="shared" ca="1" si="58"/>
        <v>1.4538912414922125</v>
      </c>
      <c r="R205" s="6">
        <f t="shared" ca="1" si="63"/>
        <v>0</v>
      </c>
      <c r="S205" s="5">
        <f ca="1">SUM($R$66:R204)+AA205</f>
        <v>2</v>
      </c>
      <c r="T205" s="5">
        <f t="shared" ca="1" si="66"/>
        <v>0</v>
      </c>
      <c r="U205" s="3">
        <f t="shared" ca="1" si="64"/>
        <v>-2.2600000000000051</v>
      </c>
      <c r="V205" s="37">
        <f ca="1">SUM($U$70:U205)-SUM($T$70:T205)</f>
        <v>45.552819999999997</v>
      </c>
      <c r="W205" s="8">
        <f t="shared" ca="1" si="65"/>
        <v>0.75849790104174164</v>
      </c>
      <c r="X205" s="7">
        <f ca="1">W205-MAX($W$69:W204)</f>
        <v>-0.46917625620893078</v>
      </c>
      <c r="Y205" s="7">
        <f t="shared" ca="1" si="67"/>
        <v>-0.23278919790407096</v>
      </c>
      <c r="Z205" s="6">
        <f t="shared" ca="1" si="71"/>
        <v>0</v>
      </c>
      <c r="AA205" s="5">
        <f ca="1">SUM($Z$70:Z204)</f>
        <v>-2</v>
      </c>
      <c r="AB205" s="4">
        <f t="shared" ca="1" si="49"/>
        <v>-11.980000000000004</v>
      </c>
      <c r="AC205" s="2">
        <f t="shared" ca="1" si="68"/>
        <v>-0.24143490528012906</v>
      </c>
      <c r="AD205" s="3">
        <f t="shared" ca="1" si="69"/>
        <v>53.22</v>
      </c>
      <c r="AE205" s="3">
        <f t="shared" ca="1" si="51"/>
        <v>55.61</v>
      </c>
      <c r="AF205" s="2">
        <f t="shared" ca="1" si="70"/>
        <v>-0.21542887969789615</v>
      </c>
      <c r="AG205" s="1">
        <f t="shared" ca="1" si="59"/>
        <v>4.3330000000000002</v>
      </c>
    </row>
    <row r="206" spans="1:33" x14ac:dyDescent="0.25">
      <c r="A206" s="11">
        <v>40881</v>
      </c>
      <c r="B206">
        <v>4.1669999999999998</v>
      </c>
      <c r="C206">
        <v>54.12</v>
      </c>
      <c r="D206">
        <v>49.5</v>
      </c>
      <c r="E206">
        <v>50.49</v>
      </c>
      <c r="F206">
        <v>8414700</v>
      </c>
      <c r="G206">
        <v>81.063000000000002</v>
      </c>
      <c r="H206" s="1">
        <f t="shared" ca="1" si="60"/>
        <v>81.063000000000002</v>
      </c>
      <c r="I206" s="10">
        <f t="shared" ca="1" si="61"/>
        <v>50.49</v>
      </c>
      <c r="J206" s="9">
        <f t="shared" ca="1" si="62"/>
        <v>1.738131860716953E-2</v>
      </c>
      <c r="K206" s="9">
        <f t="shared" ca="1" si="52"/>
        <v>0.34269993663933401</v>
      </c>
      <c r="L206" s="3">
        <f t="shared" ca="1" si="53"/>
        <v>0.60552584670231724</v>
      </c>
      <c r="M206" s="6">
        <f t="shared" ca="1" si="54"/>
        <v>1.7669272210563254</v>
      </c>
      <c r="N206" s="6">
        <f t="shared" ca="1" si="55"/>
        <v>2.2045512357298405</v>
      </c>
      <c r="O206" s="6">
        <f t="shared" ca="1" si="56"/>
        <v>0.41857290181172074</v>
      </c>
      <c r="P206" s="3">
        <f t="shared" ca="1" si="57"/>
        <v>3.0416970393532821</v>
      </c>
      <c r="Q206" s="3">
        <f t="shared" ca="1" si="58"/>
        <v>1.3674054321063989</v>
      </c>
      <c r="R206" s="6">
        <f t="shared" ca="1" si="63"/>
        <v>0</v>
      </c>
      <c r="S206" s="5">
        <f ca="1">SUM($R$66:R205)+AA206</f>
        <v>2</v>
      </c>
      <c r="T206" s="5">
        <f t="shared" ca="1" si="66"/>
        <v>0</v>
      </c>
      <c r="U206" s="3">
        <f t="shared" ca="1" si="64"/>
        <v>1.7400000000000091</v>
      </c>
      <c r="V206" s="37">
        <f ca="1">SUM($U$70:U206)-SUM($T$70:T206)</f>
        <v>47.292820000000006</v>
      </c>
      <c r="W206" s="8">
        <f t="shared" ca="1" si="65"/>
        <v>0.78747056064465171</v>
      </c>
      <c r="X206" s="7">
        <f ca="1">W206-MAX($W$69:W205)</f>
        <v>-0.44020359660602071</v>
      </c>
      <c r="Y206" s="7">
        <f t="shared" ca="1" si="67"/>
        <v>-0.20184194890077242</v>
      </c>
      <c r="Z206" s="6">
        <f t="shared" ca="1" si="71"/>
        <v>0</v>
      </c>
      <c r="AA206" s="5">
        <f ca="1">SUM($Z$70:Z205)</f>
        <v>-2</v>
      </c>
      <c r="AB206" s="4">
        <f t="shared" ca="1" si="49"/>
        <v>-10.239999999999995</v>
      </c>
      <c r="AC206" s="2">
        <f t="shared" ca="1" si="68"/>
        <v>-0.20281243810655564</v>
      </c>
      <c r="AD206" s="3">
        <f t="shared" ca="1" si="69"/>
        <v>53.22</v>
      </c>
      <c r="AE206" s="3">
        <f t="shared" ca="1" si="51"/>
        <v>55.61</v>
      </c>
      <c r="AF206" s="2">
        <f t="shared" ca="1" si="70"/>
        <v>-0.18413954324761725</v>
      </c>
      <c r="AG206" s="1">
        <f t="shared" ca="1" si="59"/>
        <v>4.1669999999999998</v>
      </c>
    </row>
    <row r="207" spans="1:33" x14ac:dyDescent="0.25">
      <c r="A207" s="11">
        <v>40888</v>
      </c>
      <c r="B207" t="s">
        <v>0</v>
      </c>
      <c r="C207">
        <v>50.78</v>
      </c>
      <c r="D207">
        <v>45.7</v>
      </c>
      <c r="E207">
        <v>47.06</v>
      </c>
      <c r="F207">
        <v>6337100</v>
      </c>
      <c r="G207">
        <v>80.013000000000005</v>
      </c>
      <c r="H207" s="1">
        <f t="shared" ca="1" si="60"/>
        <v>80.013000000000005</v>
      </c>
      <c r="I207" s="10">
        <f t="shared" ca="1" si="61"/>
        <v>47.06</v>
      </c>
      <c r="J207" s="9">
        <f t="shared" ca="1" si="62"/>
        <v>-7.0351913571607916E-2</v>
      </c>
      <c r="K207" s="9">
        <f t="shared" ca="1" si="52"/>
        <v>0.3479267552497125</v>
      </c>
      <c r="L207" s="3">
        <f t="shared" ca="1" si="53"/>
        <v>0.70023374415639617</v>
      </c>
      <c r="M207" s="6">
        <f t="shared" ca="1" si="54"/>
        <v>2.0125895280856669</v>
      </c>
      <c r="N207" s="6">
        <f t="shared" ca="1" si="55"/>
        <v>2.1915221575640165</v>
      </c>
      <c r="O207" s="6">
        <f t="shared" ca="1" si="56"/>
        <v>0.42195692160074932</v>
      </c>
      <c r="P207" s="3">
        <f t="shared" ca="1" si="57"/>
        <v>3.035436000765515</v>
      </c>
      <c r="Q207" s="3">
        <f t="shared" ca="1" si="58"/>
        <v>1.3476083143625179</v>
      </c>
      <c r="R207" s="6">
        <f t="shared" ca="1" si="63"/>
        <v>0</v>
      </c>
      <c r="S207" s="5">
        <f ca="1">SUM($R$66:R206)+AA207</f>
        <v>2</v>
      </c>
      <c r="T207" s="5">
        <f t="shared" ca="1" si="66"/>
        <v>0</v>
      </c>
      <c r="U207" s="3">
        <f t="shared" ca="1" si="64"/>
        <v>-6.8599999999999994</v>
      </c>
      <c r="V207" s="37">
        <f ca="1">SUM($U$70:U207)-SUM($T$70:T207)</f>
        <v>40.432820000000007</v>
      </c>
      <c r="W207" s="8">
        <f t="shared" ca="1" si="65"/>
        <v>0.67324501761248934</v>
      </c>
      <c r="X207" s="7">
        <f ca="1">W207-MAX($W$69:W206)</f>
        <v>-0.55442913963818308</v>
      </c>
      <c r="Y207" s="7">
        <f t="shared" ca="1" si="67"/>
        <v>-0.23341124805213206</v>
      </c>
      <c r="Z207" s="6">
        <f t="shared" ca="1" si="71"/>
        <v>-2</v>
      </c>
      <c r="AA207" s="5">
        <f ca="1">SUM($Z$70:Z206)</f>
        <v>-2</v>
      </c>
      <c r="AB207" s="4">
        <f t="shared" ca="1" si="49"/>
        <v>-17.099999999999994</v>
      </c>
      <c r="AC207" s="2">
        <f t="shared" ca="1" si="68"/>
        <v>-0.36336591585210354</v>
      </c>
      <c r="AD207" s="3">
        <f t="shared" ca="1" si="69"/>
        <v>53.22</v>
      </c>
      <c r="AE207" s="3">
        <f t="shared" ca="1" si="51"/>
        <v>55.61</v>
      </c>
      <c r="AF207" s="2">
        <f t="shared" ca="1" si="70"/>
        <v>-0.30749865132170462</v>
      </c>
      <c r="AG207" s="1">
        <f t="shared" ca="1" si="59"/>
        <v>4.1669999999999998</v>
      </c>
    </row>
    <row r="208" spans="1:33" x14ac:dyDescent="0.25">
      <c r="A208" s="11">
        <v>40895</v>
      </c>
      <c r="B208">
        <v>4.1669999999999998</v>
      </c>
      <c r="C208">
        <v>47.95</v>
      </c>
      <c r="D208">
        <v>44.5</v>
      </c>
      <c r="E208">
        <v>44.96</v>
      </c>
      <c r="F208">
        <v>4648400</v>
      </c>
      <c r="G208">
        <v>78.951999999999998</v>
      </c>
      <c r="H208" s="1">
        <f t="shared" ca="1" si="60"/>
        <v>78.951999999999998</v>
      </c>
      <c r="I208" s="10">
        <f t="shared" ca="1" si="61"/>
        <v>44.96</v>
      </c>
      <c r="J208" s="9">
        <f t="shared" ca="1" si="62"/>
        <v>-4.5650177713780868E-2</v>
      </c>
      <c r="K208" s="9">
        <f t="shared" ca="1" si="52"/>
        <v>0.34957559863813037</v>
      </c>
      <c r="L208" s="3">
        <f t="shared" ca="1" si="53"/>
        <v>0.7560498220640568</v>
      </c>
      <c r="M208" s="6">
        <f t="shared" ca="1" si="54"/>
        <v>2.1627648640507533</v>
      </c>
      <c r="N208" s="6">
        <f t="shared" ca="1" si="55"/>
        <v>2.1821218361794532</v>
      </c>
      <c r="O208" s="6">
        <f t="shared" ca="1" si="56"/>
        <v>0.42106191423230793</v>
      </c>
      <c r="P208" s="3">
        <f t="shared" ca="1" si="57"/>
        <v>3.0242456646440692</v>
      </c>
      <c r="Q208" s="3">
        <f t="shared" ca="1" si="58"/>
        <v>1.3399980077148372</v>
      </c>
      <c r="R208" s="6">
        <f t="shared" ca="1" si="63"/>
        <v>0</v>
      </c>
      <c r="S208" s="5">
        <f ca="1">SUM($R$66:R207)+AA208</f>
        <v>0</v>
      </c>
      <c r="T208" s="5">
        <f t="shared" ca="1" si="66"/>
        <v>0</v>
      </c>
      <c r="U208" s="3">
        <f t="shared" ca="1" si="64"/>
        <v>0</v>
      </c>
      <c r="V208" s="37">
        <f ca="1">SUM($U$70:U208)-SUM($T$70:T208)</f>
        <v>40.432820000000007</v>
      </c>
      <c r="W208" s="8">
        <f t="shared" ca="1" si="65"/>
        <v>0.67324501761248934</v>
      </c>
      <c r="X208" s="7">
        <f ca="1">W208-MAX($W$69:W207)</f>
        <v>-0.55442913963818308</v>
      </c>
      <c r="Y208" s="7">
        <f t="shared" ca="1" si="67"/>
        <v>-0.25201660735468562</v>
      </c>
      <c r="Z208" s="6">
        <f t="shared" ca="1" si="71"/>
        <v>0</v>
      </c>
      <c r="AA208" s="5">
        <f ca="1">SUM($Z$70:Z207)</f>
        <v>-4</v>
      </c>
      <c r="AB208" s="4">
        <f t="shared" ca="1" si="49"/>
        <v>0</v>
      </c>
      <c r="AC208" s="2">
        <f t="shared" ca="1" si="68"/>
        <v>0</v>
      </c>
      <c r="AD208" s="3">
        <f t="shared" ca="1" si="69"/>
        <v>53.22</v>
      </c>
      <c r="AE208" s="3">
        <f t="shared" ca="1" si="51"/>
        <v>0</v>
      </c>
      <c r="AF208" s="2">
        <f t="shared" ca="1" si="70"/>
        <v>0</v>
      </c>
      <c r="AG208" s="1">
        <f t="shared" ca="1" si="59"/>
        <v>4.1669999999999998</v>
      </c>
    </row>
    <row r="209" spans="1:33" x14ac:dyDescent="0.25">
      <c r="A209" s="11">
        <v>40902</v>
      </c>
      <c r="B209">
        <v>4.1669999999999998</v>
      </c>
      <c r="C209">
        <v>46.28</v>
      </c>
      <c r="D209">
        <v>44</v>
      </c>
      <c r="E209">
        <v>44.02</v>
      </c>
      <c r="F209">
        <v>4912100</v>
      </c>
      <c r="G209">
        <v>78.551000000000002</v>
      </c>
      <c r="H209" s="1">
        <f t="shared" ca="1" si="60"/>
        <v>78.551000000000002</v>
      </c>
      <c r="I209" s="10">
        <f t="shared" ca="1" si="61"/>
        <v>44.02</v>
      </c>
      <c r="J209" s="9">
        <f t="shared" ca="1" si="62"/>
        <v>-2.1129129487120001E-2</v>
      </c>
      <c r="K209" s="9">
        <f t="shared" ca="1" si="52"/>
        <v>0.34968834977222912</v>
      </c>
      <c r="L209" s="3">
        <f t="shared" ca="1" si="53"/>
        <v>0.78443889141299405</v>
      </c>
      <c r="M209" s="6">
        <f t="shared" ca="1" si="54"/>
        <v>2.2432514320935812</v>
      </c>
      <c r="N209" s="6">
        <f t="shared" ca="1" si="55"/>
        <v>2.1327925691977279</v>
      </c>
      <c r="O209" s="6">
        <f t="shared" ca="1" si="56"/>
        <v>0.36585979299673232</v>
      </c>
      <c r="P209" s="3">
        <f t="shared" ca="1" si="57"/>
        <v>2.8645121551911927</v>
      </c>
      <c r="Q209" s="3">
        <f t="shared" ca="1" si="58"/>
        <v>1.4010729832042632</v>
      </c>
      <c r="R209" s="6">
        <f t="shared" ca="1" si="63"/>
        <v>0</v>
      </c>
      <c r="S209" s="5">
        <f ca="1">SUM($R$66:R208)+AA209</f>
        <v>0</v>
      </c>
      <c r="T209" s="5">
        <f t="shared" ca="1" si="66"/>
        <v>0</v>
      </c>
      <c r="U209" s="3">
        <f t="shared" ca="1" si="64"/>
        <v>0</v>
      </c>
      <c r="V209" s="37">
        <f ca="1">SUM($U$70:U209)-SUM($T$70:T209)</f>
        <v>40.432820000000007</v>
      </c>
      <c r="W209" s="8">
        <f t="shared" ca="1" si="65"/>
        <v>0.67324501761248934</v>
      </c>
      <c r="X209" s="7">
        <f ca="1">W209-MAX($W$69:W208)</f>
        <v>-0.55442913963818308</v>
      </c>
      <c r="Y209" s="7">
        <f t="shared" ca="1" si="67"/>
        <v>-0.26147963047099804</v>
      </c>
      <c r="Z209" s="6">
        <f t="shared" ca="1" si="71"/>
        <v>0</v>
      </c>
      <c r="AA209" s="5">
        <f ca="1">SUM($Z$70:Z208)</f>
        <v>-4</v>
      </c>
      <c r="AB209" s="4">
        <f t="shared" ca="1" si="49"/>
        <v>0</v>
      </c>
      <c r="AC209" s="2">
        <f t="shared" ca="1" si="68"/>
        <v>0</v>
      </c>
      <c r="AD209" s="3">
        <f t="shared" ca="1" si="69"/>
        <v>53.22</v>
      </c>
      <c r="AE209" s="3">
        <f t="shared" ca="1" si="51"/>
        <v>0</v>
      </c>
      <c r="AF209" s="2">
        <f t="shared" ca="1" si="70"/>
        <v>0</v>
      </c>
      <c r="AG209" s="1">
        <f t="shared" ca="1" si="59"/>
        <v>4.1669999999999998</v>
      </c>
    </row>
    <row r="210" spans="1:33" x14ac:dyDescent="0.25">
      <c r="A210" s="11">
        <v>40909</v>
      </c>
      <c r="B210">
        <v>4.1669999999999998</v>
      </c>
      <c r="C210">
        <v>51.3</v>
      </c>
      <c r="D210">
        <v>43.62</v>
      </c>
      <c r="E210">
        <v>50.54</v>
      </c>
      <c r="F210">
        <v>15263700</v>
      </c>
      <c r="G210">
        <v>82.906999999999996</v>
      </c>
      <c r="H210" s="1">
        <f t="shared" ca="1" si="60"/>
        <v>82.906999999999996</v>
      </c>
      <c r="I210" s="10">
        <f t="shared" ca="1" si="61"/>
        <v>50.54</v>
      </c>
      <c r="J210" s="9">
        <f t="shared" ca="1" si="62"/>
        <v>0.13812102586173242</v>
      </c>
      <c r="K210" s="9">
        <f t="shared" ca="1" si="52"/>
        <v>0.3803228584564386</v>
      </c>
      <c r="L210" s="3">
        <f t="shared" ca="1" si="53"/>
        <v>0.64042342698852384</v>
      </c>
      <c r="M210" s="6">
        <f t="shared" ca="1" si="54"/>
        <v>1.6838941250802484</v>
      </c>
      <c r="N210" s="6">
        <f t="shared" ca="1" si="55"/>
        <v>2.066420053245448</v>
      </c>
      <c r="O210" s="6">
        <f t="shared" ca="1" si="56"/>
        <v>0.36275928385351253</v>
      </c>
      <c r="P210" s="3">
        <f t="shared" ca="1" si="57"/>
        <v>2.791938620952473</v>
      </c>
      <c r="Q210" s="3">
        <f t="shared" ca="1" si="58"/>
        <v>1.3409014855384229</v>
      </c>
      <c r="R210" s="6">
        <f t="shared" ca="1" si="63"/>
        <v>0</v>
      </c>
      <c r="S210" s="5">
        <f ca="1">SUM($R$66:R209)+AA210</f>
        <v>0</v>
      </c>
      <c r="T210" s="5">
        <f t="shared" ca="1" si="66"/>
        <v>0</v>
      </c>
      <c r="U210" s="3">
        <f t="shared" ca="1" si="64"/>
        <v>0</v>
      </c>
      <c r="V210" s="37">
        <f ca="1">SUM($U$70:U210)-SUM($T$70:T210)</f>
        <v>40.432820000000007</v>
      </c>
      <c r="W210" s="8">
        <f t="shared" ca="1" si="65"/>
        <v>0.67324501761248934</v>
      </c>
      <c r="X210" s="7">
        <f ca="1">W210-MAX($W$69:W209)</f>
        <v>-0.55442913963818308</v>
      </c>
      <c r="Y210" s="7">
        <f t="shared" ca="1" si="67"/>
        <v>-0.21347447566284128</v>
      </c>
      <c r="Z210" s="6">
        <f t="shared" ca="1" si="71"/>
        <v>0</v>
      </c>
      <c r="AA210" s="5">
        <f ca="1">SUM($Z$70:Z209)</f>
        <v>-4</v>
      </c>
      <c r="AB210" s="4">
        <f t="shared" ca="1" si="49"/>
        <v>0</v>
      </c>
      <c r="AC210" s="2">
        <f t="shared" ca="1" si="68"/>
        <v>0</v>
      </c>
      <c r="AD210" s="3">
        <f t="shared" ca="1" si="69"/>
        <v>53.22</v>
      </c>
      <c r="AE210" s="3">
        <f t="shared" ca="1" si="51"/>
        <v>0</v>
      </c>
      <c r="AF210" s="2">
        <f t="shared" ca="1" si="70"/>
        <v>0</v>
      </c>
      <c r="AG210" s="1">
        <f t="shared" ca="1" si="59"/>
        <v>4.1669999999999998</v>
      </c>
    </row>
    <row r="211" spans="1:33" x14ac:dyDescent="0.25">
      <c r="A211" s="11">
        <v>40916</v>
      </c>
      <c r="B211" t="s">
        <v>0</v>
      </c>
      <c r="C211">
        <v>53.33</v>
      </c>
      <c r="D211">
        <v>49.88</v>
      </c>
      <c r="E211">
        <v>50.52</v>
      </c>
      <c r="F211">
        <v>3746300</v>
      </c>
      <c r="G211" t="s">
        <v>0</v>
      </c>
      <c r="H211" s="1">
        <f t="shared" ca="1" si="60"/>
        <v>82.906999999999996</v>
      </c>
      <c r="I211" s="10">
        <f t="shared" ca="1" si="61"/>
        <v>50.52</v>
      </c>
      <c r="J211" s="9">
        <f t="shared" ca="1" si="62"/>
        <v>-3.9580447775773949E-4</v>
      </c>
      <c r="K211" s="9">
        <f t="shared" ca="1" si="52"/>
        <v>0.38031375647880006</v>
      </c>
      <c r="L211" s="3">
        <f t="shared" ca="1" si="53"/>
        <v>0.64107284243863805</v>
      </c>
      <c r="M211" s="6">
        <f t="shared" ca="1" si="54"/>
        <v>1.6856420035239339</v>
      </c>
      <c r="N211" s="6">
        <f t="shared" ca="1" si="55"/>
        <v>1.988779943715957</v>
      </c>
      <c r="O211" s="6">
        <f t="shared" ca="1" si="56"/>
        <v>0.32283805283623557</v>
      </c>
      <c r="P211" s="3">
        <f t="shared" ca="1" si="57"/>
        <v>2.6344560493884281</v>
      </c>
      <c r="Q211" s="3">
        <f t="shared" ca="1" si="58"/>
        <v>1.3431038380434859</v>
      </c>
      <c r="R211" s="6">
        <f t="shared" ca="1" si="63"/>
        <v>0</v>
      </c>
      <c r="S211" s="5">
        <f ca="1">SUM($R$66:R210)+AA211</f>
        <v>0</v>
      </c>
      <c r="T211" s="5">
        <f t="shared" ca="1" si="66"/>
        <v>0</v>
      </c>
      <c r="U211" s="3">
        <f t="shared" ca="1" si="64"/>
        <v>0</v>
      </c>
      <c r="V211" s="37">
        <f ca="1">SUM($U$70:U211)-SUM($T$70:T211)</f>
        <v>40.432820000000007</v>
      </c>
      <c r="W211" s="8">
        <f t="shared" ca="1" si="65"/>
        <v>0.67324501761248934</v>
      </c>
      <c r="X211" s="7">
        <f ca="1">W211-MAX($W$69:W210)</f>
        <v>-0.55442913963818308</v>
      </c>
      <c r="Y211" s="7">
        <f t="shared" ca="1" si="67"/>
        <v>-0.21369094747954601</v>
      </c>
      <c r="Z211" s="6">
        <f t="shared" ca="1" si="71"/>
        <v>0</v>
      </c>
      <c r="AA211" s="5">
        <f ca="1">SUM($Z$70:Z210)</f>
        <v>-4</v>
      </c>
      <c r="AB211" s="4">
        <f t="shared" ca="1" si="49"/>
        <v>0</v>
      </c>
      <c r="AC211" s="2">
        <f t="shared" ca="1" si="68"/>
        <v>0</v>
      </c>
      <c r="AD211" s="3">
        <f t="shared" ca="1" si="69"/>
        <v>53.22</v>
      </c>
      <c r="AE211" s="3">
        <f t="shared" ca="1" si="51"/>
        <v>0</v>
      </c>
      <c r="AF211" s="2">
        <f t="shared" ca="1" si="70"/>
        <v>0</v>
      </c>
      <c r="AG211" s="1">
        <f t="shared" ca="1" si="59"/>
        <v>4.1669999999999998</v>
      </c>
    </row>
    <row r="212" spans="1:33" x14ac:dyDescent="0.25">
      <c r="A212" s="11">
        <v>40923</v>
      </c>
      <c r="B212">
        <v>4.1669999999999998</v>
      </c>
      <c r="C212">
        <v>53.55</v>
      </c>
      <c r="D212">
        <v>48.5</v>
      </c>
      <c r="E212">
        <v>50.07</v>
      </c>
      <c r="F212">
        <v>3144200</v>
      </c>
      <c r="G212">
        <v>83.548000000000002</v>
      </c>
      <c r="H212" s="1">
        <f t="shared" ca="1" si="60"/>
        <v>83.548000000000002</v>
      </c>
      <c r="I212" s="10">
        <f t="shared" ca="1" si="61"/>
        <v>50.07</v>
      </c>
      <c r="J212" s="9">
        <f t="shared" ca="1" si="62"/>
        <v>-8.9472711404370454E-3</v>
      </c>
      <c r="K212" s="9">
        <f t="shared" ca="1" si="52"/>
        <v>0.37872729533516775</v>
      </c>
      <c r="L212" s="3">
        <f t="shared" ca="1" si="53"/>
        <v>0.66862392650289593</v>
      </c>
      <c r="M212" s="6">
        <f t="shared" ca="1" si="54"/>
        <v>1.765449532522271</v>
      </c>
      <c r="N212" s="6">
        <f t="shared" ca="1" si="55"/>
        <v>1.9349318704027969</v>
      </c>
      <c r="O212" s="6">
        <f t="shared" ca="1" si="56"/>
        <v>0.29377382054103129</v>
      </c>
      <c r="P212" s="3">
        <f t="shared" ca="1" si="57"/>
        <v>2.5224795114848595</v>
      </c>
      <c r="Q212" s="3">
        <f t="shared" ca="1" si="58"/>
        <v>1.3473842293207343</v>
      </c>
      <c r="R212" s="6">
        <f t="shared" ca="1" si="63"/>
        <v>0</v>
      </c>
      <c r="S212" s="5">
        <f ca="1">SUM($R$66:R211)+AA212</f>
        <v>0</v>
      </c>
      <c r="T212" s="5">
        <f t="shared" ca="1" si="66"/>
        <v>0</v>
      </c>
      <c r="U212" s="3">
        <f t="shared" ca="1" si="64"/>
        <v>0</v>
      </c>
      <c r="V212" s="37">
        <f ca="1">SUM($U$70:U212)-SUM($T$70:T212)</f>
        <v>40.432820000000007</v>
      </c>
      <c r="W212" s="8">
        <f t="shared" ca="1" si="65"/>
        <v>0.67324501761248934</v>
      </c>
      <c r="X212" s="7">
        <f ca="1">W212-MAX($W$69:W211)</f>
        <v>-0.55442913963818308</v>
      </c>
      <c r="Y212" s="7">
        <f t="shared" ca="1" si="67"/>
        <v>-0.22287464216763198</v>
      </c>
      <c r="Z212" s="6">
        <f t="shared" ca="1" si="71"/>
        <v>0</v>
      </c>
      <c r="AA212" s="5">
        <f ca="1">SUM($Z$70:Z211)</f>
        <v>-4</v>
      </c>
      <c r="AB212" s="4">
        <f t="shared" ca="1" si="49"/>
        <v>0</v>
      </c>
      <c r="AC212" s="2">
        <f t="shared" ca="1" si="68"/>
        <v>0</v>
      </c>
      <c r="AD212" s="3">
        <f t="shared" ca="1" si="69"/>
        <v>53.22</v>
      </c>
      <c r="AE212" s="3">
        <f t="shared" ca="1" si="51"/>
        <v>0</v>
      </c>
      <c r="AF212" s="2">
        <f t="shared" ca="1" si="70"/>
        <v>0</v>
      </c>
      <c r="AG212" s="1">
        <f t="shared" ca="1" si="59"/>
        <v>4.1669999999999998</v>
      </c>
    </row>
    <row r="213" spans="1:33" x14ac:dyDescent="0.25">
      <c r="A213" s="11">
        <v>40930</v>
      </c>
      <c r="B213">
        <v>4.1669999999999998</v>
      </c>
      <c r="C213">
        <v>50.81</v>
      </c>
      <c r="D213">
        <v>49.12</v>
      </c>
      <c r="E213">
        <v>50.17</v>
      </c>
      <c r="F213">
        <v>2493400</v>
      </c>
      <c r="G213">
        <v>82.498999999999995</v>
      </c>
      <c r="H213" s="1">
        <f t="shared" ca="1" si="60"/>
        <v>82.498999999999995</v>
      </c>
      <c r="I213" s="10">
        <f t="shared" ca="1" si="61"/>
        <v>50.17</v>
      </c>
      <c r="J213" s="9">
        <f t="shared" ca="1" si="62"/>
        <v>1.9952121543082746E-3</v>
      </c>
      <c r="K213" s="9">
        <f t="shared" ca="1" si="52"/>
        <v>0.37840839410622151</v>
      </c>
      <c r="L213" s="3">
        <f t="shared" ca="1" si="53"/>
        <v>0.64438907713773164</v>
      </c>
      <c r="M213" s="6">
        <f t="shared" ca="1" si="54"/>
        <v>1.70289318940649</v>
      </c>
      <c r="N213" s="6">
        <f t="shared" ca="1" si="55"/>
        <v>1.8595920077065951</v>
      </c>
      <c r="O213" s="6">
        <f t="shared" ca="1" si="56"/>
        <v>0.19517369173261959</v>
      </c>
      <c r="P213" s="3">
        <f t="shared" ca="1" si="57"/>
        <v>2.2499393911718344</v>
      </c>
      <c r="Q213" s="3">
        <f t="shared" ca="1" si="58"/>
        <v>1.4692446242413559</v>
      </c>
      <c r="R213" s="6">
        <f t="shared" ca="1" si="63"/>
        <v>0</v>
      </c>
      <c r="S213" s="5">
        <f ca="1">SUM($R$66:R212)+AA213</f>
        <v>0</v>
      </c>
      <c r="T213" s="5">
        <f t="shared" ca="1" si="66"/>
        <v>0</v>
      </c>
      <c r="U213" s="3">
        <f t="shared" ca="1" si="64"/>
        <v>0</v>
      </c>
      <c r="V213" s="37">
        <f ca="1">SUM($U$70:U213)-SUM($T$70:T213)</f>
        <v>40.432820000000007</v>
      </c>
      <c r="W213" s="8">
        <f t="shared" ca="1" si="65"/>
        <v>0.67324501761248934</v>
      </c>
      <c r="X213" s="7">
        <f ca="1">W213-MAX($W$69:W212)</f>
        <v>-0.55442913963818308</v>
      </c>
      <c r="Y213" s="7">
        <f t="shared" ca="1" si="67"/>
        <v>-0.21479635904591055</v>
      </c>
      <c r="Z213" s="6">
        <f t="shared" ca="1" si="71"/>
        <v>0</v>
      </c>
      <c r="AA213" s="5">
        <f ca="1">SUM($Z$70:Z212)</f>
        <v>-4</v>
      </c>
      <c r="AB213" s="4">
        <f t="shared" ca="1" si="49"/>
        <v>0</v>
      </c>
      <c r="AC213" s="2">
        <f t="shared" ca="1" si="68"/>
        <v>0</v>
      </c>
      <c r="AD213" s="3">
        <f t="shared" ca="1" si="69"/>
        <v>53.22</v>
      </c>
      <c r="AE213" s="3">
        <f t="shared" ca="1" si="51"/>
        <v>0</v>
      </c>
      <c r="AF213" s="2">
        <f t="shared" ca="1" si="70"/>
        <v>0</v>
      </c>
      <c r="AG213" s="1">
        <f t="shared" ca="1" si="59"/>
        <v>4.1669999999999998</v>
      </c>
    </row>
    <row r="214" spans="1:33" x14ac:dyDescent="0.25">
      <c r="A214" s="11">
        <v>40937</v>
      </c>
      <c r="B214">
        <v>4.3330000000000002</v>
      </c>
      <c r="C214">
        <v>51.74</v>
      </c>
      <c r="D214">
        <v>49.5</v>
      </c>
      <c r="E214">
        <v>50.1</v>
      </c>
      <c r="F214">
        <v>3895700</v>
      </c>
      <c r="G214">
        <v>83.323999999999998</v>
      </c>
      <c r="H214" s="1">
        <f t="shared" ca="1" si="60"/>
        <v>83.323999999999998</v>
      </c>
      <c r="I214" s="10">
        <f t="shared" ca="1" si="61"/>
        <v>50.1</v>
      </c>
      <c r="J214" s="9">
        <f t="shared" ca="1" si="62"/>
        <v>-1.3962304053424428E-3</v>
      </c>
      <c r="K214" s="9">
        <f t="shared" ca="1" si="52"/>
        <v>0.37722257077451415</v>
      </c>
      <c r="L214" s="3">
        <f t="shared" ca="1" si="53"/>
        <v>0.66315369261477031</v>
      </c>
      <c r="M214" s="6">
        <f t="shared" ca="1" si="54"/>
        <v>1.7579904915370832</v>
      </c>
      <c r="N214" s="6">
        <f t="shared" ca="1" si="55"/>
        <v>1.8678576721309637</v>
      </c>
      <c r="O214" s="6">
        <f t="shared" ca="1" si="56"/>
        <v>0.18771518195365802</v>
      </c>
      <c r="P214" s="3">
        <f t="shared" ca="1" si="57"/>
        <v>2.2432880360382796</v>
      </c>
      <c r="Q214" s="3">
        <f t="shared" ca="1" si="58"/>
        <v>1.4924273082236477</v>
      </c>
      <c r="R214" s="6">
        <f t="shared" ca="1" si="63"/>
        <v>0</v>
      </c>
      <c r="S214" s="5">
        <f ca="1">SUM($R$66:R213)+AA214</f>
        <v>0</v>
      </c>
      <c r="T214" s="5">
        <f t="shared" ca="1" si="66"/>
        <v>0</v>
      </c>
      <c r="U214" s="3">
        <f t="shared" ca="1" si="64"/>
        <v>0</v>
      </c>
      <c r="V214" s="37">
        <f ca="1">SUM($U$70:U214)-SUM($T$70:T214)</f>
        <v>40.432820000000007</v>
      </c>
      <c r="W214" s="8">
        <f t="shared" ca="1" si="65"/>
        <v>0.67324501761248934</v>
      </c>
      <c r="X214" s="7">
        <f ca="1">W214-MAX($W$69:W213)</f>
        <v>-0.55442913963818308</v>
      </c>
      <c r="Y214" s="7">
        <f t="shared" ca="1" si="67"/>
        <v>-0.22105123087159009</v>
      </c>
      <c r="Z214" s="6">
        <f t="shared" ca="1" si="71"/>
        <v>0</v>
      </c>
      <c r="AA214" s="5">
        <f ca="1">SUM($Z$70:Z213)</f>
        <v>-4</v>
      </c>
      <c r="AB214" s="4">
        <f t="shared" ca="1" si="49"/>
        <v>0</v>
      </c>
      <c r="AC214" s="2">
        <f t="shared" ca="1" si="68"/>
        <v>0</v>
      </c>
      <c r="AD214" s="3">
        <f t="shared" ca="1" si="69"/>
        <v>53.22</v>
      </c>
      <c r="AE214" s="3">
        <f t="shared" ca="1" si="51"/>
        <v>0</v>
      </c>
      <c r="AF214" s="2">
        <f t="shared" ca="1" si="70"/>
        <v>0</v>
      </c>
      <c r="AG214" s="1">
        <f t="shared" ca="1" si="59"/>
        <v>4.3330000000000002</v>
      </c>
    </row>
    <row r="215" spans="1:33" x14ac:dyDescent="0.25">
      <c r="A215" s="11">
        <v>40944</v>
      </c>
      <c r="B215">
        <v>4.3330000000000002</v>
      </c>
      <c r="C215">
        <v>52.17</v>
      </c>
      <c r="D215">
        <v>49.66</v>
      </c>
      <c r="E215">
        <v>51.04</v>
      </c>
      <c r="F215">
        <v>17541200</v>
      </c>
      <c r="G215">
        <v>82.319000000000003</v>
      </c>
      <c r="H215" s="1">
        <f t="shared" ca="1" si="60"/>
        <v>82.319000000000003</v>
      </c>
      <c r="I215" s="10">
        <f t="shared" ca="1" si="61"/>
        <v>51.04</v>
      </c>
      <c r="J215" s="9">
        <f t="shared" ca="1" si="62"/>
        <v>1.8588630945715376E-2</v>
      </c>
      <c r="K215" s="9">
        <f t="shared" ca="1" si="52"/>
        <v>0.37711298066144427</v>
      </c>
      <c r="L215" s="3">
        <f t="shared" ca="1" si="53"/>
        <v>0.61283307210031346</v>
      </c>
      <c r="M215" s="6">
        <f t="shared" ca="1" si="54"/>
        <v>1.6250649103232235</v>
      </c>
      <c r="N215" s="6">
        <f t="shared" ca="1" si="55"/>
        <v>1.8553697363971047</v>
      </c>
      <c r="O215" s="6">
        <f t="shared" ca="1" si="56"/>
        <v>0.19859773641518885</v>
      </c>
      <c r="P215" s="3">
        <f t="shared" ca="1" si="57"/>
        <v>2.2525652092274822</v>
      </c>
      <c r="Q215" s="3">
        <f t="shared" ca="1" si="58"/>
        <v>1.458174263566727</v>
      </c>
      <c r="R215" s="6">
        <f t="shared" ca="1" si="63"/>
        <v>0</v>
      </c>
      <c r="S215" s="5">
        <f ca="1">SUM($R$66:R214)+AA215</f>
        <v>0</v>
      </c>
      <c r="T215" s="5">
        <f t="shared" ca="1" si="66"/>
        <v>0</v>
      </c>
      <c r="U215" s="3">
        <f t="shared" ca="1" si="64"/>
        <v>0</v>
      </c>
      <c r="V215" s="37">
        <f ca="1">SUM($U$70:U215)-SUM($T$70:T215)</f>
        <v>40.432820000000007</v>
      </c>
      <c r="W215" s="8">
        <f t="shared" ca="1" si="65"/>
        <v>0.67324501761248934</v>
      </c>
      <c r="X215" s="7">
        <f ca="1">W215-MAX($W$69:W214)</f>
        <v>-0.55442913963818308</v>
      </c>
      <c r="Y215" s="7">
        <f t="shared" ca="1" si="67"/>
        <v>-0.20427769070010449</v>
      </c>
      <c r="Z215" s="6">
        <f t="shared" ca="1" si="71"/>
        <v>0</v>
      </c>
      <c r="AA215" s="5">
        <f ca="1">SUM($Z$70:Z214)</f>
        <v>-4</v>
      </c>
      <c r="AB215" s="4">
        <f t="shared" ca="1" si="49"/>
        <v>0</v>
      </c>
      <c r="AC215" s="2">
        <f t="shared" ca="1" si="68"/>
        <v>0</v>
      </c>
      <c r="AD215" s="3">
        <f t="shared" ca="1" si="69"/>
        <v>53.22</v>
      </c>
      <c r="AE215" s="3">
        <f t="shared" ca="1" si="51"/>
        <v>0</v>
      </c>
      <c r="AF215" s="2">
        <f t="shared" ca="1" si="70"/>
        <v>0</v>
      </c>
      <c r="AG215" s="1">
        <f t="shared" ca="1" si="59"/>
        <v>4.3330000000000002</v>
      </c>
    </row>
    <row r="216" spans="1:33" x14ac:dyDescent="0.25">
      <c r="A216" s="11">
        <v>40951</v>
      </c>
      <c r="B216">
        <v>4.2729999999999997</v>
      </c>
      <c r="C216">
        <v>52</v>
      </c>
      <c r="D216">
        <v>49.51</v>
      </c>
      <c r="E216">
        <v>50.36</v>
      </c>
      <c r="F216">
        <v>11859500</v>
      </c>
      <c r="G216">
        <v>76.977999999999994</v>
      </c>
      <c r="H216" s="1">
        <f t="shared" ca="1" si="60"/>
        <v>76.977999999999994</v>
      </c>
      <c r="I216" s="10">
        <f t="shared" ca="1" si="61"/>
        <v>50.36</v>
      </c>
      <c r="J216" s="9">
        <f t="shared" ca="1" si="62"/>
        <v>-1.3412429860388066E-2</v>
      </c>
      <c r="K216" s="9">
        <f t="shared" ca="1" si="52"/>
        <v>0.37401385653417951</v>
      </c>
      <c r="L216" s="3">
        <f t="shared" ca="1" si="53"/>
        <v>0.52855440826052402</v>
      </c>
      <c r="M216" s="6">
        <f t="shared" ca="1" si="54"/>
        <v>1.4131947226725856</v>
      </c>
      <c r="N216" s="6">
        <f t="shared" ca="1" si="55"/>
        <v>1.827881732179778</v>
      </c>
      <c r="O216" s="6">
        <f t="shared" ca="1" si="56"/>
        <v>0.23305802339032708</v>
      </c>
      <c r="P216" s="3">
        <f t="shared" ca="1" si="57"/>
        <v>2.2939977789604322</v>
      </c>
      <c r="Q216" s="3">
        <f t="shared" ca="1" si="58"/>
        <v>1.3617656853991238</v>
      </c>
      <c r="R216" s="6">
        <f t="shared" ca="1" si="63"/>
        <v>0</v>
      </c>
      <c r="S216" s="5">
        <f ca="1">SUM($R$66:R215)+AA216</f>
        <v>0</v>
      </c>
      <c r="T216" s="5">
        <f t="shared" ca="1" si="66"/>
        <v>0</v>
      </c>
      <c r="U216" s="3">
        <f t="shared" ca="1" si="64"/>
        <v>0</v>
      </c>
      <c r="V216" s="37">
        <f ca="1">SUM($U$70:U216)-SUM($T$70:T216)</f>
        <v>40.432820000000007</v>
      </c>
      <c r="W216" s="8">
        <f t="shared" ca="1" si="65"/>
        <v>0.67324501761248934</v>
      </c>
      <c r="X216" s="7">
        <f ca="1">W216-MAX($W$69:W215)</f>
        <v>-0.55442913963818308</v>
      </c>
      <c r="Y216" s="7">
        <f t="shared" ca="1" si="67"/>
        <v>-0.17618480275350801</v>
      </c>
      <c r="Z216" s="6">
        <f t="shared" ca="1" si="71"/>
        <v>0</v>
      </c>
      <c r="AA216" s="5">
        <f ca="1">SUM($Z$70:Z215)</f>
        <v>-4</v>
      </c>
      <c r="AB216" s="4">
        <f t="shared" ca="1" si="49"/>
        <v>0</v>
      </c>
      <c r="AC216" s="2">
        <f t="shared" ca="1" si="68"/>
        <v>0</v>
      </c>
      <c r="AD216" s="3">
        <f t="shared" ca="1" si="69"/>
        <v>53.22</v>
      </c>
      <c r="AE216" s="3">
        <f t="shared" ca="1" si="51"/>
        <v>0</v>
      </c>
      <c r="AF216" s="2">
        <f t="shared" ca="1" si="70"/>
        <v>0</v>
      </c>
      <c r="AG216" s="1">
        <f t="shared" ca="1" si="59"/>
        <v>4.2729999999999997</v>
      </c>
    </row>
    <row r="217" spans="1:33" x14ac:dyDescent="0.25">
      <c r="A217" s="11">
        <v>40958</v>
      </c>
      <c r="B217">
        <v>4.2729999999999997</v>
      </c>
      <c r="C217">
        <v>55.55</v>
      </c>
      <c r="D217">
        <v>50.51</v>
      </c>
      <c r="E217">
        <v>55.45</v>
      </c>
      <c r="F217">
        <v>23941500</v>
      </c>
      <c r="G217">
        <v>76.513999999999996</v>
      </c>
      <c r="H217" s="1">
        <f t="shared" ca="1" si="60"/>
        <v>76.513999999999996</v>
      </c>
      <c r="I217" s="10">
        <f t="shared" ca="1" si="61"/>
        <v>55.45</v>
      </c>
      <c r="J217" s="9">
        <f t="shared" ca="1" si="62"/>
        <v>9.628450462022968E-2</v>
      </c>
      <c r="K217" s="9">
        <f t="shared" ca="1" si="52"/>
        <v>0.38798279302108307</v>
      </c>
      <c r="L217" s="3">
        <f t="shared" ca="1" si="53"/>
        <v>0.37987376014427388</v>
      </c>
      <c r="M217" s="6">
        <f t="shared" ca="1" si="54"/>
        <v>0.97909950383709787</v>
      </c>
      <c r="N217" s="6">
        <f t="shared" ca="1" si="55"/>
        <v>1.7568850106364382</v>
      </c>
      <c r="O217" s="6">
        <f t="shared" ca="1" si="56"/>
        <v>0.32929152194624628</v>
      </c>
      <c r="P217" s="3">
        <f t="shared" ca="1" si="57"/>
        <v>2.4154680545289309</v>
      </c>
      <c r="Q217" s="3">
        <f t="shared" ca="1" si="58"/>
        <v>1.0983019667439455</v>
      </c>
      <c r="R217" s="6">
        <f t="shared" ca="1" si="63"/>
        <v>0</v>
      </c>
      <c r="S217" s="5">
        <f ca="1">SUM($R$66:R216)+AA217</f>
        <v>0</v>
      </c>
      <c r="T217" s="5">
        <f t="shared" ca="1" si="66"/>
        <v>0</v>
      </c>
      <c r="U217" s="3">
        <f t="shared" ca="1" si="64"/>
        <v>0</v>
      </c>
      <c r="V217" s="37">
        <f ca="1">SUM($U$70:U217)-SUM($T$70:T217)</f>
        <v>40.432820000000007</v>
      </c>
      <c r="W217" s="8">
        <f t="shared" ca="1" si="65"/>
        <v>0.67324501761248934</v>
      </c>
      <c r="X217" s="7">
        <f ca="1">W217-MAX($W$69:W216)</f>
        <v>-0.55442913963818308</v>
      </c>
      <c r="Y217" s="7">
        <f t="shared" ca="1" si="67"/>
        <v>-0.12662458671475796</v>
      </c>
      <c r="Z217" s="6">
        <f t="shared" ca="1" si="71"/>
        <v>0</v>
      </c>
      <c r="AA217" s="5">
        <f ca="1">SUM($Z$70:Z216)</f>
        <v>-4</v>
      </c>
      <c r="AB217" s="4">
        <f t="shared" ca="1" si="49"/>
        <v>0</v>
      </c>
      <c r="AC217" s="2">
        <f t="shared" ca="1" si="68"/>
        <v>0</v>
      </c>
      <c r="AD217" s="3">
        <f t="shared" ca="1" si="69"/>
        <v>53.22</v>
      </c>
      <c r="AE217" s="3">
        <f t="shared" ca="1" si="51"/>
        <v>0</v>
      </c>
      <c r="AF217" s="2">
        <f t="shared" ca="1" si="70"/>
        <v>0</v>
      </c>
      <c r="AG217" s="1">
        <f t="shared" ca="1" si="59"/>
        <v>4.2729999999999997</v>
      </c>
    </row>
    <row r="218" spans="1:33" x14ac:dyDescent="0.25">
      <c r="A218" s="11">
        <v>40965</v>
      </c>
      <c r="B218">
        <v>4.2729999999999997</v>
      </c>
      <c r="C218">
        <v>56.76</v>
      </c>
      <c r="D218">
        <v>50.11</v>
      </c>
      <c r="E218">
        <v>52.62</v>
      </c>
      <c r="F218">
        <v>16415100</v>
      </c>
      <c r="G218">
        <v>76.513999999999996</v>
      </c>
      <c r="H218" s="1">
        <f t="shared" ca="1" si="60"/>
        <v>76.513999999999996</v>
      </c>
      <c r="I218" s="10">
        <f t="shared" ca="1" si="61"/>
        <v>52.62</v>
      </c>
      <c r="J218" s="9">
        <f t="shared" ca="1" si="62"/>
        <v>-5.2385438184229451E-2</v>
      </c>
      <c r="K218" s="9">
        <f t="shared" ca="1" si="52"/>
        <v>0.39055240724975027</v>
      </c>
      <c r="L218" s="3">
        <f t="shared" ca="1" si="53"/>
        <v>0.45408589889775741</v>
      </c>
      <c r="M218" s="6">
        <f t="shared" ca="1" si="54"/>
        <v>1.1626759699047988</v>
      </c>
      <c r="N218" s="6">
        <f t="shared" ca="1" si="55"/>
        <v>1.6893413456995434</v>
      </c>
      <c r="O218" s="6">
        <f t="shared" ca="1" si="56"/>
        <v>0.35524588288647302</v>
      </c>
      <c r="P218" s="3">
        <f t="shared" ca="1" si="57"/>
        <v>2.3998331114724896</v>
      </c>
      <c r="Q218" s="3">
        <f t="shared" ca="1" si="58"/>
        <v>0.97884957992659738</v>
      </c>
      <c r="R218" s="6">
        <f t="shared" ca="1" si="63"/>
        <v>0</v>
      </c>
      <c r="S218" s="5">
        <f ca="1">SUM($R$66:R217)+AA218</f>
        <v>0</v>
      </c>
      <c r="T218" s="5">
        <f t="shared" ca="1" si="66"/>
        <v>0</v>
      </c>
      <c r="U218" s="3">
        <f t="shared" ca="1" si="64"/>
        <v>0</v>
      </c>
      <c r="V218" s="37">
        <f ca="1">SUM($U$70:U218)-SUM($T$70:T218)</f>
        <v>40.432820000000007</v>
      </c>
      <c r="W218" s="8">
        <f t="shared" ca="1" si="65"/>
        <v>0.67324501761248934</v>
      </c>
      <c r="X218" s="7">
        <f ca="1">W218-MAX($W$69:W217)</f>
        <v>-0.55442913963818308</v>
      </c>
      <c r="Y218" s="7">
        <f t="shared" ca="1" si="67"/>
        <v>-0.15136196629925247</v>
      </c>
      <c r="Z218" s="6">
        <f t="shared" ca="1" si="71"/>
        <v>0</v>
      </c>
      <c r="AA218" s="5">
        <f ca="1">SUM($Z$70:Z217)</f>
        <v>-4</v>
      </c>
      <c r="AB218" s="4">
        <f t="shared" ca="1" si="49"/>
        <v>0</v>
      </c>
      <c r="AC218" s="2">
        <f t="shared" ca="1" si="68"/>
        <v>0</v>
      </c>
      <c r="AD218" s="3">
        <f t="shared" ca="1" si="69"/>
        <v>53.22</v>
      </c>
      <c r="AE218" s="3">
        <f t="shared" ca="1" si="51"/>
        <v>0</v>
      </c>
      <c r="AF218" s="2">
        <f t="shared" ca="1" si="70"/>
        <v>0</v>
      </c>
      <c r="AG218" s="1">
        <f t="shared" ca="1" si="59"/>
        <v>4.2729999999999997</v>
      </c>
    </row>
    <row r="219" spans="1:33" x14ac:dyDescent="0.25">
      <c r="A219" s="11">
        <v>40972</v>
      </c>
      <c r="B219">
        <v>4.2729999999999997</v>
      </c>
      <c r="C219">
        <v>52.92</v>
      </c>
      <c r="D219">
        <v>49.81</v>
      </c>
      <c r="E219">
        <v>50.38</v>
      </c>
      <c r="F219">
        <v>17873800</v>
      </c>
      <c r="G219">
        <v>76.403999999999996</v>
      </c>
      <c r="H219" s="1">
        <f t="shared" ca="1" si="60"/>
        <v>76.403999999999996</v>
      </c>
      <c r="I219" s="10">
        <f t="shared" ca="1" si="61"/>
        <v>50.38</v>
      </c>
      <c r="J219" s="9">
        <f t="shared" ca="1" si="62"/>
        <v>-4.3502004687682408E-2</v>
      </c>
      <c r="K219" s="9">
        <f t="shared" ca="1" si="52"/>
        <v>0.38833266047966436</v>
      </c>
      <c r="L219" s="3">
        <f t="shared" ca="1" si="53"/>
        <v>0.5165541881699085</v>
      </c>
      <c r="M219" s="6">
        <f t="shared" ca="1" si="54"/>
        <v>1.3301847635783874</v>
      </c>
      <c r="N219" s="6">
        <f t="shared" ca="1" si="55"/>
        <v>1.655745772047394</v>
      </c>
      <c r="O219" s="6">
        <f t="shared" ca="1" si="56"/>
        <v>0.36772917080399592</v>
      </c>
      <c r="P219" s="3">
        <f t="shared" ca="1" si="57"/>
        <v>2.3912041136553857</v>
      </c>
      <c r="Q219" s="3">
        <f t="shared" ca="1" si="58"/>
        <v>0.9202874304394022</v>
      </c>
      <c r="R219" s="6">
        <f t="shared" ca="1" si="63"/>
        <v>0</v>
      </c>
      <c r="S219" s="5">
        <f ca="1">SUM($R$66:R218)+AA219</f>
        <v>0</v>
      </c>
      <c r="T219" s="5">
        <f t="shared" ca="1" si="66"/>
        <v>0</v>
      </c>
      <c r="U219" s="3">
        <f t="shared" ca="1" si="64"/>
        <v>0</v>
      </c>
      <c r="V219" s="37">
        <f ca="1">SUM($U$70:U219)-SUM($T$70:T219)</f>
        <v>40.432820000000007</v>
      </c>
      <c r="W219" s="8">
        <f t="shared" ca="1" si="65"/>
        <v>0.67324501761248934</v>
      </c>
      <c r="X219" s="7">
        <f ca="1">W219-MAX($W$69:W218)</f>
        <v>-0.55442913963818308</v>
      </c>
      <c r="Y219" s="7">
        <f t="shared" ca="1" si="67"/>
        <v>-0.17218472938996951</v>
      </c>
      <c r="Z219" s="6">
        <f t="shared" ca="1" si="71"/>
        <v>0</v>
      </c>
      <c r="AA219" s="5">
        <f ca="1">SUM($Z$70:Z218)</f>
        <v>-4</v>
      </c>
      <c r="AB219" s="4">
        <f t="shared" ca="1" si="49"/>
        <v>0</v>
      </c>
      <c r="AC219" s="2">
        <f t="shared" ca="1" si="68"/>
        <v>0</v>
      </c>
      <c r="AD219" s="3">
        <f t="shared" ca="1" si="69"/>
        <v>53.22</v>
      </c>
      <c r="AE219" s="3">
        <f t="shared" ca="1" si="51"/>
        <v>0</v>
      </c>
      <c r="AF219" s="2">
        <f t="shared" ca="1" si="70"/>
        <v>0</v>
      </c>
      <c r="AG219" s="1">
        <f t="shared" ca="1" si="59"/>
        <v>4.2729999999999997</v>
      </c>
    </row>
    <row r="220" spans="1:33" x14ac:dyDescent="0.25">
      <c r="A220" s="11">
        <v>40979</v>
      </c>
      <c r="B220" t="s">
        <v>0</v>
      </c>
      <c r="C220">
        <v>50.77</v>
      </c>
      <c r="D220">
        <v>48.6</v>
      </c>
      <c r="E220">
        <v>50.18</v>
      </c>
      <c r="F220">
        <v>4092600</v>
      </c>
      <c r="G220" t="s">
        <v>0</v>
      </c>
      <c r="H220" s="1">
        <f t="shared" ca="1" si="60"/>
        <v>76.403999999999996</v>
      </c>
      <c r="I220" s="10">
        <f t="shared" ca="1" si="61"/>
        <v>50.18</v>
      </c>
      <c r="J220" s="9">
        <f t="shared" ca="1" si="62"/>
        <v>-3.9777299861879344E-3</v>
      </c>
      <c r="K220" s="9">
        <f t="shared" ca="1" si="52"/>
        <v>0.38833308655528564</v>
      </c>
      <c r="L220" s="3">
        <f t="shared" ca="1" si="53"/>
        <v>0.52259864487843766</v>
      </c>
      <c r="M220" s="6">
        <f t="shared" ca="1" si="54"/>
        <v>1.345748438574103</v>
      </c>
      <c r="N220" s="6">
        <f t="shared" ca="1" si="55"/>
        <v>1.6044503036234277</v>
      </c>
      <c r="O220" s="6">
        <f t="shared" ca="1" si="56"/>
        <v>0.36023740681303207</v>
      </c>
      <c r="P220" s="3">
        <f t="shared" ca="1" si="57"/>
        <v>2.3249251172494918</v>
      </c>
      <c r="Q220" s="3">
        <f t="shared" ca="1" si="58"/>
        <v>0.88397548999736353</v>
      </c>
      <c r="R220" s="6">
        <f t="shared" ca="1" si="63"/>
        <v>0</v>
      </c>
      <c r="S220" s="5">
        <f ca="1">SUM($R$66:R219)+AA220</f>
        <v>0</v>
      </c>
      <c r="T220" s="5">
        <f t="shared" ca="1" si="66"/>
        <v>0</v>
      </c>
      <c r="U220" s="3">
        <f t="shared" ca="1" si="64"/>
        <v>0</v>
      </c>
      <c r="V220" s="37">
        <f ca="1">SUM($U$70:U220)-SUM($T$70:T220)</f>
        <v>40.432820000000007</v>
      </c>
      <c r="W220" s="8">
        <f t="shared" ca="1" si="65"/>
        <v>0.67324501761248934</v>
      </c>
      <c r="X220" s="7">
        <f ca="1">W220-MAX($W$69:W219)</f>
        <v>-0.55442913963818308</v>
      </c>
      <c r="Y220" s="7">
        <f t="shared" ca="1" si="67"/>
        <v>-0.17419954829281256</v>
      </c>
      <c r="Z220" s="6">
        <f t="shared" ca="1" si="71"/>
        <v>0</v>
      </c>
      <c r="AA220" s="5">
        <f ca="1">SUM($Z$70:Z219)</f>
        <v>-4</v>
      </c>
      <c r="AB220" s="4">
        <f t="shared" ca="1" si="49"/>
        <v>0</v>
      </c>
      <c r="AC220" s="2">
        <f t="shared" ca="1" si="68"/>
        <v>0</v>
      </c>
      <c r="AD220" s="3">
        <f t="shared" ca="1" si="69"/>
        <v>53.22</v>
      </c>
      <c r="AE220" s="3">
        <f t="shared" ca="1" si="51"/>
        <v>0</v>
      </c>
      <c r="AF220" s="2">
        <f t="shared" ca="1" si="70"/>
        <v>0</v>
      </c>
      <c r="AG220" s="1">
        <f t="shared" ca="1" si="59"/>
        <v>4.2729999999999997</v>
      </c>
    </row>
    <row r="221" spans="1:33" x14ac:dyDescent="0.25">
      <c r="A221" s="11">
        <v>40986</v>
      </c>
      <c r="B221" t="s">
        <v>0</v>
      </c>
      <c r="C221">
        <v>50.8</v>
      </c>
      <c r="D221">
        <v>48.75</v>
      </c>
      <c r="E221">
        <v>49.33</v>
      </c>
      <c r="F221">
        <v>7067900</v>
      </c>
      <c r="G221" t="s">
        <v>0</v>
      </c>
      <c r="H221" s="1">
        <f t="shared" ca="1" si="60"/>
        <v>76.403999999999996</v>
      </c>
      <c r="I221" s="10">
        <f t="shared" ca="1" si="61"/>
        <v>49.33</v>
      </c>
      <c r="J221" s="9">
        <f t="shared" ca="1" si="62"/>
        <v>-1.7084125692629366E-2</v>
      </c>
      <c r="K221" s="9">
        <f t="shared" ca="1" si="52"/>
        <v>0.38823302458509651</v>
      </c>
      <c r="L221" s="3">
        <f t="shared" ca="1" si="53"/>
        <v>0.54883438070139867</v>
      </c>
      <c r="M221" s="6">
        <f t="shared" ca="1" si="54"/>
        <v>1.4136725779264563</v>
      </c>
      <c r="N221" s="6">
        <f t="shared" ca="1" si="55"/>
        <v>1.5468278200754044</v>
      </c>
      <c r="O221" s="6">
        <f t="shared" ca="1" si="56"/>
        <v>0.32129533474053151</v>
      </c>
      <c r="P221" s="3">
        <f t="shared" ca="1" si="57"/>
        <v>2.1894184895564672</v>
      </c>
      <c r="Q221" s="3">
        <f t="shared" ca="1" si="58"/>
        <v>0.9042371505943414</v>
      </c>
      <c r="R221" s="6">
        <f t="shared" ca="1" si="63"/>
        <v>0</v>
      </c>
      <c r="S221" s="5">
        <f ca="1">SUM($R$66:R220)+AA221</f>
        <v>0</v>
      </c>
      <c r="T221" s="5">
        <f t="shared" ca="1" si="66"/>
        <v>0</v>
      </c>
      <c r="U221" s="3">
        <f t="shared" ca="1" si="64"/>
        <v>0</v>
      </c>
      <c r="V221" s="37">
        <f ca="1">SUM($U$70:U221)-SUM($T$70:T221)</f>
        <v>40.432820000000007</v>
      </c>
      <c r="W221" s="8">
        <f t="shared" ca="1" si="65"/>
        <v>0.67324501761248934</v>
      </c>
      <c r="X221" s="7">
        <f ca="1">W221-MAX($W$69:W220)</f>
        <v>-0.55442913963818308</v>
      </c>
      <c r="Y221" s="7">
        <f t="shared" ca="1" si="67"/>
        <v>-0.18294479356713289</v>
      </c>
      <c r="Z221" s="6">
        <f t="shared" ca="1" si="71"/>
        <v>0</v>
      </c>
      <c r="AA221" s="5">
        <f ca="1">SUM($Z$70:Z220)</f>
        <v>-4</v>
      </c>
      <c r="AB221" s="4">
        <f t="shared" ca="1" si="49"/>
        <v>0</v>
      </c>
      <c r="AC221" s="2">
        <f t="shared" ca="1" si="68"/>
        <v>0</v>
      </c>
      <c r="AD221" s="3">
        <f t="shared" ca="1" si="69"/>
        <v>53.22</v>
      </c>
      <c r="AE221" s="3">
        <f t="shared" ca="1" si="51"/>
        <v>0</v>
      </c>
      <c r="AF221" s="2">
        <f t="shared" ca="1" si="70"/>
        <v>0</v>
      </c>
      <c r="AG221" s="1">
        <f t="shared" ca="1" si="59"/>
        <v>4.2729999999999997</v>
      </c>
    </row>
    <row r="222" spans="1:33" x14ac:dyDescent="0.25">
      <c r="A222" s="11">
        <v>40993</v>
      </c>
      <c r="B222">
        <v>4.2729999999999997</v>
      </c>
      <c r="C222">
        <v>49.79</v>
      </c>
      <c r="D222">
        <v>44.05</v>
      </c>
      <c r="E222">
        <v>47.95</v>
      </c>
      <c r="F222">
        <v>12287800</v>
      </c>
      <c r="G222">
        <v>75.941000000000003</v>
      </c>
      <c r="H222" s="1">
        <f t="shared" ca="1" si="60"/>
        <v>75.941000000000003</v>
      </c>
      <c r="I222" s="10">
        <f t="shared" ca="1" si="61"/>
        <v>47.95</v>
      </c>
      <c r="J222" s="9">
        <f t="shared" ca="1" si="62"/>
        <v>-2.8373613916199539E-2</v>
      </c>
      <c r="K222" s="9">
        <f t="shared" ca="1" si="52"/>
        <v>0.38855654095533998</v>
      </c>
      <c r="L222" s="3">
        <f t="shared" ca="1" si="53"/>
        <v>0.58375391032325341</v>
      </c>
      <c r="M222" s="6">
        <f t="shared" ca="1" si="54"/>
        <v>1.5023654186543447</v>
      </c>
      <c r="N222" s="6">
        <f t="shared" ca="1" si="55"/>
        <v>1.4898365882723863</v>
      </c>
      <c r="O222" s="6">
        <f t="shared" ca="1" si="56"/>
        <v>0.24384341914852203</v>
      </c>
      <c r="P222" s="3">
        <f t="shared" ca="1" si="57"/>
        <v>1.9775234265694304</v>
      </c>
      <c r="Q222" s="3">
        <f t="shared" ca="1" si="58"/>
        <v>1.0021497499753422</v>
      </c>
      <c r="R222" s="6">
        <f t="shared" ca="1" si="63"/>
        <v>0</v>
      </c>
      <c r="S222" s="5">
        <f ca="1">SUM($R$66:R221)+AA222</f>
        <v>0</v>
      </c>
      <c r="T222" s="5">
        <f t="shared" ca="1" si="66"/>
        <v>0</v>
      </c>
      <c r="U222" s="3">
        <f t="shared" ca="1" si="64"/>
        <v>0</v>
      </c>
      <c r="V222" s="37">
        <f ca="1">SUM($U$70:U222)-SUM($T$70:T222)</f>
        <v>40.432820000000007</v>
      </c>
      <c r="W222" s="8">
        <f t="shared" ca="1" si="65"/>
        <v>0.67324501761248934</v>
      </c>
      <c r="X222" s="7">
        <f ca="1">W222-MAX($W$69:W221)</f>
        <v>-0.55442913963818308</v>
      </c>
      <c r="Y222" s="7">
        <f t="shared" ca="1" si="67"/>
        <v>-0.19458463677441781</v>
      </c>
      <c r="Z222" s="6">
        <f t="shared" ca="1" si="71"/>
        <v>0</v>
      </c>
      <c r="AA222" s="5">
        <f ca="1">SUM($Z$70:Z221)</f>
        <v>-4</v>
      </c>
      <c r="AB222" s="4">
        <f t="shared" ca="1" si="49"/>
        <v>0</v>
      </c>
      <c r="AC222" s="2">
        <f t="shared" ca="1" si="68"/>
        <v>0</v>
      </c>
      <c r="AD222" s="3">
        <f t="shared" ca="1" si="69"/>
        <v>53.22</v>
      </c>
      <c r="AE222" s="3">
        <f t="shared" ca="1" si="51"/>
        <v>0</v>
      </c>
      <c r="AF222" s="2">
        <f t="shared" ca="1" si="70"/>
        <v>0</v>
      </c>
      <c r="AG222" s="1">
        <f t="shared" ca="1" si="59"/>
        <v>4.2729999999999997</v>
      </c>
    </row>
    <row r="223" spans="1:33" x14ac:dyDescent="0.25">
      <c r="A223" s="11">
        <v>41000</v>
      </c>
      <c r="B223">
        <v>4.2729999999999997</v>
      </c>
      <c r="C223">
        <v>49.66</v>
      </c>
      <c r="D223">
        <v>46.2</v>
      </c>
      <c r="E223">
        <v>47.75</v>
      </c>
      <c r="F223">
        <v>12882800</v>
      </c>
      <c r="G223">
        <v>74.263999999999996</v>
      </c>
      <c r="H223" s="1">
        <f t="shared" ca="1" si="60"/>
        <v>74.263999999999996</v>
      </c>
      <c r="I223" s="10">
        <f t="shared" ca="1" si="61"/>
        <v>47.75</v>
      </c>
      <c r="J223" s="9">
        <f t="shared" ca="1" si="62"/>
        <v>-4.1797344027080796E-3</v>
      </c>
      <c r="K223" s="9">
        <f t="shared" ca="1" si="52"/>
        <v>0.3885767003893863</v>
      </c>
      <c r="L223" s="3">
        <f t="shared" ca="1" si="53"/>
        <v>0.55526701570680626</v>
      </c>
      <c r="M223" s="6">
        <f t="shared" ca="1" si="54"/>
        <v>1.4289766091234557</v>
      </c>
      <c r="N223" s="6">
        <f t="shared" ca="1" si="55"/>
        <v>1.4702275485834024</v>
      </c>
      <c r="O223" s="6">
        <f t="shared" ca="1" si="56"/>
        <v>0.23709391221742365</v>
      </c>
      <c r="P223" s="3">
        <f t="shared" ca="1" si="57"/>
        <v>1.9444153730182498</v>
      </c>
      <c r="Q223" s="3">
        <f t="shared" ca="1" si="58"/>
        <v>0.99603972414855513</v>
      </c>
      <c r="R223" s="6">
        <f t="shared" ca="1" si="63"/>
        <v>0</v>
      </c>
      <c r="S223" s="5">
        <f ca="1">SUM($R$66:R222)+AA223</f>
        <v>0</v>
      </c>
      <c r="T223" s="5">
        <f t="shared" ca="1" si="66"/>
        <v>0</v>
      </c>
      <c r="U223" s="3">
        <f t="shared" ca="1" si="64"/>
        <v>0</v>
      </c>
      <c r="V223" s="37">
        <f ca="1">SUM($U$70:U223)-SUM($T$70:T223)</f>
        <v>40.432820000000007</v>
      </c>
      <c r="W223" s="8">
        <f t="shared" ca="1" si="65"/>
        <v>0.67324501761248934</v>
      </c>
      <c r="X223" s="7">
        <f ca="1">W223-MAX($W$69:W222)</f>
        <v>-0.55442913963818308</v>
      </c>
      <c r="Y223" s="7">
        <f t="shared" ca="1" si="67"/>
        <v>-0.18508900523560209</v>
      </c>
      <c r="Z223" s="6">
        <f t="shared" ca="1" si="71"/>
        <v>0</v>
      </c>
      <c r="AA223" s="5">
        <f ca="1">SUM($Z$70:Z222)</f>
        <v>-4</v>
      </c>
      <c r="AB223" s="4">
        <f t="shared" ca="1" si="49"/>
        <v>0</v>
      </c>
      <c r="AC223" s="2">
        <f t="shared" ca="1" si="68"/>
        <v>0</v>
      </c>
      <c r="AD223" s="3">
        <f t="shared" ca="1" si="69"/>
        <v>53.22</v>
      </c>
      <c r="AE223" s="3">
        <f t="shared" ca="1" si="51"/>
        <v>0</v>
      </c>
      <c r="AF223" s="2">
        <f t="shared" ca="1" si="70"/>
        <v>0</v>
      </c>
      <c r="AG223" s="1">
        <f t="shared" ca="1" si="59"/>
        <v>4.2729999999999997</v>
      </c>
    </row>
    <row r="224" spans="1:33" x14ac:dyDescent="0.25">
      <c r="A224" s="11">
        <v>41007</v>
      </c>
      <c r="B224">
        <v>4.2729999999999997</v>
      </c>
      <c r="C224">
        <v>48.99</v>
      </c>
      <c r="D224">
        <v>46.41</v>
      </c>
      <c r="E224">
        <v>46.6</v>
      </c>
      <c r="F224">
        <v>3259300</v>
      </c>
      <c r="G224">
        <v>74.066000000000003</v>
      </c>
      <c r="H224" s="1">
        <f t="shared" ca="1" si="60"/>
        <v>74.066000000000003</v>
      </c>
      <c r="I224" s="10">
        <f t="shared" ca="1" si="61"/>
        <v>46.6</v>
      </c>
      <c r="J224" s="9">
        <f t="shared" ca="1" si="62"/>
        <v>-2.4378525795138987E-2</v>
      </c>
      <c r="K224" s="9">
        <f t="shared" ca="1" si="52"/>
        <v>0.38858554214596258</v>
      </c>
      <c r="L224" s="3">
        <f t="shared" ca="1" si="53"/>
        <v>0.58939914163090124</v>
      </c>
      <c r="M224" s="6">
        <f t="shared" ca="1" si="54"/>
        <v>1.5167809341951997</v>
      </c>
      <c r="N224" s="6">
        <f t="shared" ca="1" si="55"/>
        <v>1.4572382355581153</v>
      </c>
      <c r="O224" s="6">
        <f t="shared" ca="1" si="56"/>
        <v>0.22878897109819576</v>
      </c>
      <c r="P224" s="3">
        <f t="shared" ca="1" si="57"/>
        <v>1.9148161777545067</v>
      </c>
      <c r="Q224" s="3">
        <f t="shared" ca="1" si="58"/>
        <v>0.9996602933617238</v>
      </c>
      <c r="R224" s="6">
        <f t="shared" ca="1" si="63"/>
        <v>0</v>
      </c>
      <c r="S224" s="5">
        <f ca="1">SUM($R$66:R223)+AA224</f>
        <v>0</v>
      </c>
      <c r="T224" s="5">
        <f t="shared" ca="1" si="66"/>
        <v>0</v>
      </c>
      <c r="U224" s="3">
        <f t="shared" ca="1" si="64"/>
        <v>0</v>
      </c>
      <c r="V224" s="37">
        <f ca="1">SUM($U$70:U224)-SUM($T$70:T224)</f>
        <v>40.432820000000007</v>
      </c>
      <c r="W224" s="8">
        <f t="shared" ca="1" si="65"/>
        <v>0.67324501761248934</v>
      </c>
      <c r="X224" s="7">
        <f ca="1">W224-MAX($W$69:W223)</f>
        <v>-0.55442913963818308</v>
      </c>
      <c r="Y224" s="7">
        <f t="shared" ca="1" si="67"/>
        <v>-0.19646638054363375</v>
      </c>
      <c r="Z224" s="6">
        <f t="shared" ca="1" si="71"/>
        <v>0</v>
      </c>
      <c r="AA224" s="5">
        <f ca="1">SUM($Z$70:Z223)</f>
        <v>-4</v>
      </c>
      <c r="AB224" s="4">
        <f t="shared" ca="1" si="49"/>
        <v>0</v>
      </c>
      <c r="AC224" s="2">
        <f t="shared" ca="1" si="68"/>
        <v>0</v>
      </c>
      <c r="AD224" s="3">
        <f t="shared" ca="1" si="69"/>
        <v>53.22</v>
      </c>
      <c r="AE224" s="3">
        <f t="shared" ca="1" si="51"/>
        <v>0</v>
      </c>
      <c r="AF224" s="2">
        <f t="shared" ca="1" si="70"/>
        <v>0</v>
      </c>
      <c r="AG224" s="1">
        <f t="shared" ca="1" si="59"/>
        <v>4.2729999999999997</v>
      </c>
    </row>
    <row r="225" spans="1:33" x14ac:dyDescent="0.25">
      <c r="A225" s="11">
        <v>41014</v>
      </c>
      <c r="B225" t="s">
        <v>0</v>
      </c>
      <c r="C225">
        <v>50.07</v>
      </c>
      <c r="D225">
        <v>45.99</v>
      </c>
      <c r="E225">
        <v>49.44</v>
      </c>
      <c r="F225">
        <v>8106400</v>
      </c>
      <c r="G225" t="s">
        <v>0</v>
      </c>
      <c r="H225" s="1">
        <f t="shared" ca="1" si="60"/>
        <v>74.066000000000003</v>
      </c>
      <c r="I225" s="10">
        <f t="shared" ca="1" si="61"/>
        <v>49.44</v>
      </c>
      <c r="J225" s="9">
        <f t="shared" ca="1" si="62"/>
        <v>5.9159272017835086E-2</v>
      </c>
      <c r="K225" s="9">
        <f t="shared" ca="1" si="52"/>
        <v>0.39444657964491697</v>
      </c>
      <c r="L225" s="3">
        <f t="shared" ca="1" si="53"/>
        <v>0.49809870550161817</v>
      </c>
      <c r="M225" s="6">
        <f t="shared" ca="1" si="54"/>
        <v>1.2627786149141145</v>
      </c>
      <c r="N225" s="6">
        <f t="shared" ca="1" si="55"/>
        <v>1.4185712418959493</v>
      </c>
      <c r="O225" s="6">
        <f t="shared" ca="1" si="56"/>
        <v>0.21438211345893196</v>
      </c>
      <c r="P225" s="3">
        <f t="shared" ca="1" si="57"/>
        <v>1.8473354688138133</v>
      </c>
      <c r="Q225" s="3">
        <f t="shared" ca="1" si="58"/>
        <v>0.98980701497808532</v>
      </c>
      <c r="R225" s="6">
        <f t="shared" ca="1" si="63"/>
        <v>0</v>
      </c>
      <c r="S225" s="5">
        <f ca="1">SUM($R$66:R224)+AA225</f>
        <v>0</v>
      </c>
      <c r="T225" s="5">
        <f t="shared" ca="1" si="66"/>
        <v>0</v>
      </c>
      <c r="U225" s="3">
        <f t="shared" ca="1" si="64"/>
        <v>0</v>
      </c>
      <c r="V225" s="37">
        <f ca="1">SUM($U$70:U225)-SUM($T$70:T225)</f>
        <v>40.432820000000007</v>
      </c>
      <c r="W225" s="8">
        <f t="shared" ca="1" si="65"/>
        <v>0.67324501761248934</v>
      </c>
      <c r="X225" s="7">
        <f ca="1">W225-MAX($W$69:W224)</f>
        <v>-0.55442913963818308</v>
      </c>
      <c r="Y225" s="7">
        <f t="shared" ca="1" si="67"/>
        <v>-0.16603290183387273</v>
      </c>
      <c r="Z225" s="6">
        <f t="shared" ca="1" si="71"/>
        <v>0</v>
      </c>
      <c r="AA225" s="5">
        <f ca="1">SUM($Z$70:Z224)</f>
        <v>-4</v>
      </c>
      <c r="AB225" s="4">
        <f t="shared" ref="AB225:AB288" ca="1" si="72">(I225-AE225)*S225</f>
        <v>0</v>
      </c>
      <c r="AC225" s="2">
        <f t="shared" ca="1" si="68"/>
        <v>0</v>
      </c>
      <c r="AD225" s="3">
        <f t="shared" ca="1" si="69"/>
        <v>53.22</v>
      </c>
      <c r="AE225" s="3">
        <f t="shared" ca="1" si="51"/>
        <v>0</v>
      </c>
      <c r="AF225" s="2">
        <f t="shared" ca="1" si="70"/>
        <v>0</v>
      </c>
      <c r="AG225" s="1">
        <f t="shared" ca="1" si="59"/>
        <v>4.2729999999999997</v>
      </c>
    </row>
    <row r="226" spans="1:33" x14ac:dyDescent="0.25">
      <c r="A226" s="11">
        <v>41021</v>
      </c>
      <c r="B226" t="s">
        <v>0</v>
      </c>
      <c r="C226">
        <v>49.48</v>
      </c>
      <c r="D226">
        <v>47.6</v>
      </c>
      <c r="E226">
        <v>48.58</v>
      </c>
      <c r="F226">
        <v>6072600</v>
      </c>
      <c r="G226" t="s">
        <v>0</v>
      </c>
      <c r="H226" s="1">
        <f t="shared" ca="1" si="60"/>
        <v>74.066000000000003</v>
      </c>
      <c r="I226" s="10">
        <f t="shared" ca="1" si="61"/>
        <v>48.58</v>
      </c>
      <c r="J226" s="9">
        <f t="shared" ca="1" si="62"/>
        <v>-1.7547889575408867E-2</v>
      </c>
      <c r="K226" s="9">
        <f t="shared" ca="1" si="52"/>
        <v>0.39380742759054904</v>
      </c>
      <c r="L226" s="3">
        <f t="shared" ca="1" si="53"/>
        <v>0.52461918484973258</v>
      </c>
      <c r="M226" s="6">
        <f t="shared" ca="1" si="54"/>
        <v>1.3321718893407761</v>
      </c>
      <c r="N226" s="6">
        <f t="shared" ca="1" si="55"/>
        <v>1.3900542188139715</v>
      </c>
      <c r="O226" s="6">
        <f t="shared" ca="1" si="56"/>
        <v>0.19739349391258823</v>
      </c>
      <c r="P226" s="3">
        <f t="shared" ca="1" si="57"/>
        <v>1.7848412066391479</v>
      </c>
      <c r="Q226" s="3">
        <f t="shared" ca="1" si="58"/>
        <v>0.9952672309887951</v>
      </c>
      <c r="R226" s="6">
        <f t="shared" ca="1" si="63"/>
        <v>0</v>
      </c>
      <c r="S226" s="5">
        <f ca="1">SUM($R$66:R225)+AA226</f>
        <v>0</v>
      </c>
      <c r="T226" s="5">
        <f t="shared" ca="1" si="66"/>
        <v>0</v>
      </c>
      <c r="U226" s="3">
        <f t="shared" ca="1" si="64"/>
        <v>0</v>
      </c>
      <c r="V226" s="37">
        <f ca="1">SUM($U$70:U226)-SUM($T$70:T226)</f>
        <v>40.432820000000007</v>
      </c>
      <c r="W226" s="8">
        <f t="shared" ca="1" si="65"/>
        <v>0.67324501761248934</v>
      </c>
      <c r="X226" s="7">
        <f ca="1">W226-MAX($W$69:W225)</f>
        <v>-0.55442913963818308</v>
      </c>
      <c r="Y226" s="7">
        <f t="shared" ca="1" si="67"/>
        <v>-0.17487306161657754</v>
      </c>
      <c r="Z226" s="6">
        <f t="shared" ca="1" si="71"/>
        <v>0</v>
      </c>
      <c r="AA226" s="5">
        <f ca="1">SUM($Z$70:Z225)</f>
        <v>-4</v>
      </c>
      <c r="AB226" s="4">
        <f t="shared" ca="1" si="72"/>
        <v>0</v>
      </c>
      <c r="AC226" s="2">
        <f t="shared" ca="1" si="68"/>
        <v>0</v>
      </c>
      <c r="AD226" s="3">
        <f t="shared" ca="1" si="69"/>
        <v>53.22</v>
      </c>
      <c r="AE226" s="3">
        <f t="shared" ca="1" si="51"/>
        <v>0</v>
      </c>
      <c r="AF226" s="2">
        <f t="shared" ca="1" si="70"/>
        <v>0</v>
      </c>
      <c r="AG226" s="1">
        <f t="shared" ca="1" si="59"/>
        <v>4.2729999999999997</v>
      </c>
    </row>
    <row r="227" spans="1:33" x14ac:dyDescent="0.25">
      <c r="A227" s="11">
        <v>41028</v>
      </c>
      <c r="B227">
        <v>4.2</v>
      </c>
      <c r="C227">
        <v>51.52</v>
      </c>
      <c r="D227">
        <v>46</v>
      </c>
      <c r="E227">
        <v>48.81</v>
      </c>
      <c r="F227">
        <v>7639600</v>
      </c>
      <c r="G227">
        <v>81.319000000000003</v>
      </c>
      <c r="H227" s="1">
        <f t="shared" ca="1" si="60"/>
        <v>81.319000000000003</v>
      </c>
      <c r="I227" s="10">
        <f t="shared" ca="1" si="61"/>
        <v>48.81</v>
      </c>
      <c r="J227" s="9">
        <f t="shared" ca="1" si="62"/>
        <v>4.7232863250298443E-3</v>
      </c>
      <c r="K227" s="9">
        <f t="shared" ca="1" si="52"/>
        <v>0.39370108819185889</v>
      </c>
      <c r="L227" s="3">
        <f t="shared" ca="1" si="53"/>
        <v>0.6660315509116983</v>
      </c>
      <c r="M227" s="6">
        <f t="shared" ca="1" si="54"/>
        <v>1.6917188468301285</v>
      </c>
      <c r="N227" s="6">
        <f t="shared" ca="1" si="55"/>
        <v>1.3849563999903594</v>
      </c>
      <c r="O227" s="6">
        <f t="shared" ca="1" si="56"/>
        <v>0.18771807394803883</v>
      </c>
      <c r="P227" s="3">
        <f t="shared" ca="1" si="57"/>
        <v>1.7603925478864371</v>
      </c>
      <c r="Q227" s="3">
        <f t="shared" ca="1" si="58"/>
        <v>1.0095202520942816</v>
      </c>
      <c r="R227" s="6">
        <f t="shared" ca="1" si="63"/>
        <v>0</v>
      </c>
      <c r="S227" s="5">
        <f ca="1">SUM($R$66:R226)+AA227</f>
        <v>0</v>
      </c>
      <c r="T227" s="5">
        <f t="shared" ca="1" si="66"/>
        <v>0</v>
      </c>
      <c r="U227" s="3">
        <f t="shared" ca="1" si="64"/>
        <v>0</v>
      </c>
      <c r="V227" s="37">
        <f ca="1">SUM($U$70:U227)-SUM($T$70:T227)</f>
        <v>40.432820000000007</v>
      </c>
      <c r="W227" s="8">
        <f t="shared" ca="1" si="65"/>
        <v>0.67324501761248934</v>
      </c>
      <c r="X227" s="7">
        <f ca="1">W227-MAX($W$69:W226)</f>
        <v>-0.55442913963818308</v>
      </c>
      <c r="Y227" s="7">
        <f t="shared" ca="1" si="67"/>
        <v>-0.22201051697056609</v>
      </c>
      <c r="Z227" s="6">
        <f t="shared" ca="1" si="71"/>
        <v>0</v>
      </c>
      <c r="AA227" s="5">
        <f ca="1">SUM($Z$70:Z226)</f>
        <v>-4</v>
      </c>
      <c r="AB227" s="4">
        <f t="shared" ca="1" si="72"/>
        <v>0</v>
      </c>
      <c r="AC227" s="2">
        <f t="shared" ca="1" si="68"/>
        <v>0</v>
      </c>
      <c r="AD227" s="3">
        <f t="shared" ca="1" si="69"/>
        <v>53.22</v>
      </c>
      <c r="AE227" s="3">
        <f t="shared" ca="1" si="51"/>
        <v>0</v>
      </c>
      <c r="AF227" s="2">
        <f t="shared" ca="1" si="70"/>
        <v>0</v>
      </c>
      <c r="AG227" s="1">
        <f t="shared" ca="1" si="59"/>
        <v>4.2</v>
      </c>
    </row>
    <row r="228" spans="1:33" x14ac:dyDescent="0.25">
      <c r="A228" s="11">
        <v>41035</v>
      </c>
      <c r="B228">
        <v>4.2</v>
      </c>
      <c r="C228">
        <v>49.39</v>
      </c>
      <c r="D228">
        <v>46.75</v>
      </c>
      <c r="E228">
        <v>47.01</v>
      </c>
      <c r="F228">
        <v>2740300</v>
      </c>
      <c r="G228">
        <v>81.042000000000002</v>
      </c>
      <c r="H228" s="1">
        <f t="shared" ca="1" si="60"/>
        <v>81.042000000000002</v>
      </c>
      <c r="I228" s="10">
        <f t="shared" ca="1" si="61"/>
        <v>47.01</v>
      </c>
      <c r="J228" s="9">
        <f t="shared" ca="1" si="62"/>
        <v>-3.7574864863017102E-2</v>
      </c>
      <c r="K228" s="9">
        <f t="shared" ca="1" si="52"/>
        <v>0.39473735996180592</v>
      </c>
      <c r="L228" s="3">
        <f t="shared" ca="1" si="53"/>
        <v>0.72393107849393767</v>
      </c>
      <c r="M228" s="6">
        <f t="shared" ca="1" si="54"/>
        <v>1.8339563262113927</v>
      </c>
      <c r="N228" s="6">
        <f t="shared" ca="1" si="55"/>
        <v>1.4010249704432955</v>
      </c>
      <c r="O228" s="6">
        <f t="shared" ca="1" si="56"/>
        <v>0.21668893873094927</v>
      </c>
      <c r="P228" s="3">
        <f t="shared" ca="1" si="57"/>
        <v>1.8344028479051941</v>
      </c>
      <c r="Q228" s="3">
        <f t="shared" ca="1" si="58"/>
        <v>0.96764709298139695</v>
      </c>
      <c r="R228" s="6">
        <f t="shared" ca="1" si="63"/>
        <v>0</v>
      </c>
      <c r="S228" s="5">
        <f ca="1">SUM($R$66:R227)+AA228</f>
        <v>0</v>
      </c>
      <c r="T228" s="5">
        <f t="shared" ca="1" si="66"/>
        <v>0</v>
      </c>
      <c r="U228" s="3">
        <f t="shared" ca="1" si="64"/>
        <v>0</v>
      </c>
      <c r="V228" s="37">
        <f ca="1">SUM($U$70:U228)-SUM($T$70:T228)</f>
        <v>40.432820000000007</v>
      </c>
      <c r="W228" s="8">
        <f t="shared" ca="1" si="65"/>
        <v>0.67324501761248934</v>
      </c>
      <c r="X228" s="7">
        <f ca="1">W228-MAX($W$69:W227)</f>
        <v>-0.55442913963818308</v>
      </c>
      <c r="Y228" s="7">
        <f t="shared" ca="1" si="67"/>
        <v>-0.24131035949797922</v>
      </c>
      <c r="Z228" s="6">
        <f t="shared" ca="1" si="71"/>
        <v>0</v>
      </c>
      <c r="AA228" s="5">
        <f ca="1">SUM($Z$70:Z227)</f>
        <v>-4</v>
      </c>
      <c r="AB228" s="4">
        <f t="shared" ca="1" si="72"/>
        <v>0</v>
      </c>
      <c r="AC228" s="2">
        <f t="shared" ca="1" si="68"/>
        <v>0</v>
      </c>
      <c r="AD228" s="3">
        <f t="shared" ca="1" si="69"/>
        <v>53.22</v>
      </c>
      <c r="AE228" s="3">
        <f t="shared" ca="1" si="51"/>
        <v>0</v>
      </c>
      <c r="AF228" s="2">
        <f t="shared" ca="1" si="70"/>
        <v>0</v>
      </c>
      <c r="AG228" s="1">
        <f t="shared" ca="1" si="59"/>
        <v>4.2</v>
      </c>
    </row>
    <row r="229" spans="1:33" x14ac:dyDescent="0.25">
      <c r="A229" s="11">
        <v>41042</v>
      </c>
      <c r="B229" t="s">
        <v>0</v>
      </c>
      <c r="C229">
        <v>47</v>
      </c>
      <c r="D229">
        <v>44.91</v>
      </c>
      <c r="E229">
        <v>45.18</v>
      </c>
      <c r="F229">
        <v>4339300</v>
      </c>
      <c r="G229" t="s">
        <v>0</v>
      </c>
      <c r="H229" s="1">
        <f t="shared" ca="1" si="60"/>
        <v>81.042000000000002</v>
      </c>
      <c r="I229" s="10">
        <f t="shared" ca="1" si="61"/>
        <v>45.18</v>
      </c>
      <c r="J229" s="9">
        <f t="shared" ca="1" si="62"/>
        <v>-3.970583399618189E-2</v>
      </c>
      <c r="K229" s="9">
        <f t="shared" ca="1" si="52"/>
        <v>0.39548012675735922</v>
      </c>
      <c r="L229" s="3">
        <f t="shared" ca="1" si="53"/>
        <v>0.79375830013280213</v>
      </c>
      <c r="M229" s="6">
        <f t="shared" ca="1" si="54"/>
        <v>2.0070750625095264</v>
      </c>
      <c r="N229" s="6">
        <f t="shared" ca="1" si="55"/>
        <v>1.4467080735076756</v>
      </c>
      <c r="O229" s="6">
        <f t="shared" ca="1" si="56"/>
        <v>0.27438833011986741</v>
      </c>
      <c r="P229" s="3">
        <f t="shared" ca="1" si="57"/>
        <v>1.9954847337474104</v>
      </c>
      <c r="Q229" s="3">
        <f t="shared" ca="1" si="58"/>
        <v>0.89793141326794079</v>
      </c>
      <c r="R229" s="6">
        <f t="shared" ca="1" si="63"/>
        <v>1</v>
      </c>
      <c r="S229" s="5">
        <f ca="1">SUM($R$66:R228)+AA229</f>
        <v>0</v>
      </c>
      <c r="T229" s="5">
        <f t="shared" ca="1" si="66"/>
        <v>9.0359999999999996E-2</v>
      </c>
      <c r="U229" s="3">
        <f t="shared" ca="1" si="64"/>
        <v>0</v>
      </c>
      <c r="V229" s="37">
        <f ca="1">SUM($U$70:U229)-SUM($T$70:T229)</f>
        <v>40.34246000000001</v>
      </c>
      <c r="W229" s="8">
        <f t="shared" ca="1" si="65"/>
        <v>0.67174043742759348</v>
      </c>
      <c r="X229" s="7">
        <f ca="1">W229-MAX($W$69:W228)</f>
        <v>-0.55593371982307893</v>
      </c>
      <c r="Y229" s="7">
        <f t="shared" ca="1" si="67"/>
        <v>-0.26458610004426736</v>
      </c>
      <c r="Z229" s="6">
        <f t="shared" ca="1" si="71"/>
        <v>0</v>
      </c>
      <c r="AA229" s="5">
        <f ca="1">SUM($Z$70:Z228)</f>
        <v>-4</v>
      </c>
      <c r="AB229" s="4">
        <f t="shared" ca="1" si="72"/>
        <v>0</v>
      </c>
      <c r="AC229" s="2">
        <f t="shared" ca="1" si="68"/>
        <v>0</v>
      </c>
      <c r="AD229" s="3">
        <f t="shared" ca="1" si="69"/>
        <v>45.18</v>
      </c>
      <c r="AE229" s="3">
        <f t="shared" ca="1" si="51"/>
        <v>45.18</v>
      </c>
      <c r="AF229" s="2">
        <f t="shared" ca="1" si="70"/>
        <v>0</v>
      </c>
      <c r="AG229" s="1">
        <f t="shared" ca="1" si="59"/>
        <v>4.2</v>
      </c>
    </row>
    <row r="230" spans="1:33" x14ac:dyDescent="0.25">
      <c r="A230" s="11">
        <v>41049</v>
      </c>
      <c r="B230">
        <v>4.2</v>
      </c>
      <c r="C230">
        <v>45.13</v>
      </c>
      <c r="D230">
        <v>38</v>
      </c>
      <c r="E230">
        <v>39.93</v>
      </c>
      <c r="F230">
        <v>6847200</v>
      </c>
      <c r="G230">
        <v>81.882999999999996</v>
      </c>
      <c r="H230" s="1">
        <f t="shared" ca="1" si="60"/>
        <v>81.882999999999996</v>
      </c>
      <c r="I230" s="10">
        <f t="shared" ca="1" si="61"/>
        <v>39.93</v>
      </c>
      <c r="J230" s="9">
        <f t="shared" ca="1" si="62"/>
        <v>-0.12352658996472726</v>
      </c>
      <c r="K230" s="9">
        <f t="shared" ca="1" si="52"/>
        <v>0.41177848928131677</v>
      </c>
      <c r="L230" s="3">
        <f t="shared" ca="1" si="53"/>
        <v>1.0506636614074631</v>
      </c>
      <c r="M230" s="6">
        <f t="shared" ca="1" si="54"/>
        <v>2.5515263394190462</v>
      </c>
      <c r="N230" s="6">
        <f t="shared" ca="1" si="55"/>
        <v>1.5676639839370561</v>
      </c>
      <c r="O230" s="6">
        <f t="shared" ca="1" si="56"/>
        <v>0.37806952350640016</v>
      </c>
      <c r="P230" s="3">
        <f t="shared" ca="1" si="57"/>
        <v>2.3238030309498563</v>
      </c>
      <c r="Q230" s="3">
        <f t="shared" ca="1" si="58"/>
        <v>0.81152493692425576</v>
      </c>
      <c r="R230" s="6">
        <f t="shared" ca="1" si="63"/>
        <v>1</v>
      </c>
      <c r="S230" s="5">
        <f ca="1">SUM($R$66:R229)+AA230</f>
        <v>1</v>
      </c>
      <c r="T230" s="5">
        <f t="shared" ca="1" si="66"/>
        <v>7.986E-2</v>
      </c>
      <c r="U230" s="3">
        <f t="shared" ca="1" si="64"/>
        <v>-5.25</v>
      </c>
      <c r="V230" s="37">
        <f ca="1">SUM($U$70:U230)-SUM($T$70:T230)</f>
        <v>35.012600000000006</v>
      </c>
      <c r="W230" s="8">
        <f t="shared" ca="1" si="65"/>
        <v>0.58299318483496931</v>
      </c>
      <c r="X230" s="7">
        <f ca="1">W230-MAX($W$69:W229)</f>
        <v>-0.6446809724157031</v>
      </c>
      <c r="Y230" s="7">
        <f t="shared" ca="1" si="67"/>
        <v>-0.35022122046915438</v>
      </c>
      <c r="Z230" s="6">
        <f t="shared" ca="1" si="71"/>
        <v>0</v>
      </c>
      <c r="AA230" s="5">
        <f ca="1">SUM($Z$70:Z229)</f>
        <v>-4</v>
      </c>
      <c r="AB230" s="4">
        <f t="shared" ca="1" si="72"/>
        <v>-2.625</v>
      </c>
      <c r="AC230" s="2">
        <f t="shared" ca="1" si="68"/>
        <v>-6.574004507888806E-2</v>
      </c>
      <c r="AD230" s="3">
        <f t="shared" ca="1" si="69"/>
        <v>39.93</v>
      </c>
      <c r="AE230" s="3">
        <f t="shared" ca="1" si="51"/>
        <v>42.555</v>
      </c>
      <c r="AF230" s="2">
        <f t="shared" ca="1" si="70"/>
        <v>-6.1684878392668313E-2</v>
      </c>
      <c r="AG230" s="1">
        <f t="shared" ca="1" si="59"/>
        <v>4.2</v>
      </c>
    </row>
    <row r="231" spans="1:33" x14ac:dyDescent="0.25">
      <c r="A231" s="11">
        <v>41056</v>
      </c>
      <c r="B231">
        <v>4.2</v>
      </c>
      <c r="C231">
        <v>41.6</v>
      </c>
      <c r="D231">
        <v>38.81</v>
      </c>
      <c r="E231">
        <v>40.96</v>
      </c>
      <c r="F231">
        <v>3927400</v>
      </c>
      <c r="G231">
        <v>81.882999999999996</v>
      </c>
      <c r="H231" s="1">
        <f t="shared" ca="1" si="60"/>
        <v>81.882999999999996</v>
      </c>
      <c r="I231" s="10">
        <f t="shared" ca="1" si="61"/>
        <v>40.96</v>
      </c>
      <c r="J231" s="9">
        <f t="shared" ca="1" si="62"/>
        <v>2.5468059656122515E-2</v>
      </c>
      <c r="K231" s="9">
        <f t="shared" ca="1" si="52"/>
        <v>0.41213377439909171</v>
      </c>
      <c r="L231" s="3">
        <f t="shared" ca="1" si="53"/>
        <v>0.99909667968749982</v>
      </c>
      <c r="M231" s="6">
        <f t="shared" ca="1" si="54"/>
        <v>2.4242048134594758</v>
      </c>
      <c r="N231" s="6">
        <f t="shared" ca="1" si="55"/>
        <v>1.6647046642104928</v>
      </c>
      <c r="O231" s="6">
        <f t="shared" ca="1" si="56"/>
        <v>0.42450618951301705</v>
      </c>
      <c r="P231" s="3">
        <f t="shared" ca="1" si="57"/>
        <v>2.513717043236527</v>
      </c>
      <c r="Q231" s="3">
        <f t="shared" ca="1" si="58"/>
        <v>0.81569228518445869</v>
      </c>
      <c r="R231" s="6">
        <f t="shared" ca="1" si="63"/>
        <v>0</v>
      </c>
      <c r="S231" s="5">
        <f ca="1">SUM($R$66:R230)+AA231</f>
        <v>2</v>
      </c>
      <c r="T231" s="5">
        <f t="shared" ca="1" si="66"/>
        <v>0</v>
      </c>
      <c r="U231" s="3">
        <f t="shared" ca="1" si="64"/>
        <v>2.0600000000000023</v>
      </c>
      <c r="V231" s="37">
        <f ca="1">SUM($U$70:U231)-SUM($T$70:T231)</f>
        <v>37.072600000000008</v>
      </c>
      <c r="W231" s="8">
        <f t="shared" ca="1" si="65"/>
        <v>0.61729414965220764</v>
      </c>
      <c r="X231" s="7">
        <f ca="1">W231-MAX($W$69:W230)</f>
        <v>-0.61038000759846478</v>
      </c>
      <c r="Y231" s="7">
        <f t="shared" ca="1" si="67"/>
        <v>-0.33303222656249992</v>
      </c>
      <c r="Z231" s="6">
        <f t="shared" ca="1" si="71"/>
        <v>0</v>
      </c>
      <c r="AA231" s="5">
        <f ca="1">SUM($Z$70:Z230)</f>
        <v>-4</v>
      </c>
      <c r="AB231" s="4">
        <f t="shared" ca="1" si="72"/>
        <v>-3.1899999999999977</v>
      </c>
      <c r="AC231" s="2">
        <f t="shared" ca="1" si="68"/>
        <v>-7.7880859374999944E-2</v>
      </c>
      <c r="AD231" s="3">
        <f t="shared" ca="1" si="69"/>
        <v>39.93</v>
      </c>
      <c r="AE231" s="3">
        <f t="shared" ca="1" si="51"/>
        <v>42.555</v>
      </c>
      <c r="AF231" s="2">
        <f t="shared" ca="1" si="70"/>
        <v>-7.496181412289972E-2</v>
      </c>
      <c r="AG231" s="1">
        <f t="shared" ca="1" si="59"/>
        <v>4.2</v>
      </c>
    </row>
    <row r="232" spans="1:33" x14ac:dyDescent="0.25">
      <c r="A232" s="11">
        <v>41063</v>
      </c>
      <c r="B232">
        <v>4.2729999999999997</v>
      </c>
      <c r="C232">
        <v>46.24</v>
      </c>
      <c r="D232">
        <v>41.09</v>
      </c>
      <c r="E232">
        <v>41.93</v>
      </c>
      <c r="F232">
        <v>11725600</v>
      </c>
      <c r="G232">
        <v>73.192999999999998</v>
      </c>
      <c r="H232" s="1">
        <f t="shared" ca="1" si="60"/>
        <v>73.192999999999998</v>
      </c>
      <c r="I232" s="10">
        <f t="shared" ca="1" si="61"/>
        <v>41.93</v>
      </c>
      <c r="J232" s="9">
        <f t="shared" ca="1" si="62"/>
        <v>2.3405580451418943E-2</v>
      </c>
      <c r="K232" s="9">
        <f t="shared" ca="1" si="52"/>
        <v>0.41272680791990141</v>
      </c>
      <c r="L232" s="3">
        <f t="shared" ca="1" si="53"/>
        <v>0.74559980920581914</v>
      </c>
      <c r="M232" s="6">
        <f t="shared" ca="1" si="54"/>
        <v>1.8065213959896662</v>
      </c>
      <c r="N232" s="6">
        <f t="shared" ca="1" si="55"/>
        <v>1.7013459436267451</v>
      </c>
      <c r="O232" s="6">
        <f t="shared" ca="1" si="56"/>
        <v>0.41364446257903265</v>
      </c>
      <c r="P232" s="3">
        <f t="shared" ca="1" si="57"/>
        <v>2.5286348687848106</v>
      </c>
      <c r="Q232" s="3">
        <f t="shared" ca="1" si="58"/>
        <v>0.87405701846867978</v>
      </c>
      <c r="R232" s="6">
        <f t="shared" ca="1" si="63"/>
        <v>0</v>
      </c>
      <c r="S232" s="5">
        <f ca="1">SUM($R$66:R231)+AA232</f>
        <v>2</v>
      </c>
      <c r="T232" s="5">
        <f t="shared" ca="1" si="66"/>
        <v>0</v>
      </c>
      <c r="U232" s="3">
        <f t="shared" ca="1" si="64"/>
        <v>1.9399999999999977</v>
      </c>
      <c r="V232" s="37">
        <f ca="1">SUM($U$70:U232)-SUM($T$70:T232)</f>
        <v>39.012600000000006</v>
      </c>
      <c r="W232" s="8">
        <f t="shared" ca="1" si="65"/>
        <v>0.64959700001407272</v>
      </c>
      <c r="X232" s="7">
        <f ca="1">W232-MAX($W$69:W231)</f>
        <v>-0.57807715723659969</v>
      </c>
      <c r="Y232" s="7">
        <f t="shared" ca="1" si="67"/>
        <v>-0.24853326973527304</v>
      </c>
      <c r="Z232" s="6">
        <f t="shared" ca="1" si="71"/>
        <v>0</v>
      </c>
      <c r="AA232" s="5">
        <f ca="1">SUM($Z$70:Z231)</f>
        <v>-4</v>
      </c>
      <c r="AB232" s="4">
        <f t="shared" ca="1" si="72"/>
        <v>-1.25</v>
      </c>
      <c r="AC232" s="2">
        <f t="shared" ca="1" si="68"/>
        <v>-2.9811590746482233E-2</v>
      </c>
      <c r="AD232" s="3">
        <f t="shared" ca="1" si="69"/>
        <v>39.93</v>
      </c>
      <c r="AE232" s="3">
        <f t="shared" ca="1" si="51"/>
        <v>42.555</v>
      </c>
      <c r="AF232" s="2">
        <f t="shared" ca="1" si="70"/>
        <v>-2.9373751615556339E-2</v>
      </c>
      <c r="AG232" s="1">
        <f t="shared" ca="1" si="59"/>
        <v>4.2729999999999997</v>
      </c>
    </row>
    <row r="233" spans="1:33" x14ac:dyDescent="0.25">
      <c r="A233" s="11">
        <v>41070</v>
      </c>
      <c r="B233">
        <v>4.2729999999999997</v>
      </c>
      <c r="C233">
        <v>46</v>
      </c>
      <c r="D233">
        <v>40.56</v>
      </c>
      <c r="E233">
        <v>44.45</v>
      </c>
      <c r="F233">
        <v>7501700</v>
      </c>
      <c r="G233">
        <v>67.078000000000003</v>
      </c>
      <c r="H233" s="1">
        <f t="shared" ca="1" si="60"/>
        <v>67.078000000000003</v>
      </c>
      <c r="I233" s="10">
        <f t="shared" ca="1" si="61"/>
        <v>44.45</v>
      </c>
      <c r="J233" s="9">
        <f t="shared" ca="1" si="62"/>
        <v>5.836340077724228E-2</v>
      </c>
      <c r="K233" s="9">
        <f t="shared" ca="1" si="52"/>
        <v>0.41811366239996667</v>
      </c>
      <c r="L233" s="3">
        <f t="shared" ca="1" si="53"/>
        <v>0.50906636670416194</v>
      </c>
      <c r="M233" s="6">
        <f t="shared" ca="1" si="54"/>
        <v>1.2175310507246475</v>
      </c>
      <c r="N233" s="6">
        <f t="shared" ca="1" si="55"/>
        <v>1.6914830676383257</v>
      </c>
      <c r="O233" s="6">
        <f t="shared" ca="1" si="56"/>
        <v>0.42422316943894095</v>
      </c>
      <c r="P233" s="3">
        <f t="shared" ca="1" si="57"/>
        <v>2.5399294065162077</v>
      </c>
      <c r="Q233" s="3">
        <f t="shared" ca="1" si="58"/>
        <v>0.84303672876044378</v>
      </c>
      <c r="R233" s="6">
        <f t="shared" ca="1" si="63"/>
        <v>0</v>
      </c>
      <c r="S233" s="5">
        <f ca="1">SUM($R$66:R232)+AA233</f>
        <v>2</v>
      </c>
      <c r="T233" s="5">
        <f t="shared" ca="1" si="66"/>
        <v>0</v>
      </c>
      <c r="U233" s="3">
        <f t="shared" ca="1" si="64"/>
        <v>5.0400000000000063</v>
      </c>
      <c r="V233" s="37">
        <f ca="1">SUM($U$70:U233)-SUM($T$70:T233)</f>
        <v>44.052600000000012</v>
      </c>
      <c r="W233" s="8">
        <f t="shared" ca="1" si="65"/>
        <v>0.73351780713974324</v>
      </c>
      <c r="X233" s="7">
        <f ca="1">W233-MAX($W$69:W232)</f>
        <v>-0.49415635011092918</v>
      </c>
      <c r="Y233" s="7">
        <f t="shared" ca="1" si="67"/>
        <v>-0.16968878890138731</v>
      </c>
      <c r="Z233" s="6">
        <f t="shared" ca="1" si="71"/>
        <v>0</v>
      </c>
      <c r="AA233" s="5">
        <f ca="1">SUM($Z$70:Z232)</f>
        <v>-4</v>
      </c>
      <c r="AB233" s="4">
        <f t="shared" ca="1" si="72"/>
        <v>3.7900000000000063</v>
      </c>
      <c r="AC233" s="2">
        <f t="shared" ca="1" si="68"/>
        <v>8.5264341957255477E-2</v>
      </c>
      <c r="AD233" s="3">
        <f t="shared" ca="1" si="69"/>
        <v>39.93</v>
      </c>
      <c r="AE233" s="3">
        <f t="shared" ca="1" si="51"/>
        <v>42.555</v>
      </c>
      <c r="AF233" s="2">
        <f t="shared" ca="1" si="70"/>
        <v>8.9061214898366964E-2</v>
      </c>
      <c r="AG233" s="1">
        <f t="shared" ca="1" si="59"/>
        <v>4.2729999999999997</v>
      </c>
    </row>
    <row r="234" spans="1:33" x14ac:dyDescent="0.25">
      <c r="A234" s="11">
        <v>41077</v>
      </c>
      <c r="B234">
        <v>4.2729999999999997</v>
      </c>
      <c r="C234">
        <v>45</v>
      </c>
      <c r="D234">
        <v>43</v>
      </c>
      <c r="E234">
        <v>44.52</v>
      </c>
      <c r="F234">
        <v>2601700</v>
      </c>
      <c r="G234">
        <v>67.078000000000003</v>
      </c>
      <c r="H234" s="1">
        <f t="shared" ca="1" si="60"/>
        <v>67.078000000000003</v>
      </c>
      <c r="I234" s="10">
        <f t="shared" ca="1" si="61"/>
        <v>44.52</v>
      </c>
      <c r="J234" s="9">
        <f t="shared" ca="1" si="62"/>
        <v>1.5735644474305383E-3</v>
      </c>
      <c r="K234" s="9">
        <f t="shared" ca="1" si="52"/>
        <v>0.41794034824159659</v>
      </c>
      <c r="L234" s="3">
        <f t="shared" ca="1" si="53"/>
        <v>0.50669362084456426</v>
      </c>
      <c r="M234" s="6">
        <f t="shared" ca="1" si="54"/>
        <v>1.212358708548672</v>
      </c>
      <c r="N234" s="6">
        <f t="shared" ca="1" si="55"/>
        <v>1.6759973853784957</v>
      </c>
      <c r="O234" s="6">
        <f t="shared" ca="1" si="56"/>
        <v>0.43863876277727049</v>
      </c>
      <c r="P234" s="3">
        <f t="shared" ca="1" si="57"/>
        <v>2.5532749109330366</v>
      </c>
      <c r="Q234" s="3">
        <f t="shared" ca="1" si="58"/>
        <v>0.79871985982395477</v>
      </c>
      <c r="R234" s="6">
        <f t="shared" ca="1" si="63"/>
        <v>0</v>
      </c>
      <c r="S234" s="5">
        <f ca="1">SUM($R$66:R233)+AA234</f>
        <v>2</v>
      </c>
      <c r="T234" s="5">
        <f t="shared" ca="1" si="66"/>
        <v>0</v>
      </c>
      <c r="U234" s="3">
        <f t="shared" ca="1" si="64"/>
        <v>0.14000000000000057</v>
      </c>
      <c r="V234" s="37">
        <f ca="1">SUM($U$70:U234)-SUM($T$70:T234)</f>
        <v>44.192600000000013</v>
      </c>
      <c r="W234" s="8">
        <f t="shared" ca="1" si="65"/>
        <v>0.73584894067101181</v>
      </c>
      <c r="X234" s="7">
        <f ca="1">W234-MAX($W$69:W233)</f>
        <v>-0.49182521657966061</v>
      </c>
      <c r="Y234" s="7">
        <f t="shared" ca="1" si="67"/>
        <v>-0.16889787361485475</v>
      </c>
      <c r="Z234" s="6">
        <f t="shared" ca="1" si="71"/>
        <v>0</v>
      </c>
      <c r="AA234" s="5">
        <f ca="1">SUM($Z$70:Z233)</f>
        <v>-4</v>
      </c>
      <c r="AB234" s="4">
        <f t="shared" ca="1" si="72"/>
        <v>3.9300000000000068</v>
      </c>
      <c r="AC234" s="2">
        <f t="shared" ca="1" si="68"/>
        <v>8.8274932614555407E-2</v>
      </c>
      <c r="AD234" s="3">
        <f t="shared" ca="1" si="69"/>
        <v>39.93</v>
      </c>
      <c r="AE234" s="3">
        <f t="shared" ca="1" si="51"/>
        <v>42.555</v>
      </c>
      <c r="AF234" s="2">
        <f t="shared" ca="1" si="70"/>
        <v>9.2351075079309286E-2</v>
      </c>
      <c r="AG234" s="1">
        <f t="shared" ca="1" si="59"/>
        <v>4.2729999999999997</v>
      </c>
    </row>
    <row r="235" spans="1:33" x14ac:dyDescent="0.25">
      <c r="A235" s="11">
        <v>41084</v>
      </c>
      <c r="B235">
        <v>4.2729999999999997</v>
      </c>
      <c r="C235">
        <v>45.51</v>
      </c>
      <c r="D235">
        <v>42.02</v>
      </c>
      <c r="E235">
        <v>42.55</v>
      </c>
      <c r="F235">
        <v>3485100</v>
      </c>
      <c r="G235">
        <v>67.256</v>
      </c>
      <c r="H235" s="1">
        <f t="shared" ca="1" si="60"/>
        <v>67.256</v>
      </c>
      <c r="I235" s="10">
        <f t="shared" ca="1" si="61"/>
        <v>42.55</v>
      </c>
      <c r="J235" s="9">
        <f t="shared" ca="1" si="62"/>
        <v>-4.5258671387961018E-2</v>
      </c>
      <c r="K235" s="9">
        <f t="shared" ca="1" si="52"/>
        <v>0.41952245593175197</v>
      </c>
      <c r="L235" s="3">
        <f t="shared" ca="1" si="53"/>
        <v>0.58063454759106947</v>
      </c>
      <c r="M235" s="6">
        <f t="shared" ca="1" si="54"/>
        <v>1.3840368718796956</v>
      </c>
      <c r="N235" s="6">
        <f t="shared" ca="1" si="55"/>
        <v>1.6668951894727537</v>
      </c>
      <c r="O235" s="6">
        <f t="shared" ca="1" si="56"/>
        <v>0.44374010810470432</v>
      </c>
      <c r="P235" s="3">
        <f t="shared" ca="1" si="57"/>
        <v>2.5543754056821624</v>
      </c>
      <c r="Q235" s="3">
        <f t="shared" ca="1" si="58"/>
        <v>0.77941497326334508</v>
      </c>
      <c r="R235" s="6">
        <f t="shared" ca="1" si="63"/>
        <v>0</v>
      </c>
      <c r="S235" s="5">
        <f ca="1">SUM($R$66:R234)+AA235</f>
        <v>2</v>
      </c>
      <c r="T235" s="5">
        <f t="shared" ca="1" si="66"/>
        <v>0</v>
      </c>
      <c r="U235" s="3">
        <f t="shared" ca="1" si="64"/>
        <v>-3.9400000000000119</v>
      </c>
      <c r="V235" s="37">
        <f ca="1">SUM($U$70:U235)-SUM($T$70:T235)</f>
        <v>40.252600000000001</v>
      </c>
      <c r="W235" s="8">
        <f t="shared" ca="1" si="65"/>
        <v>0.67024418271959474</v>
      </c>
      <c r="X235" s="7">
        <f ca="1">W235-MAX($W$69:W234)</f>
        <v>-0.55742997453107768</v>
      </c>
      <c r="Y235" s="7">
        <f t="shared" ca="1" si="67"/>
        <v>-0.19354484919702317</v>
      </c>
      <c r="Z235" s="6">
        <f t="shared" ca="1" si="71"/>
        <v>0</v>
      </c>
      <c r="AA235" s="5">
        <f ca="1">SUM($Z$70:Z234)</f>
        <v>-4</v>
      </c>
      <c r="AB235" s="4">
        <f t="shared" ca="1" si="72"/>
        <v>-1.0000000000005116E-2</v>
      </c>
      <c r="AC235" s="2">
        <f t="shared" ca="1" si="68"/>
        <v>-2.3501762632209438E-4</v>
      </c>
      <c r="AD235" s="3">
        <f t="shared" ca="1" si="69"/>
        <v>39.93</v>
      </c>
      <c r="AE235" s="3">
        <f t="shared" ca="1" si="51"/>
        <v>42.555</v>
      </c>
      <c r="AF235" s="2">
        <f t="shared" ca="1" si="70"/>
        <v>-2.3499001292457094E-4</v>
      </c>
      <c r="AG235" s="1">
        <f t="shared" ca="1" si="59"/>
        <v>4.2729999999999997</v>
      </c>
    </row>
    <row r="236" spans="1:33" x14ac:dyDescent="0.25">
      <c r="A236" s="11">
        <v>41091</v>
      </c>
      <c r="B236">
        <v>4.4000000000000004</v>
      </c>
      <c r="C236">
        <v>43.86</v>
      </c>
      <c r="D236">
        <v>41.85</v>
      </c>
      <c r="E236">
        <v>43.47</v>
      </c>
      <c r="F236">
        <v>4186500</v>
      </c>
      <c r="G236">
        <v>70.031999999999996</v>
      </c>
      <c r="H236" s="1">
        <f t="shared" ca="1" si="60"/>
        <v>70.031999999999996</v>
      </c>
      <c r="I236" s="10">
        <f t="shared" ca="1" si="61"/>
        <v>43.47</v>
      </c>
      <c r="J236" s="9">
        <f t="shared" ca="1" si="62"/>
        <v>2.139118998131756E-2</v>
      </c>
      <c r="K236" s="9">
        <f t="shared" ca="1" si="52"/>
        <v>0.42035038153448295</v>
      </c>
      <c r="L236" s="3">
        <f t="shared" ca="1" si="53"/>
        <v>0.61104209799861975</v>
      </c>
      <c r="M236" s="6">
        <f t="shared" ca="1" si="54"/>
        <v>1.4536494430384943</v>
      </c>
      <c r="N236" s="6">
        <f t="shared" ca="1" si="55"/>
        <v>1.6687930997739107</v>
      </c>
      <c r="O236" s="6">
        <f t="shared" ca="1" si="56"/>
        <v>0.44268923196381138</v>
      </c>
      <c r="P236" s="3">
        <f t="shared" ca="1" si="57"/>
        <v>2.5541715637015336</v>
      </c>
      <c r="Q236" s="3">
        <f t="shared" ca="1" si="58"/>
        <v>0.7834146358462879</v>
      </c>
      <c r="R236" s="6">
        <f t="shared" ca="1" si="63"/>
        <v>0</v>
      </c>
      <c r="S236" s="5">
        <f ca="1">SUM($R$66:R235)+AA236</f>
        <v>2</v>
      </c>
      <c r="T236" s="5">
        <f t="shared" ca="1" si="66"/>
        <v>0</v>
      </c>
      <c r="U236" s="3">
        <f t="shared" ca="1" si="64"/>
        <v>1.8400000000000034</v>
      </c>
      <c r="V236" s="37">
        <f ca="1">SUM($U$70:U236)-SUM($T$70:T236)</f>
        <v>42.092600000000004</v>
      </c>
      <c r="W236" s="8">
        <f t="shared" ca="1" si="65"/>
        <v>0.70088193770198237</v>
      </c>
      <c r="X236" s="7">
        <f ca="1">W236-MAX($W$69:W235)</f>
        <v>-0.52679221954869004</v>
      </c>
      <c r="Y236" s="7">
        <f t="shared" ca="1" si="67"/>
        <v>-0.20368069933287325</v>
      </c>
      <c r="Z236" s="6">
        <f t="shared" ca="1" si="71"/>
        <v>0</v>
      </c>
      <c r="AA236" s="5">
        <f ca="1">SUM($Z$70:Z235)</f>
        <v>-4</v>
      </c>
      <c r="AB236" s="4">
        <f t="shared" ca="1" si="72"/>
        <v>1.8299999999999983</v>
      </c>
      <c r="AC236" s="2">
        <f t="shared" ca="1" si="68"/>
        <v>4.209799861973771E-2</v>
      </c>
      <c r="AD236" s="3">
        <f t="shared" ca="1" si="69"/>
        <v>39.93</v>
      </c>
      <c r="AE236" s="3">
        <f t="shared" ca="1" si="51"/>
        <v>42.555</v>
      </c>
      <c r="AF236" s="2">
        <f t="shared" ca="1" si="70"/>
        <v>4.3003172365174439E-2</v>
      </c>
      <c r="AG236" s="1">
        <f t="shared" ca="1" si="59"/>
        <v>4.4000000000000004</v>
      </c>
    </row>
    <row r="237" spans="1:33" x14ac:dyDescent="0.25">
      <c r="A237" s="11">
        <v>41098</v>
      </c>
      <c r="B237">
        <v>4.3330000000000002</v>
      </c>
      <c r="C237">
        <v>44.73</v>
      </c>
      <c r="D237">
        <v>42.85</v>
      </c>
      <c r="E237">
        <v>43.01</v>
      </c>
      <c r="F237">
        <v>4321800</v>
      </c>
      <c r="G237" t="s">
        <v>0</v>
      </c>
      <c r="H237" s="1">
        <f t="shared" ca="1" si="60"/>
        <v>70.031999999999996</v>
      </c>
      <c r="I237" s="10">
        <f t="shared" ca="1" si="61"/>
        <v>43.01</v>
      </c>
      <c r="J237" s="9">
        <f t="shared" ca="1" si="62"/>
        <v>-1.0638398205055754E-2</v>
      </c>
      <c r="K237" s="9">
        <f t="shared" ca="1" si="52"/>
        <v>0.41851085130222432</v>
      </c>
      <c r="L237" s="3">
        <f t="shared" ca="1" si="53"/>
        <v>0.62827249476865843</v>
      </c>
      <c r="M237" s="6">
        <f t="shared" ca="1" si="54"/>
        <v>1.5012095691515448</v>
      </c>
      <c r="N237" s="6">
        <f t="shared" ca="1" si="55"/>
        <v>1.66759530246286</v>
      </c>
      <c r="O237" s="6">
        <f t="shared" ca="1" si="56"/>
        <v>0.44315563134122504</v>
      </c>
      <c r="P237" s="3">
        <f t="shared" ca="1" si="57"/>
        <v>2.5539065651453101</v>
      </c>
      <c r="Q237" s="3">
        <f t="shared" ca="1" si="58"/>
        <v>0.78128403978040994</v>
      </c>
      <c r="R237" s="6">
        <f t="shared" ca="1" si="63"/>
        <v>0</v>
      </c>
      <c r="S237" s="5">
        <f ca="1">SUM($R$66:R236)+AA237</f>
        <v>2</v>
      </c>
      <c r="T237" s="5">
        <f t="shared" ca="1" si="66"/>
        <v>0</v>
      </c>
      <c r="U237" s="3">
        <f t="shared" ca="1" si="64"/>
        <v>-0.92000000000000171</v>
      </c>
      <c r="V237" s="37">
        <f ca="1">SUM($U$70:U237)-SUM($T$70:T237)</f>
        <v>41.172600000000003</v>
      </c>
      <c r="W237" s="8">
        <f t="shared" ca="1" si="65"/>
        <v>0.68556306021078861</v>
      </c>
      <c r="X237" s="7">
        <f ca="1">W237-MAX($W$69:W236)</f>
        <v>-0.5421110970398838</v>
      </c>
      <c r="Y237" s="7">
        <f t="shared" ca="1" si="67"/>
        <v>-0.20942416492288615</v>
      </c>
      <c r="Z237" s="6">
        <f t="shared" ca="1" si="71"/>
        <v>0</v>
      </c>
      <c r="AA237" s="5">
        <f ca="1">SUM($Z$70:Z236)</f>
        <v>-4</v>
      </c>
      <c r="AB237" s="4">
        <f t="shared" ca="1" si="72"/>
        <v>0.90999999999999659</v>
      </c>
      <c r="AC237" s="2">
        <f t="shared" ca="1" si="68"/>
        <v>2.1157870262729521E-2</v>
      </c>
      <c r="AD237" s="3">
        <f t="shared" ca="1" si="69"/>
        <v>39.93</v>
      </c>
      <c r="AE237" s="3">
        <f t="shared" ca="1" si="51"/>
        <v>42.555</v>
      </c>
      <c r="AF237" s="2">
        <f t="shared" ca="1" si="70"/>
        <v>2.1384091176124935E-2</v>
      </c>
      <c r="AG237" s="1">
        <f t="shared" ca="1" si="59"/>
        <v>4.3330000000000002</v>
      </c>
    </row>
    <row r="238" spans="1:33" x14ac:dyDescent="0.25">
      <c r="A238" s="11">
        <v>41105</v>
      </c>
      <c r="B238">
        <v>4.3330000000000002</v>
      </c>
      <c r="C238">
        <v>44.35</v>
      </c>
      <c r="D238">
        <v>42.8</v>
      </c>
      <c r="E238">
        <v>43.74</v>
      </c>
      <c r="F238">
        <v>3112700</v>
      </c>
      <c r="G238">
        <v>69.980999999999995</v>
      </c>
      <c r="H238" s="1">
        <f t="shared" ca="1" si="60"/>
        <v>69.980999999999995</v>
      </c>
      <c r="I238" s="10">
        <f t="shared" ca="1" si="61"/>
        <v>43.74</v>
      </c>
      <c r="J238" s="9">
        <f t="shared" ca="1" si="62"/>
        <v>1.6830368452976852E-2</v>
      </c>
      <c r="K238" s="9">
        <f t="shared" ca="1" si="52"/>
        <v>0.41895246417748816</v>
      </c>
      <c r="L238" s="3">
        <f t="shared" ca="1" si="53"/>
        <v>0.59993141289437557</v>
      </c>
      <c r="M238" s="6">
        <f t="shared" ca="1" si="54"/>
        <v>1.4319796735703556</v>
      </c>
      <c r="N238" s="6">
        <f t="shared" ca="1" si="55"/>
        <v>1.6806107685133398</v>
      </c>
      <c r="O238" s="6">
        <f t="shared" ca="1" si="56"/>
        <v>0.43263522996660775</v>
      </c>
      <c r="P238" s="3">
        <f t="shared" ca="1" si="57"/>
        <v>2.5458812284465555</v>
      </c>
      <c r="Q238" s="3">
        <f t="shared" ca="1" si="58"/>
        <v>0.8153403085801243</v>
      </c>
      <c r="R238" s="6">
        <f t="shared" ca="1" si="63"/>
        <v>0</v>
      </c>
      <c r="S238" s="5">
        <f ca="1">SUM($R$66:R237)+AA238</f>
        <v>2</v>
      </c>
      <c r="T238" s="5">
        <f t="shared" ca="1" si="66"/>
        <v>0</v>
      </c>
      <c r="U238" s="3">
        <f t="shared" ca="1" si="64"/>
        <v>1.460000000000008</v>
      </c>
      <c r="V238" s="37">
        <f ca="1">SUM($U$70:U238)-SUM($T$70:T238)</f>
        <v>42.632600000000011</v>
      </c>
      <c r="W238" s="8">
        <f t="shared" ca="1" si="65"/>
        <v>0.70987345275116143</v>
      </c>
      <c r="X238" s="7">
        <f ca="1">W238-MAX($W$69:W237)</f>
        <v>-0.51780070449951099</v>
      </c>
      <c r="Y238" s="7">
        <f t="shared" ca="1" si="67"/>
        <v>-0.19997713763145852</v>
      </c>
      <c r="Z238" s="6">
        <f t="shared" ca="1" si="71"/>
        <v>0</v>
      </c>
      <c r="AA238" s="5">
        <f ca="1">SUM($Z$70:Z237)</f>
        <v>-4</v>
      </c>
      <c r="AB238" s="4">
        <f t="shared" ca="1" si="72"/>
        <v>2.3700000000000045</v>
      </c>
      <c r="AC238" s="2">
        <f t="shared" ca="1" si="68"/>
        <v>5.4183813443072805E-2</v>
      </c>
      <c r="AD238" s="3">
        <f t="shared" ca="1" si="69"/>
        <v>39.93</v>
      </c>
      <c r="AE238" s="3">
        <f t="shared" ca="1" si="51"/>
        <v>42.555</v>
      </c>
      <c r="AF238" s="2">
        <f t="shared" ca="1" si="70"/>
        <v>5.5692633063094923E-2</v>
      </c>
      <c r="AG238" s="1">
        <f t="shared" ca="1" si="59"/>
        <v>4.3330000000000002</v>
      </c>
    </row>
    <row r="239" spans="1:33" x14ac:dyDescent="0.25">
      <c r="A239" s="11">
        <v>41112</v>
      </c>
      <c r="B239">
        <v>4.3330000000000002</v>
      </c>
      <c r="C239">
        <v>44.93</v>
      </c>
      <c r="D239">
        <v>43.15</v>
      </c>
      <c r="E239">
        <v>43.22</v>
      </c>
      <c r="F239">
        <v>4509100</v>
      </c>
      <c r="G239">
        <v>68.412000000000006</v>
      </c>
      <c r="H239" s="1">
        <f t="shared" ca="1" si="60"/>
        <v>68.412000000000006</v>
      </c>
      <c r="I239" s="10">
        <f t="shared" ca="1" si="61"/>
        <v>43.22</v>
      </c>
      <c r="J239" s="9">
        <f t="shared" ca="1" si="62"/>
        <v>-1.1959664169881899E-2</v>
      </c>
      <c r="K239" s="9">
        <f t="shared" ca="1" si="52"/>
        <v>0.41858114159764026</v>
      </c>
      <c r="L239" s="3">
        <f t="shared" ca="1" si="53"/>
        <v>0.58287829708468331</v>
      </c>
      <c r="M239" s="6">
        <f t="shared" ca="1" si="54"/>
        <v>1.3925096932459828</v>
      </c>
      <c r="N239" s="6">
        <f t="shared" ca="1" si="55"/>
        <v>1.68525213804451</v>
      </c>
      <c r="O239" s="6">
        <f t="shared" ca="1" si="56"/>
        <v>0.42889309405196785</v>
      </c>
      <c r="P239" s="3">
        <f t="shared" ca="1" si="57"/>
        <v>2.5430383261484457</v>
      </c>
      <c r="Q239" s="3">
        <f t="shared" ca="1" si="58"/>
        <v>0.82746594994057432</v>
      </c>
      <c r="R239" s="6">
        <f t="shared" ca="1" si="63"/>
        <v>0</v>
      </c>
      <c r="S239" s="5">
        <f ca="1">SUM($R$66:R238)+AA239</f>
        <v>2</v>
      </c>
      <c r="T239" s="5">
        <f t="shared" ca="1" si="66"/>
        <v>0</v>
      </c>
      <c r="U239" s="3">
        <f t="shared" ca="1" si="64"/>
        <v>-1.0400000000000063</v>
      </c>
      <c r="V239" s="37">
        <f ca="1">SUM($U$70:U239)-SUM($T$70:T239)</f>
        <v>41.592600000000004</v>
      </c>
      <c r="W239" s="8">
        <f t="shared" ca="1" si="65"/>
        <v>0.69255646080459443</v>
      </c>
      <c r="X239" s="7">
        <f ca="1">W239-MAX($W$69:W238)</f>
        <v>-0.53511769644607798</v>
      </c>
      <c r="Y239" s="7">
        <f t="shared" ca="1" si="67"/>
        <v>-0.19429276569489443</v>
      </c>
      <c r="Z239" s="6">
        <f t="shared" ca="1" si="71"/>
        <v>0</v>
      </c>
      <c r="AA239" s="5">
        <f ca="1">SUM($Z$70:Z238)</f>
        <v>-4</v>
      </c>
      <c r="AB239" s="4">
        <f t="shared" ca="1" si="72"/>
        <v>1.3299999999999983</v>
      </c>
      <c r="AC239" s="2">
        <f t="shared" ca="1" si="68"/>
        <v>3.0772790374826432E-2</v>
      </c>
      <c r="AD239" s="3">
        <f t="shared" ca="1" si="69"/>
        <v>39.93</v>
      </c>
      <c r="AE239" s="3">
        <f t="shared" ca="1" si="51"/>
        <v>42.555</v>
      </c>
      <c r="AF239" s="2">
        <f t="shared" ca="1" si="70"/>
        <v>3.1253671718951902E-2</v>
      </c>
      <c r="AG239" s="1">
        <f t="shared" ca="1" si="59"/>
        <v>4.3330000000000002</v>
      </c>
    </row>
    <row r="240" spans="1:33" x14ac:dyDescent="0.25">
      <c r="A240" s="11">
        <v>41119</v>
      </c>
      <c r="B240">
        <v>4.3330000000000002</v>
      </c>
      <c r="C240">
        <v>43.07</v>
      </c>
      <c r="D240">
        <v>41.25</v>
      </c>
      <c r="E240">
        <v>42.19</v>
      </c>
      <c r="F240">
        <v>5001800</v>
      </c>
      <c r="G240">
        <v>68.412000000000006</v>
      </c>
      <c r="H240" s="1">
        <f t="shared" ca="1" si="60"/>
        <v>68.412000000000006</v>
      </c>
      <c r="I240" s="10">
        <f t="shared" ca="1" si="61"/>
        <v>42.19</v>
      </c>
      <c r="J240" s="9">
        <f t="shared" ca="1" si="62"/>
        <v>-2.4120124942492608E-2</v>
      </c>
      <c r="K240" s="9">
        <f t="shared" ca="1" si="52"/>
        <v>0.41873647349298232</v>
      </c>
      <c r="L240" s="3">
        <f t="shared" ca="1" si="53"/>
        <v>0.62152168760369775</v>
      </c>
      <c r="M240" s="6">
        <f t="shared" ca="1" si="54"/>
        <v>1.4842788411029448</v>
      </c>
      <c r="N240" s="6">
        <f t="shared" ca="1" si="55"/>
        <v>1.6692952145270346</v>
      </c>
      <c r="O240" s="6">
        <f t="shared" ca="1" si="56"/>
        <v>0.43247637478449186</v>
      </c>
      <c r="P240" s="3">
        <f t="shared" ca="1" si="57"/>
        <v>2.5342479640960183</v>
      </c>
      <c r="Q240" s="3">
        <f t="shared" ca="1" si="58"/>
        <v>0.80434246495805084</v>
      </c>
      <c r="R240" s="6">
        <f t="shared" ca="1" si="63"/>
        <v>0</v>
      </c>
      <c r="S240" s="5">
        <f ca="1">SUM($R$66:R239)+AA240</f>
        <v>2</v>
      </c>
      <c r="T240" s="5">
        <f t="shared" ca="1" si="66"/>
        <v>0</v>
      </c>
      <c r="U240" s="3">
        <f t="shared" ca="1" si="64"/>
        <v>-2.0600000000000023</v>
      </c>
      <c r="V240" s="37">
        <f ca="1">SUM($U$70:U240)-SUM($T$70:T240)</f>
        <v>39.532600000000002</v>
      </c>
      <c r="W240" s="8">
        <f t="shared" ca="1" si="65"/>
        <v>0.65825549598735611</v>
      </c>
      <c r="X240" s="7">
        <f ca="1">W240-MAX($W$69:W239)</f>
        <v>-0.56941866126331631</v>
      </c>
      <c r="Y240" s="7">
        <f t="shared" ca="1" si="67"/>
        <v>-0.20717389586789925</v>
      </c>
      <c r="Z240" s="6">
        <f t="shared" ca="1" si="71"/>
        <v>0</v>
      </c>
      <c r="AA240" s="5">
        <f ca="1">SUM($Z$70:Z239)</f>
        <v>-4</v>
      </c>
      <c r="AB240" s="4">
        <f t="shared" ca="1" si="72"/>
        <v>-0.73000000000000398</v>
      </c>
      <c r="AC240" s="2">
        <f t="shared" ca="1" si="68"/>
        <v>-1.7302678359800996E-2</v>
      </c>
      <c r="AD240" s="3">
        <f t="shared" ca="1" si="69"/>
        <v>39.93</v>
      </c>
      <c r="AE240" s="3">
        <f t="shared" ca="1" si="51"/>
        <v>42.555</v>
      </c>
      <c r="AF240" s="2">
        <f t="shared" ca="1" si="70"/>
        <v>-1.7154270943484994E-2</v>
      </c>
      <c r="AG240" s="1">
        <f t="shared" ca="1" si="59"/>
        <v>4.3330000000000002</v>
      </c>
    </row>
    <row r="241" spans="1:33" x14ac:dyDescent="0.25">
      <c r="A241" s="11">
        <v>41126</v>
      </c>
      <c r="B241">
        <v>4.1109999999999998</v>
      </c>
      <c r="C241">
        <v>42.83</v>
      </c>
      <c r="D241">
        <v>40.700000000000003</v>
      </c>
      <c r="E241">
        <v>41.54</v>
      </c>
      <c r="F241">
        <v>4955300</v>
      </c>
      <c r="G241">
        <v>66.8</v>
      </c>
      <c r="H241" s="1">
        <f t="shared" ca="1" si="60"/>
        <v>66.8</v>
      </c>
      <c r="I241" s="10">
        <f t="shared" ca="1" si="61"/>
        <v>41.54</v>
      </c>
      <c r="J241" s="9">
        <f t="shared" ca="1" si="62"/>
        <v>-1.5526407688281021E-2</v>
      </c>
      <c r="K241" s="9">
        <f t="shared" ca="1" si="52"/>
        <v>0.4128635233880194</v>
      </c>
      <c r="L241" s="3">
        <f t="shared" ca="1" si="53"/>
        <v>0.60808858931150689</v>
      </c>
      <c r="M241" s="6">
        <f t="shared" ca="1" si="54"/>
        <v>1.4728561736852934</v>
      </c>
      <c r="N241" s="6">
        <f t="shared" ca="1" si="55"/>
        <v>1.6415182797173347</v>
      </c>
      <c r="O241" s="6">
        <f t="shared" ca="1" si="56"/>
        <v>0.43261554686099313</v>
      </c>
      <c r="P241" s="3">
        <f t="shared" ca="1" si="57"/>
        <v>2.5067493734393209</v>
      </c>
      <c r="Q241" s="3">
        <f t="shared" ca="1" si="58"/>
        <v>0.77628718599534841</v>
      </c>
      <c r="R241" s="6">
        <f t="shared" ca="1" si="63"/>
        <v>0</v>
      </c>
      <c r="S241" s="5">
        <f ca="1">SUM($R$66:R240)+AA241</f>
        <v>2</v>
      </c>
      <c r="T241" s="5">
        <f t="shared" ca="1" si="66"/>
        <v>0</v>
      </c>
      <c r="U241" s="3">
        <f t="shared" ca="1" si="64"/>
        <v>-1.2999999999999972</v>
      </c>
      <c r="V241" s="37">
        <f ca="1">SUM($U$70:U241)-SUM($T$70:T241)</f>
        <v>38.232600000000005</v>
      </c>
      <c r="W241" s="8">
        <f t="shared" ca="1" si="65"/>
        <v>0.63660925605414753</v>
      </c>
      <c r="X241" s="7">
        <f ca="1">W241-MAX($W$69:W240)</f>
        <v>-0.59106490119652488</v>
      </c>
      <c r="Y241" s="7">
        <f t="shared" ca="1" si="67"/>
        <v>-0.20269619643716896</v>
      </c>
      <c r="Z241" s="6">
        <f t="shared" ca="1" si="71"/>
        <v>0</v>
      </c>
      <c r="AA241" s="5">
        <f ca="1">SUM($Z$70:Z240)</f>
        <v>-4</v>
      </c>
      <c r="AB241" s="4">
        <f t="shared" ca="1" si="72"/>
        <v>-2.0300000000000011</v>
      </c>
      <c r="AC241" s="2">
        <f t="shared" ca="1" si="68"/>
        <v>-4.8868560423688041E-2</v>
      </c>
      <c r="AD241" s="3">
        <f t="shared" ca="1" si="69"/>
        <v>39.93</v>
      </c>
      <c r="AE241" s="3">
        <f t="shared" ca="1" si="51"/>
        <v>42.555</v>
      </c>
      <c r="AF241" s="2">
        <f t="shared" ca="1" si="70"/>
        <v>-4.770297262366352E-2</v>
      </c>
      <c r="AG241" s="1">
        <f t="shared" ca="1" si="59"/>
        <v>4.1109999999999998</v>
      </c>
    </row>
    <row r="242" spans="1:33" x14ac:dyDescent="0.25">
      <c r="A242" s="11">
        <v>41133</v>
      </c>
      <c r="B242">
        <v>4.1109999999999998</v>
      </c>
      <c r="C242">
        <v>42.66</v>
      </c>
      <c r="D242">
        <v>41.45</v>
      </c>
      <c r="E242">
        <v>41.72</v>
      </c>
      <c r="F242">
        <v>3700100</v>
      </c>
      <c r="G242">
        <v>66.527000000000001</v>
      </c>
      <c r="H242" s="1">
        <f t="shared" ca="1" si="60"/>
        <v>66.527000000000001</v>
      </c>
      <c r="I242" s="10">
        <f t="shared" ca="1" si="61"/>
        <v>41.72</v>
      </c>
      <c r="J242" s="9">
        <f t="shared" ca="1" si="62"/>
        <v>4.323811684605377E-3</v>
      </c>
      <c r="K242" s="9">
        <f t="shared" ca="1" si="52"/>
        <v>0.39973568581117497</v>
      </c>
      <c r="L242" s="3">
        <f t="shared" ca="1" si="53"/>
        <v>0.59460690316395026</v>
      </c>
      <c r="M242" s="6">
        <f t="shared" ca="1" si="54"/>
        <v>1.487500176416142</v>
      </c>
      <c r="N242" s="6">
        <f t="shared" ca="1" si="55"/>
        <v>1.6015509807870738</v>
      </c>
      <c r="O242" s="6">
        <f t="shared" ca="1" si="56"/>
        <v>0.4198410757397798</v>
      </c>
      <c r="P242" s="3">
        <f t="shared" ca="1" si="57"/>
        <v>2.4412331322666336</v>
      </c>
      <c r="Q242" s="3">
        <f t="shared" ca="1" si="58"/>
        <v>0.76186882930751421</v>
      </c>
      <c r="R242" s="6">
        <f t="shared" ca="1" si="63"/>
        <v>0</v>
      </c>
      <c r="S242" s="5">
        <f ca="1">SUM($R$66:R241)+AA242</f>
        <v>2</v>
      </c>
      <c r="T242" s="5">
        <f t="shared" ca="1" si="66"/>
        <v>0</v>
      </c>
      <c r="U242" s="3">
        <f t="shared" ca="1" si="64"/>
        <v>0.35999999999999943</v>
      </c>
      <c r="V242" s="37">
        <f ca="1">SUM($U$70:U242)-SUM($T$70:T242)</f>
        <v>38.592600000000004</v>
      </c>
      <c r="W242" s="8">
        <f t="shared" ca="1" si="65"/>
        <v>0.6426035994202669</v>
      </c>
      <c r="X242" s="7">
        <f ca="1">W242-MAX($W$69:W241)</f>
        <v>-0.58507055783040551</v>
      </c>
      <c r="Y242" s="7">
        <f t="shared" ca="1" si="67"/>
        <v>-0.19820230105465009</v>
      </c>
      <c r="Z242" s="6">
        <f t="shared" ca="1" si="71"/>
        <v>0</v>
      </c>
      <c r="AA242" s="5">
        <f ca="1">SUM($Z$70:Z241)</f>
        <v>-4</v>
      </c>
      <c r="AB242" s="4">
        <f t="shared" ca="1" si="72"/>
        <v>-1.6700000000000017</v>
      </c>
      <c r="AC242" s="2">
        <f t="shared" ca="1" si="68"/>
        <v>-4.0028763183125642E-2</v>
      </c>
      <c r="AD242" s="3">
        <f t="shared" ca="1" si="69"/>
        <v>39.93</v>
      </c>
      <c r="AE242" s="3">
        <f t="shared" ref="AE242:AE305" ca="1" si="73">IF(S242=0,IF(R242=1,I242,0),IF(AND(AD242-AD241&lt;&gt;0,S242&gt;0),IF(S242+R242=1,AD242,IF(AND(S242+R242&gt;1,S242+R242&lt;=2),(AD242+AE241)/MIN((S242+R242),2),IF(R242+S242&gt;2,(AD242+AE241*S242)/(R242+S242),0))),AE241))</f>
        <v>42.555</v>
      </c>
      <c r="AF242" s="2">
        <f t="shared" ca="1" si="70"/>
        <v>-3.9243332158383312E-2</v>
      </c>
      <c r="AG242" s="1">
        <f t="shared" ca="1" si="59"/>
        <v>4.1109999999999998</v>
      </c>
    </row>
    <row r="243" spans="1:33" x14ac:dyDescent="0.25">
      <c r="A243" s="11">
        <v>41140</v>
      </c>
      <c r="B243">
        <v>4.3330000000000002</v>
      </c>
      <c r="C243">
        <v>43.97</v>
      </c>
      <c r="D243">
        <v>41.11</v>
      </c>
      <c r="E243">
        <v>43.78</v>
      </c>
      <c r="F243">
        <v>9238800</v>
      </c>
      <c r="G243">
        <v>65.3</v>
      </c>
      <c r="H243" s="1">
        <f t="shared" ca="1" si="60"/>
        <v>65.3</v>
      </c>
      <c r="I243" s="10">
        <f t="shared" ca="1" si="61"/>
        <v>43.78</v>
      </c>
      <c r="J243" s="9">
        <f t="shared" ca="1" si="62"/>
        <v>4.8196461962145262E-2</v>
      </c>
      <c r="K243" s="9">
        <f t="shared" ca="1" si="52"/>
        <v>0.39496239995591742</v>
      </c>
      <c r="L243" s="3">
        <f t="shared" ca="1" si="53"/>
        <v>0.49154865235267242</v>
      </c>
      <c r="M243" s="6">
        <f t="shared" ca="1" si="54"/>
        <v>1.2445454362428807</v>
      </c>
      <c r="N243" s="6">
        <f t="shared" ca="1" si="55"/>
        <v>1.501013988235061</v>
      </c>
      <c r="O243" s="6">
        <f t="shared" ca="1" si="56"/>
        <v>0.31738491274254738</v>
      </c>
      <c r="P243" s="3">
        <f t="shared" ca="1" si="57"/>
        <v>2.1357838137201557</v>
      </c>
      <c r="Q243" s="3">
        <f t="shared" ca="1" si="58"/>
        <v>0.8662441627499663</v>
      </c>
      <c r="R243" s="6">
        <f t="shared" ca="1" si="63"/>
        <v>0</v>
      </c>
      <c r="S243" s="5">
        <f ca="1">SUM($R$66:R242)+AA243</f>
        <v>2</v>
      </c>
      <c r="T243" s="5">
        <f t="shared" ca="1" si="66"/>
        <v>0</v>
      </c>
      <c r="U243" s="3">
        <f t="shared" ca="1" si="64"/>
        <v>4.1200000000000045</v>
      </c>
      <c r="V243" s="37">
        <f ca="1">SUM($U$70:U243)-SUM($T$70:T243)</f>
        <v>42.712600000000009</v>
      </c>
      <c r="W243" s="8">
        <f t="shared" ca="1" si="65"/>
        <v>0.71120552905474355</v>
      </c>
      <c r="X243" s="7">
        <f ca="1">W243-MAX($W$69:W242)</f>
        <v>-0.51646862819592887</v>
      </c>
      <c r="Y243" s="7">
        <f t="shared" ca="1" si="67"/>
        <v>-0.16384955078422414</v>
      </c>
      <c r="Z243" s="6">
        <f t="shared" ca="1" si="71"/>
        <v>0</v>
      </c>
      <c r="AA243" s="5">
        <f ca="1">SUM($Z$70:Z242)</f>
        <v>-4</v>
      </c>
      <c r="AB243" s="4">
        <f t="shared" ca="1" si="72"/>
        <v>2.4500000000000028</v>
      </c>
      <c r="AC243" s="2">
        <f t="shared" ca="1" si="68"/>
        <v>5.5961626313385172E-2</v>
      </c>
      <c r="AD243" s="3">
        <f t="shared" ca="1" si="69"/>
        <v>39.93</v>
      </c>
      <c r="AE243" s="3">
        <f t="shared" ca="1" si="73"/>
        <v>42.555</v>
      </c>
      <c r="AF243" s="2">
        <f t="shared" ca="1" si="70"/>
        <v>5.7572553166490494E-2</v>
      </c>
      <c r="AG243" s="1">
        <f t="shared" ca="1" si="59"/>
        <v>4.3330000000000002</v>
      </c>
    </row>
    <row r="244" spans="1:33" x14ac:dyDescent="0.25">
      <c r="A244" s="11">
        <v>41147</v>
      </c>
      <c r="B244">
        <v>4.3330000000000002</v>
      </c>
      <c r="C244">
        <v>44.5</v>
      </c>
      <c r="D244">
        <v>42.51</v>
      </c>
      <c r="E244">
        <v>42.99</v>
      </c>
      <c r="F244">
        <v>3860000</v>
      </c>
      <c r="G244">
        <v>59.911000000000001</v>
      </c>
      <c r="H244" s="1">
        <f t="shared" ca="1" si="60"/>
        <v>59.911000000000001</v>
      </c>
      <c r="I244" s="10">
        <f t="shared" ca="1" si="61"/>
        <v>42.99</v>
      </c>
      <c r="J244" s="9">
        <f t="shared" ca="1" si="62"/>
        <v>-1.8209561586526701E-2</v>
      </c>
      <c r="K244" s="9">
        <f t="shared" ca="1" si="52"/>
        <v>0.38924058227984587</v>
      </c>
      <c r="L244" s="3">
        <f t="shared" ca="1" si="53"/>
        <v>0.39360316352640146</v>
      </c>
      <c r="M244" s="6">
        <f t="shared" ca="1" si="54"/>
        <v>1.0112079301212715</v>
      </c>
      <c r="N244" s="6">
        <f t="shared" ca="1" si="55"/>
        <v>1.3923219202859687</v>
      </c>
      <c r="O244" s="6">
        <f t="shared" ca="1" si="56"/>
        <v>0.19210355618127284</v>
      </c>
      <c r="P244" s="3">
        <f t="shared" ca="1" si="57"/>
        <v>1.7765290326485144</v>
      </c>
      <c r="Q244" s="3">
        <f t="shared" ca="1" si="58"/>
        <v>1.008114807923423</v>
      </c>
      <c r="R244" s="6">
        <f t="shared" ca="1" si="63"/>
        <v>0</v>
      </c>
      <c r="S244" s="5">
        <f ca="1">SUM($R$66:R243)+AA244</f>
        <v>2</v>
      </c>
      <c r="T244" s="5">
        <f t="shared" ca="1" si="66"/>
        <v>0</v>
      </c>
      <c r="U244" s="3">
        <f t="shared" ca="1" si="64"/>
        <v>-1.5799999999999983</v>
      </c>
      <c r="V244" s="37">
        <f ca="1">SUM($U$70:U244)-SUM($T$70:T244)</f>
        <v>41.132600000000011</v>
      </c>
      <c r="W244" s="8">
        <f t="shared" ca="1" si="65"/>
        <v>0.68489702205899772</v>
      </c>
      <c r="X244" s="7">
        <f ca="1">W244-MAX($W$69:W243)</f>
        <v>-0.5427771351916747</v>
      </c>
      <c r="Y244" s="7">
        <f t="shared" ca="1" si="67"/>
        <v>-0.13120105450880049</v>
      </c>
      <c r="Z244" s="6">
        <f t="shared" ca="1" si="71"/>
        <v>0</v>
      </c>
      <c r="AA244" s="5">
        <f ca="1">SUM($Z$70:Z243)</f>
        <v>-4</v>
      </c>
      <c r="AB244" s="4">
        <f t="shared" ca="1" si="72"/>
        <v>0.87000000000000455</v>
      </c>
      <c r="AC244" s="2">
        <f t="shared" ca="1" si="68"/>
        <v>2.0237264480111757E-2</v>
      </c>
      <c r="AD244" s="3">
        <f t="shared" ca="1" si="69"/>
        <v>39.93</v>
      </c>
      <c r="AE244" s="3">
        <f t="shared" ca="1" si="73"/>
        <v>42.555</v>
      </c>
      <c r="AF244" s="2">
        <f t="shared" ca="1" si="70"/>
        <v>2.044413112442732E-2</v>
      </c>
      <c r="AG244" s="1">
        <f t="shared" ca="1" si="59"/>
        <v>4.3330000000000002</v>
      </c>
    </row>
    <row r="245" spans="1:33" x14ac:dyDescent="0.25">
      <c r="A245" s="11">
        <v>41154</v>
      </c>
      <c r="B245" t="s">
        <v>0</v>
      </c>
      <c r="C245">
        <v>44.14</v>
      </c>
      <c r="D245">
        <v>42.13</v>
      </c>
      <c r="E245">
        <v>42.53</v>
      </c>
      <c r="F245">
        <v>4491100</v>
      </c>
      <c r="G245" t="s">
        <v>0</v>
      </c>
      <c r="H245" s="1">
        <f t="shared" ca="1" si="60"/>
        <v>59.911000000000001</v>
      </c>
      <c r="I245" s="10">
        <f t="shared" ca="1" si="61"/>
        <v>42.53</v>
      </c>
      <c r="J245" s="9">
        <f t="shared" ca="1" si="62"/>
        <v>-1.0757821242648008E-2</v>
      </c>
      <c r="K245" s="9">
        <f t="shared" ca="1" si="52"/>
        <v>0.36181857307395926</v>
      </c>
      <c r="L245" s="3">
        <f t="shared" ca="1" si="53"/>
        <v>0.40867622854455687</v>
      </c>
      <c r="M245" s="6">
        <f t="shared" ca="1" si="54"/>
        <v>1.1295059429163672</v>
      </c>
      <c r="N245" s="6">
        <f t="shared" ca="1" si="55"/>
        <v>1.3402438085110995</v>
      </c>
      <c r="O245" s="6">
        <f t="shared" ca="1" si="56"/>
        <v>0.15945183740421331</v>
      </c>
      <c r="P245" s="3">
        <f t="shared" ca="1" si="57"/>
        <v>1.6591474833195261</v>
      </c>
      <c r="Q245" s="3">
        <f t="shared" ca="1" si="58"/>
        <v>1.0213401337026728</v>
      </c>
      <c r="R245" s="6">
        <f t="shared" ca="1" si="63"/>
        <v>0</v>
      </c>
      <c r="S245" s="5">
        <f ca="1">SUM($R$66:R244)+AA245</f>
        <v>2</v>
      </c>
      <c r="T245" s="5">
        <f t="shared" ca="1" si="66"/>
        <v>0</v>
      </c>
      <c r="U245" s="3">
        <f t="shared" ca="1" si="64"/>
        <v>-0.92000000000000171</v>
      </c>
      <c r="V245" s="37">
        <f ca="1">SUM($U$70:U245)-SUM($T$70:T245)</f>
        <v>40.212600000000009</v>
      </c>
      <c r="W245" s="8">
        <f t="shared" ca="1" si="65"/>
        <v>0.66957814456780385</v>
      </c>
      <c r="X245" s="7">
        <f ca="1">W245-MAX($W$69:W244)</f>
        <v>-0.55809601268286857</v>
      </c>
      <c r="Y245" s="7">
        <f t="shared" ca="1" si="67"/>
        <v>-0.13622540951485229</v>
      </c>
      <c r="Z245" s="6">
        <f t="shared" ca="1" si="71"/>
        <v>0</v>
      </c>
      <c r="AA245" s="5">
        <f ca="1">SUM($Z$70:Z244)</f>
        <v>-4</v>
      </c>
      <c r="AB245" s="4">
        <f t="shared" ca="1" si="72"/>
        <v>-4.9999999999997158E-2</v>
      </c>
      <c r="AC245" s="2">
        <f t="shared" ca="1" si="68"/>
        <v>-1.1756407241946194E-3</v>
      </c>
      <c r="AD245" s="3">
        <f t="shared" ca="1" si="69"/>
        <v>39.93</v>
      </c>
      <c r="AE245" s="3">
        <f t="shared" ca="1" si="73"/>
        <v>42.555</v>
      </c>
      <c r="AF245" s="2">
        <f t="shared" ca="1" si="70"/>
        <v>-1.1749500646221869E-3</v>
      </c>
      <c r="AG245" s="1">
        <f t="shared" ca="1" si="59"/>
        <v>4.3330000000000002</v>
      </c>
    </row>
    <row r="246" spans="1:33" x14ac:dyDescent="0.25">
      <c r="A246" s="11">
        <v>41161</v>
      </c>
      <c r="B246">
        <v>4.3330000000000002</v>
      </c>
      <c r="C246">
        <v>44</v>
      </c>
      <c r="D246">
        <v>42.18</v>
      </c>
      <c r="E246">
        <v>43.37</v>
      </c>
      <c r="F246">
        <v>3649400</v>
      </c>
      <c r="G246">
        <v>62.92</v>
      </c>
      <c r="H246" s="1">
        <f t="shared" ca="1" si="60"/>
        <v>62.92</v>
      </c>
      <c r="I246" s="10">
        <f t="shared" ca="1" si="61"/>
        <v>43.37</v>
      </c>
      <c r="J246" s="9">
        <f t="shared" ca="1" si="62"/>
        <v>1.9558248581732676E-2</v>
      </c>
      <c r="K246" s="9">
        <f t="shared" ref="K246:K309" ca="1" si="74">STDEV(J195:J246)*SQRT(52)</f>
        <v>0.36054591947630338</v>
      </c>
      <c r="L246" s="3">
        <f t="shared" ref="L246:L309" ca="1" si="75">H246/I246-1</f>
        <v>0.45077242333410195</v>
      </c>
      <c r="M246" s="6">
        <f t="shared" ref="M246:M309" ca="1" si="76">L246/K246</f>
        <v>1.2502496879977272</v>
      </c>
      <c r="N246" s="6">
        <f t="shared" ca="1" si="55"/>
        <v>1.3427606267628749</v>
      </c>
      <c r="O246" s="6">
        <f t="shared" ca="1" si="56"/>
        <v>0.15760098227245442</v>
      </c>
      <c r="P246" s="3">
        <f t="shared" ca="1" si="57"/>
        <v>1.6579625913077838</v>
      </c>
      <c r="Q246" s="3">
        <f t="shared" ca="1" si="58"/>
        <v>1.027558662217966</v>
      </c>
      <c r="R246" s="6">
        <f t="shared" ca="1" si="63"/>
        <v>0</v>
      </c>
      <c r="S246" s="5">
        <f ca="1">SUM($R$66:R245)+AA246</f>
        <v>2</v>
      </c>
      <c r="T246" s="5">
        <f t="shared" ca="1" si="66"/>
        <v>0</v>
      </c>
      <c r="U246" s="3">
        <f t="shared" ca="1" si="64"/>
        <v>1.6799999999999926</v>
      </c>
      <c r="V246" s="37">
        <f ca="1">SUM($U$70:U246)-SUM($T$70:T246)</f>
        <v>41.892600000000002</v>
      </c>
      <c r="W246" s="8">
        <f t="shared" ca="1" si="65"/>
        <v>0.69755174694302713</v>
      </c>
      <c r="X246" s="7">
        <f ca="1">W246-MAX($W$69:W245)</f>
        <v>-0.53012241030764529</v>
      </c>
      <c r="Y246" s="7">
        <f t="shared" ca="1" si="67"/>
        <v>-0.15025747444470064</v>
      </c>
      <c r="Z246" s="6">
        <f t="shared" ca="1" si="71"/>
        <v>0</v>
      </c>
      <c r="AA246" s="5">
        <f ca="1">SUM($Z$70:Z245)</f>
        <v>-4</v>
      </c>
      <c r="AB246" s="4">
        <f t="shared" ca="1" si="72"/>
        <v>1.6299999999999955</v>
      </c>
      <c r="AC246" s="2">
        <f t="shared" ca="1" si="68"/>
        <v>3.7583583121973609E-2</v>
      </c>
      <c r="AD246" s="3">
        <f t="shared" ca="1" si="69"/>
        <v>39.93</v>
      </c>
      <c r="AE246" s="3">
        <f t="shared" ca="1" si="73"/>
        <v>42.555</v>
      </c>
      <c r="AF246" s="2">
        <f t="shared" ca="1" si="70"/>
        <v>3.8303372106685357E-2</v>
      </c>
      <c r="AG246" s="1">
        <f t="shared" ca="1" si="59"/>
        <v>4.3330000000000002</v>
      </c>
    </row>
    <row r="247" spans="1:33" x14ac:dyDescent="0.25">
      <c r="A247" s="11">
        <v>41168</v>
      </c>
      <c r="B247" t="s">
        <v>0</v>
      </c>
      <c r="C247">
        <v>46.59</v>
      </c>
      <c r="D247">
        <v>42.92</v>
      </c>
      <c r="E247">
        <v>44.93</v>
      </c>
      <c r="F247">
        <v>6910200</v>
      </c>
      <c r="G247" t="s">
        <v>0</v>
      </c>
      <c r="H247" s="1">
        <f t="shared" ca="1" si="60"/>
        <v>62.92</v>
      </c>
      <c r="I247" s="10">
        <f t="shared" ca="1" si="61"/>
        <v>44.93</v>
      </c>
      <c r="J247" s="9">
        <f t="shared" ca="1" si="62"/>
        <v>3.5337765234793789E-2</v>
      </c>
      <c r="K247" s="9">
        <f t="shared" ca="1" si="74"/>
        <v>0.36228784094769156</v>
      </c>
      <c r="L247" s="3">
        <f t="shared" ca="1" si="75"/>
        <v>0.4004006231916315</v>
      </c>
      <c r="M247" s="6">
        <f t="shared" ca="1" si="76"/>
        <v>1.1052002798223715</v>
      </c>
      <c r="N247" s="6">
        <f t="shared" ca="1" si="55"/>
        <v>1.3345176707070054</v>
      </c>
      <c r="O247" s="6">
        <f t="shared" ca="1" si="56"/>
        <v>0.16748228545741253</v>
      </c>
      <c r="P247" s="3">
        <f t="shared" ca="1" si="57"/>
        <v>1.6694822416218305</v>
      </c>
      <c r="Q247" s="3">
        <f t="shared" ca="1" si="58"/>
        <v>0.99955309979218043</v>
      </c>
      <c r="R247" s="6">
        <f t="shared" ca="1" si="63"/>
        <v>0</v>
      </c>
      <c r="S247" s="5">
        <f ca="1">SUM($R$66:R246)+AA247</f>
        <v>2</v>
      </c>
      <c r="T247" s="5">
        <f t="shared" ca="1" si="66"/>
        <v>0</v>
      </c>
      <c r="U247" s="3">
        <f t="shared" ca="1" si="64"/>
        <v>3.1200000000000045</v>
      </c>
      <c r="V247" s="37">
        <f ca="1">SUM($U$70:U247)-SUM($T$70:T247)</f>
        <v>45.012600000000006</v>
      </c>
      <c r="W247" s="8">
        <f t="shared" ca="1" si="65"/>
        <v>0.74950272278272789</v>
      </c>
      <c r="X247" s="7">
        <f ca="1">W247-MAX($W$69:W246)</f>
        <v>-0.47817143446794452</v>
      </c>
      <c r="Y247" s="7">
        <f t="shared" ca="1" si="67"/>
        <v>-0.1334668743972105</v>
      </c>
      <c r="Z247" s="6">
        <f t="shared" ca="1" si="71"/>
        <v>0</v>
      </c>
      <c r="AA247" s="5">
        <f ca="1">SUM($Z$70:Z246)</f>
        <v>-4</v>
      </c>
      <c r="AB247" s="4">
        <f t="shared" ca="1" si="72"/>
        <v>4.75</v>
      </c>
      <c r="AC247" s="2">
        <f t="shared" ca="1" si="68"/>
        <v>0.1057200089027376</v>
      </c>
      <c r="AD247" s="3">
        <f t="shared" ca="1" si="69"/>
        <v>39.93</v>
      </c>
      <c r="AE247" s="3">
        <f t="shared" ca="1" si="73"/>
        <v>42.555</v>
      </c>
      <c r="AF247" s="2">
        <f t="shared" ca="1" si="70"/>
        <v>0.11162025613911408</v>
      </c>
      <c r="AG247" s="1">
        <f t="shared" ca="1" si="59"/>
        <v>4.3330000000000002</v>
      </c>
    </row>
    <row r="248" spans="1:33" x14ac:dyDescent="0.25">
      <c r="A248" s="11">
        <v>41175</v>
      </c>
      <c r="B248">
        <v>4.4000000000000004</v>
      </c>
      <c r="C248">
        <v>45.97</v>
      </c>
      <c r="D248">
        <v>43.7</v>
      </c>
      <c r="E248">
        <v>43.99</v>
      </c>
      <c r="F248">
        <v>5777300</v>
      </c>
      <c r="G248">
        <v>63.286000000000001</v>
      </c>
      <c r="H248" s="1">
        <f t="shared" ca="1" si="60"/>
        <v>63.286000000000001</v>
      </c>
      <c r="I248" s="10">
        <f t="shared" ca="1" si="61"/>
        <v>43.99</v>
      </c>
      <c r="J248" s="9">
        <f t="shared" ca="1" si="62"/>
        <v>-2.1143387721440157E-2</v>
      </c>
      <c r="K248" s="9">
        <f t="shared" ca="1" si="74"/>
        <v>0.32965959372809339</v>
      </c>
      <c r="L248" s="3">
        <f t="shared" ca="1" si="75"/>
        <v>0.43864514662423271</v>
      </c>
      <c r="M248" s="6">
        <f t="shared" ca="1" si="76"/>
        <v>1.3306002766782261</v>
      </c>
      <c r="N248" s="6">
        <f t="shared" ca="1" si="55"/>
        <v>1.3304071633838155</v>
      </c>
      <c r="O248" s="6">
        <f t="shared" ca="1" si="56"/>
        <v>0.1668200963312855</v>
      </c>
      <c r="P248" s="3">
        <f t="shared" ca="1" si="57"/>
        <v>1.6640473560463864</v>
      </c>
      <c r="Q248" s="3">
        <f t="shared" ca="1" si="58"/>
        <v>0.99676697072124454</v>
      </c>
      <c r="R248" s="6">
        <f t="shared" ca="1" si="63"/>
        <v>0</v>
      </c>
      <c r="S248" s="5">
        <f ca="1">SUM($R$66:R247)+AA248</f>
        <v>2</v>
      </c>
      <c r="T248" s="5">
        <f t="shared" ca="1" si="66"/>
        <v>0</v>
      </c>
      <c r="U248" s="3">
        <f t="shared" ca="1" si="64"/>
        <v>-1.8799999999999955</v>
      </c>
      <c r="V248" s="37">
        <f ca="1">SUM($U$70:U248)-SUM($T$70:T248)</f>
        <v>43.132600000000011</v>
      </c>
      <c r="W248" s="8">
        <f t="shared" ca="1" si="65"/>
        <v>0.71819892964854937</v>
      </c>
      <c r="X248" s="7">
        <f ca="1">W248-MAX($W$69:W247)</f>
        <v>-0.50947522760212305</v>
      </c>
      <c r="Y248" s="7">
        <f t="shared" ca="1" si="67"/>
        <v>-0.14621504887474424</v>
      </c>
      <c r="Z248" s="6">
        <f t="shared" ca="1" si="71"/>
        <v>0</v>
      </c>
      <c r="AA248" s="5">
        <f ca="1">SUM($Z$70:Z247)</f>
        <v>-4</v>
      </c>
      <c r="AB248" s="4">
        <f t="shared" ca="1" si="72"/>
        <v>2.8700000000000045</v>
      </c>
      <c r="AC248" s="2">
        <f t="shared" ca="1" si="68"/>
        <v>6.5242100477381326E-2</v>
      </c>
      <c r="AD248" s="3">
        <f t="shared" ca="1" si="69"/>
        <v>39.93</v>
      </c>
      <c r="AE248" s="3">
        <f t="shared" ca="1" si="73"/>
        <v>42.555</v>
      </c>
      <c r="AF248" s="2">
        <f t="shared" ca="1" si="70"/>
        <v>6.7442133709317467E-2</v>
      </c>
      <c r="AG248" s="1">
        <f t="shared" ca="1" si="59"/>
        <v>4.4000000000000004</v>
      </c>
    </row>
    <row r="249" spans="1:33" x14ac:dyDescent="0.25">
      <c r="A249" s="11">
        <v>41182</v>
      </c>
      <c r="B249" t="s">
        <v>0</v>
      </c>
      <c r="C249">
        <v>44</v>
      </c>
      <c r="D249">
        <v>42.6</v>
      </c>
      <c r="E249">
        <v>43.43</v>
      </c>
      <c r="F249">
        <v>4140000</v>
      </c>
      <c r="G249" t="s">
        <v>0</v>
      </c>
      <c r="H249" s="1">
        <f t="shared" ca="1" si="60"/>
        <v>63.286000000000001</v>
      </c>
      <c r="I249" s="10">
        <f t="shared" ca="1" si="61"/>
        <v>43.43</v>
      </c>
      <c r="J249" s="9">
        <f t="shared" ca="1" si="62"/>
        <v>-1.2811888813897885E-2</v>
      </c>
      <c r="K249" s="9">
        <f t="shared" ca="1" si="74"/>
        <v>0.32295009026259064</v>
      </c>
      <c r="L249" s="3">
        <f t="shared" ca="1" si="75"/>
        <v>0.45719548699055945</v>
      </c>
      <c r="M249" s="6">
        <f t="shared" ca="1" si="76"/>
        <v>1.4156846546127728</v>
      </c>
      <c r="N249" s="6">
        <f t="shared" ca="1" si="55"/>
        <v>1.3274867950433753</v>
      </c>
      <c r="O249" s="6">
        <f t="shared" ca="1" si="56"/>
        <v>0.16480292633157553</v>
      </c>
      <c r="P249" s="3">
        <f t="shared" ca="1" si="57"/>
        <v>1.6570926477065264</v>
      </c>
      <c r="Q249" s="3">
        <f t="shared" ca="1" si="58"/>
        <v>0.99788094238022418</v>
      </c>
      <c r="R249" s="6">
        <f t="shared" ca="1" si="63"/>
        <v>0</v>
      </c>
      <c r="S249" s="5">
        <f ca="1">SUM($R$66:R248)+AA249</f>
        <v>2</v>
      </c>
      <c r="T249" s="5">
        <f t="shared" ca="1" si="66"/>
        <v>0</v>
      </c>
      <c r="U249" s="3">
        <f t="shared" ca="1" si="64"/>
        <v>-1.1200000000000045</v>
      </c>
      <c r="V249" s="37">
        <f ca="1">SUM($U$70:U249)-SUM($T$70:T249)</f>
        <v>42.012600000000006</v>
      </c>
      <c r="W249" s="8">
        <f t="shared" ca="1" si="65"/>
        <v>0.69954986139840036</v>
      </c>
      <c r="X249" s="7">
        <f ca="1">W249-MAX($W$69:W248)</f>
        <v>-0.52812429585227205</v>
      </c>
      <c r="Y249" s="7">
        <f t="shared" ca="1" si="67"/>
        <v>-0.15239849566351982</v>
      </c>
      <c r="Z249" s="6">
        <f t="shared" ca="1" si="71"/>
        <v>0</v>
      </c>
      <c r="AA249" s="5">
        <f ca="1">SUM($Z$70:Z248)</f>
        <v>-4</v>
      </c>
      <c r="AB249" s="4">
        <f t="shared" ca="1" si="72"/>
        <v>1.75</v>
      </c>
      <c r="AC249" s="2">
        <f t="shared" ca="1" si="68"/>
        <v>4.0294727147133315E-2</v>
      </c>
      <c r="AD249" s="3">
        <f t="shared" ca="1" si="69"/>
        <v>39.93</v>
      </c>
      <c r="AE249" s="3">
        <f t="shared" ca="1" si="73"/>
        <v>42.555</v>
      </c>
      <c r="AF249" s="2">
        <f t="shared" ca="1" si="70"/>
        <v>4.1123252261778875E-2</v>
      </c>
      <c r="AG249" s="1">
        <f t="shared" ca="1" si="59"/>
        <v>4.4000000000000004</v>
      </c>
    </row>
    <row r="250" spans="1:33" x14ac:dyDescent="0.25">
      <c r="A250" s="11">
        <v>41189</v>
      </c>
      <c r="B250">
        <v>4.4000000000000004</v>
      </c>
      <c r="C250">
        <v>45.28</v>
      </c>
      <c r="D250">
        <v>43</v>
      </c>
      <c r="E250">
        <v>43.57</v>
      </c>
      <c r="F250">
        <v>12920100</v>
      </c>
      <c r="G250">
        <v>60.845999999999997</v>
      </c>
      <c r="H250" s="1">
        <f t="shared" ca="1" si="60"/>
        <v>60.845999999999997</v>
      </c>
      <c r="I250" s="10">
        <f t="shared" ca="1" si="61"/>
        <v>43.57</v>
      </c>
      <c r="J250" s="9">
        <f t="shared" ca="1" si="62"/>
        <v>3.218393582620232E-3</v>
      </c>
      <c r="K250" s="9">
        <f t="shared" ca="1" si="74"/>
        <v>0.32136637647375838</v>
      </c>
      <c r="L250" s="3">
        <f t="shared" ca="1" si="75"/>
        <v>0.39651136102823026</v>
      </c>
      <c r="M250" s="6">
        <f t="shared" ca="1" si="76"/>
        <v>1.2338296413551775</v>
      </c>
      <c r="N250" s="6">
        <f t="shared" ca="1" si="55"/>
        <v>1.3069191082898088</v>
      </c>
      <c r="O250" s="6">
        <f t="shared" ca="1" si="56"/>
        <v>0.15785349957144676</v>
      </c>
      <c r="P250" s="3">
        <f t="shared" ca="1" si="57"/>
        <v>1.6226261074327024</v>
      </c>
      <c r="Q250" s="3">
        <f t="shared" ca="1" si="58"/>
        <v>0.99121210914691527</v>
      </c>
      <c r="R250" s="6">
        <f t="shared" ca="1" si="63"/>
        <v>0</v>
      </c>
      <c r="S250" s="5">
        <f ca="1">SUM($R$66:R249)+AA250</f>
        <v>2</v>
      </c>
      <c r="T250" s="5">
        <f t="shared" ca="1" si="66"/>
        <v>0</v>
      </c>
      <c r="U250" s="3">
        <f t="shared" ca="1" si="64"/>
        <v>0.28000000000000114</v>
      </c>
      <c r="V250" s="37">
        <f ca="1">SUM($U$70:U250)-SUM($T$70:T250)</f>
        <v>42.292600000000007</v>
      </c>
      <c r="W250" s="8">
        <f t="shared" ca="1" si="65"/>
        <v>0.70421212846093761</v>
      </c>
      <c r="X250" s="7">
        <f ca="1">W250-MAX($W$69:W249)</f>
        <v>-0.5234620287897348</v>
      </c>
      <c r="Y250" s="7">
        <f t="shared" ca="1" si="67"/>
        <v>-0.13217045367607674</v>
      </c>
      <c r="Z250" s="6">
        <f t="shared" ca="1" si="71"/>
        <v>0</v>
      </c>
      <c r="AA250" s="5">
        <f ca="1">SUM($Z$70:Z249)</f>
        <v>-4</v>
      </c>
      <c r="AB250" s="4">
        <f t="shared" ca="1" si="72"/>
        <v>2.0300000000000011</v>
      </c>
      <c r="AC250" s="2">
        <f t="shared" ca="1" si="68"/>
        <v>4.6591691530869887E-2</v>
      </c>
      <c r="AD250" s="3">
        <f t="shared" ca="1" si="69"/>
        <v>39.93</v>
      </c>
      <c r="AE250" s="3">
        <f t="shared" ca="1" si="73"/>
        <v>42.555</v>
      </c>
      <c r="AF250" s="2">
        <f t="shared" ca="1" si="70"/>
        <v>4.770297262366352E-2</v>
      </c>
      <c r="AG250" s="1">
        <f t="shared" ca="1" si="59"/>
        <v>4.4000000000000004</v>
      </c>
    </row>
    <row r="251" spans="1:33" x14ac:dyDescent="0.25">
      <c r="A251" s="11">
        <v>41196</v>
      </c>
      <c r="B251" t="s">
        <v>0</v>
      </c>
      <c r="C251">
        <v>43.98</v>
      </c>
      <c r="D251">
        <v>42.68</v>
      </c>
      <c r="E251">
        <v>42.97</v>
      </c>
      <c r="F251">
        <v>5783000</v>
      </c>
      <c r="G251" t="s">
        <v>0</v>
      </c>
      <c r="H251" s="1">
        <f t="shared" ca="1" si="60"/>
        <v>60.845999999999997</v>
      </c>
      <c r="I251" s="10">
        <f t="shared" ca="1" si="61"/>
        <v>42.97</v>
      </c>
      <c r="J251" s="9">
        <f t="shared" ca="1" si="62"/>
        <v>-1.3866642342446998E-2</v>
      </c>
      <c r="K251" s="9">
        <f t="shared" ca="1" si="74"/>
        <v>0.31847319610800257</v>
      </c>
      <c r="L251" s="3">
        <f t="shared" ca="1" si="75"/>
        <v>0.41601117058412851</v>
      </c>
      <c r="M251" s="6">
        <f t="shared" ca="1" si="76"/>
        <v>1.3062674525458282</v>
      </c>
      <c r="N251" s="6">
        <f t="shared" ca="1" si="55"/>
        <v>1.2972489374417682</v>
      </c>
      <c r="O251" s="6">
        <f t="shared" ca="1" si="56"/>
        <v>0.15333985917327669</v>
      </c>
      <c r="P251" s="3">
        <f t="shared" ca="1" si="57"/>
        <v>1.6039286557883217</v>
      </c>
      <c r="Q251" s="3">
        <f t="shared" ca="1" si="58"/>
        <v>0.99056921909521478</v>
      </c>
      <c r="R251" s="6">
        <f t="shared" ca="1" si="63"/>
        <v>0</v>
      </c>
      <c r="S251" s="5">
        <f ca="1">SUM($R$66:R250)+AA251</f>
        <v>2</v>
      </c>
      <c r="T251" s="5">
        <f t="shared" ca="1" si="66"/>
        <v>0</v>
      </c>
      <c r="U251" s="3">
        <f t="shared" ca="1" si="64"/>
        <v>-1.2000000000000028</v>
      </c>
      <c r="V251" s="37">
        <f ca="1">SUM($U$70:U251)-SUM($T$70:T251)</f>
        <v>41.092600000000004</v>
      </c>
      <c r="W251" s="8">
        <f t="shared" ca="1" si="65"/>
        <v>0.68423098390720649</v>
      </c>
      <c r="X251" s="7">
        <f ca="1">W251-MAX($W$69:W250)</f>
        <v>-0.54344317334346592</v>
      </c>
      <c r="Y251" s="7">
        <f t="shared" ca="1" si="67"/>
        <v>-0.1386703901947095</v>
      </c>
      <c r="Z251" s="6">
        <f t="shared" ca="1" si="71"/>
        <v>0</v>
      </c>
      <c r="AA251" s="5">
        <f ca="1">SUM($Z$70:Z250)</f>
        <v>-4</v>
      </c>
      <c r="AB251" s="4">
        <f t="shared" ca="1" si="72"/>
        <v>0.82999999999999829</v>
      </c>
      <c r="AC251" s="2">
        <f t="shared" ca="1" si="68"/>
        <v>1.9315801722131681E-2</v>
      </c>
      <c r="AD251" s="3">
        <f t="shared" ca="1" si="69"/>
        <v>39.93</v>
      </c>
      <c r="AE251" s="3">
        <f t="shared" ca="1" si="73"/>
        <v>42.555</v>
      </c>
      <c r="AF251" s="2">
        <f t="shared" ca="1" si="70"/>
        <v>1.9504171072729368E-2</v>
      </c>
      <c r="AG251" s="1">
        <f t="shared" ca="1" si="59"/>
        <v>4.4000000000000004</v>
      </c>
    </row>
    <row r="252" spans="1:33" x14ac:dyDescent="0.25">
      <c r="A252" s="11">
        <v>41203</v>
      </c>
      <c r="B252">
        <v>4.4000000000000004</v>
      </c>
      <c r="C252">
        <v>43.29</v>
      </c>
      <c r="D252">
        <v>42</v>
      </c>
      <c r="E252">
        <v>42.26</v>
      </c>
      <c r="F252">
        <v>6813800</v>
      </c>
      <c r="G252">
        <v>61.65</v>
      </c>
      <c r="H252" s="1">
        <f t="shared" ca="1" si="60"/>
        <v>61.65</v>
      </c>
      <c r="I252" s="10">
        <f t="shared" ca="1" si="61"/>
        <v>42.26</v>
      </c>
      <c r="J252" s="9">
        <f t="shared" ca="1" si="62"/>
        <v>-1.6661185598993086E-2</v>
      </c>
      <c r="K252" s="9">
        <f t="shared" ca="1" si="74"/>
        <v>0.31758220932429809</v>
      </c>
      <c r="L252" s="3">
        <f t="shared" ca="1" si="75"/>
        <v>0.45882631329862766</v>
      </c>
      <c r="M252" s="6">
        <f t="shared" ca="1" si="76"/>
        <v>1.4447481622942506</v>
      </c>
      <c r="N252" s="6">
        <f t="shared" ca="1" si="55"/>
        <v>1.3012672812147117</v>
      </c>
      <c r="O252" s="6">
        <f t="shared" ca="1" si="56"/>
        <v>0.15669206705729374</v>
      </c>
      <c r="P252" s="3">
        <f t="shared" ca="1" si="57"/>
        <v>1.6146514153292992</v>
      </c>
      <c r="Q252" s="3">
        <f t="shared" ca="1" si="58"/>
        <v>0.98788314710012415</v>
      </c>
      <c r="R252" s="6">
        <f t="shared" ca="1" si="63"/>
        <v>0</v>
      </c>
      <c r="S252" s="5">
        <f ca="1">SUM($R$66:R251)+AA252</f>
        <v>2</v>
      </c>
      <c r="T252" s="5">
        <f t="shared" ca="1" si="66"/>
        <v>0</v>
      </c>
      <c r="U252" s="3">
        <f t="shared" ca="1" si="64"/>
        <v>-1.4200000000000017</v>
      </c>
      <c r="V252" s="37">
        <f ca="1">SUM($U$70:U252)-SUM($T$70:T252)</f>
        <v>39.672600000000003</v>
      </c>
      <c r="W252" s="8">
        <f t="shared" ca="1" si="65"/>
        <v>0.66058662951862479</v>
      </c>
      <c r="X252" s="7">
        <f ca="1">W252-MAX($W$69:W251)</f>
        <v>-0.56708752773204762</v>
      </c>
      <c r="Y252" s="7">
        <f t="shared" ca="1" si="67"/>
        <v>-0.1529421044328759</v>
      </c>
      <c r="Z252" s="6">
        <f t="shared" ca="1" si="71"/>
        <v>0</v>
      </c>
      <c r="AA252" s="5">
        <f ca="1">SUM($Z$70:Z251)</f>
        <v>-4</v>
      </c>
      <c r="AB252" s="4">
        <f t="shared" ca="1" si="72"/>
        <v>-0.59000000000000341</v>
      </c>
      <c r="AC252" s="2">
        <f t="shared" ca="1" si="68"/>
        <v>-1.396119261713212E-2</v>
      </c>
      <c r="AD252" s="3">
        <f t="shared" ca="1" si="69"/>
        <v>39.93</v>
      </c>
      <c r="AE252" s="3">
        <f t="shared" ca="1" si="73"/>
        <v>42.555</v>
      </c>
      <c r="AF252" s="2">
        <f t="shared" ca="1" si="70"/>
        <v>-1.3864410762542672E-2</v>
      </c>
      <c r="AG252" s="1">
        <f t="shared" ca="1" si="59"/>
        <v>4.4000000000000004</v>
      </c>
    </row>
    <row r="253" spans="1:33" x14ac:dyDescent="0.25">
      <c r="A253" s="11">
        <v>41210</v>
      </c>
      <c r="B253">
        <v>4.4000000000000004</v>
      </c>
      <c r="C253">
        <v>42.47</v>
      </c>
      <c r="D253">
        <v>38.9</v>
      </c>
      <c r="E253">
        <v>39.35</v>
      </c>
      <c r="F253">
        <v>10825700</v>
      </c>
      <c r="G253">
        <v>61.65</v>
      </c>
      <c r="H253" s="1">
        <f t="shared" ca="1" si="60"/>
        <v>61.65</v>
      </c>
      <c r="I253" s="10">
        <f t="shared" ca="1" si="61"/>
        <v>39.35</v>
      </c>
      <c r="J253" s="9">
        <f t="shared" ca="1" si="62"/>
        <v>-7.1345037324498373E-2</v>
      </c>
      <c r="K253" s="9">
        <f t="shared" ca="1" si="74"/>
        <v>0.30333377467257255</v>
      </c>
      <c r="L253" s="3">
        <f t="shared" ca="1" si="75"/>
        <v>0.56670902160101644</v>
      </c>
      <c r="M253" s="6">
        <f t="shared" ca="1" si="76"/>
        <v>1.8682687815187706</v>
      </c>
      <c r="N253" s="6">
        <f t="shared" ca="1" si="55"/>
        <v>1.3308049689390062</v>
      </c>
      <c r="O253" s="6">
        <f t="shared" ca="1" si="56"/>
        <v>0.21819031102252801</v>
      </c>
      <c r="P253" s="3">
        <f t="shared" ca="1" si="57"/>
        <v>1.7671855909840621</v>
      </c>
      <c r="Q253" s="3">
        <f t="shared" ca="1" si="58"/>
        <v>0.89442434689395023</v>
      </c>
      <c r="R253" s="6">
        <f t="shared" ca="1" si="63"/>
        <v>1</v>
      </c>
      <c r="S253" s="5">
        <f ca="1">SUM($R$66:R252)+AA253</f>
        <v>2</v>
      </c>
      <c r="T253" s="5">
        <f t="shared" ca="1" si="66"/>
        <v>7.8700000000000006E-2</v>
      </c>
      <c r="U253" s="3">
        <f t="shared" ca="1" si="64"/>
        <v>-5.8199999999999932</v>
      </c>
      <c r="V253" s="37">
        <f ca="1">SUM($U$70:U253)-SUM($T$70:T253)</f>
        <v>33.773900000000012</v>
      </c>
      <c r="W253" s="8">
        <f t="shared" ca="1" si="65"/>
        <v>0.56236764836938058</v>
      </c>
      <c r="X253" s="7">
        <f ca="1">W253-MAX($W$69:W252)</f>
        <v>-0.66530650888129184</v>
      </c>
      <c r="Y253" s="7">
        <f t="shared" ca="1" si="67"/>
        <v>-0.18890300720033881</v>
      </c>
      <c r="Z253" s="6">
        <f t="shared" ca="1" si="71"/>
        <v>0</v>
      </c>
      <c r="AA253" s="5">
        <f ca="1">SUM($Z$70:Z252)</f>
        <v>-4</v>
      </c>
      <c r="AB253" s="4">
        <f t="shared" ca="1" si="72"/>
        <v>-4.2733333333333405</v>
      </c>
      <c r="AC253" s="2">
        <f t="shared" ca="1" si="68"/>
        <v>-0.10859805167302009</v>
      </c>
      <c r="AD253" s="3">
        <f t="shared" ca="1" si="69"/>
        <v>39.35</v>
      </c>
      <c r="AE253" s="3">
        <f t="shared" ca="1" si="73"/>
        <v>41.486666666666672</v>
      </c>
      <c r="AF253" s="2">
        <f t="shared" ca="1" si="70"/>
        <v>-0.10300498152016728</v>
      </c>
      <c r="AG253" s="1">
        <f t="shared" ca="1" si="59"/>
        <v>4.4000000000000004</v>
      </c>
    </row>
    <row r="254" spans="1:33" x14ac:dyDescent="0.25">
      <c r="A254" s="11">
        <v>41217</v>
      </c>
      <c r="B254">
        <v>4.4000000000000004</v>
      </c>
      <c r="C254">
        <v>40.86</v>
      </c>
      <c r="D254">
        <v>38.56</v>
      </c>
      <c r="E254">
        <v>40.54</v>
      </c>
      <c r="F254">
        <v>5886500</v>
      </c>
      <c r="G254">
        <v>63.613999999999997</v>
      </c>
      <c r="H254" s="1">
        <f t="shared" ca="1" si="60"/>
        <v>63.613999999999997</v>
      </c>
      <c r="I254" s="10">
        <f t="shared" ca="1" si="61"/>
        <v>40.54</v>
      </c>
      <c r="J254" s="9">
        <f t="shared" ca="1" si="62"/>
        <v>2.9793166160441732E-2</v>
      </c>
      <c r="K254" s="9">
        <f t="shared" ca="1" si="74"/>
        <v>0.29419130936015697</v>
      </c>
      <c r="L254" s="3">
        <f t="shared" ca="1" si="75"/>
        <v>0.56916625555007405</v>
      </c>
      <c r="M254" s="6">
        <f t="shared" ca="1" si="76"/>
        <v>1.9346807245528974</v>
      </c>
      <c r="N254" s="6">
        <f t="shared" ca="1" si="55"/>
        <v>1.3663299343903601</v>
      </c>
      <c r="O254" s="6">
        <f t="shared" ca="1" si="56"/>
        <v>0.27376468364325801</v>
      </c>
      <c r="P254" s="3">
        <f t="shared" ca="1" si="57"/>
        <v>1.9138593016768761</v>
      </c>
      <c r="Q254" s="3">
        <f t="shared" ca="1" si="58"/>
        <v>0.81880056710384408</v>
      </c>
      <c r="R254" s="6">
        <f t="shared" ca="1" si="63"/>
        <v>0</v>
      </c>
      <c r="S254" s="5">
        <f ca="1">SUM($R$66:R253)+AA254</f>
        <v>3</v>
      </c>
      <c r="T254" s="5">
        <f t="shared" ca="1" si="66"/>
        <v>0</v>
      </c>
      <c r="U254" s="3">
        <f t="shared" ca="1" si="64"/>
        <v>3.5699999999999932</v>
      </c>
      <c r="V254" s="37">
        <f ca="1">SUM($U$70:U254)-SUM($T$70:T254)</f>
        <v>37.343900000000005</v>
      </c>
      <c r="W254" s="8">
        <f t="shared" ca="1" si="65"/>
        <v>0.62181155341673022</v>
      </c>
      <c r="X254" s="7">
        <f ca="1">W254-MAX($W$69:W253)</f>
        <v>-0.60586260383394219</v>
      </c>
      <c r="Y254" s="7">
        <f t="shared" ca="1" si="67"/>
        <v>-0.18972208518335801</v>
      </c>
      <c r="Z254" s="6">
        <f t="shared" ca="1" si="71"/>
        <v>0</v>
      </c>
      <c r="AA254" s="5">
        <f ca="1">SUM($Z$70:Z253)</f>
        <v>-4</v>
      </c>
      <c r="AB254" s="4">
        <f t="shared" ca="1" si="72"/>
        <v>-2.8400000000000176</v>
      </c>
      <c r="AC254" s="2">
        <f t="shared" ca="1" si="68"/>
        <v>-7.0054267390232308E-2</v>
      </c>
      <c r="AD254" s="3">
        <f t="shared" ca="1" si="69"/>
        <v>39.35</v>
      </c>
      <c r="AE254" s="3">
        <f t="shared" ca="1" si="73"/>
        <v>41.486666666666672</v>
      </c>
      <c r="AF254" s="2">
        <f t="shared" ca="1" si="70"/>
        <v>-6.8455728748192612E-2</v>
      </c>
      <c r="AG254" s="1">
        <f t="shared" ca="1" si="59"/>
        <v>4.4000000000000004</v>
      </c>
    </row>
    <row r="255" spans="1:33" x14ac:dyDescent="0.25">
      <c r="A255" s="11">
        <v>41224</v>
      </c>
      <c r="B255">
        <v>4.4000000000000004</v>
      </c>
      <c r="C255">
        <v>43.29</v>
      </c>
      <c r="D255">
        <v>39.909999999999997</v>
      </c>
      <c r="E255">
        <v>40.700000000000003</v>
      </c>
      <c r="F255">
        <v>13072500</v>
      </c>
      <c r="G255">
        <v>61.404000000000003</v>
      </c>
      <c r="H255" s="1">
        <f t="shared" ca="1" si="60"/>
        <v>61.404000000000003</v>
      </c>
      <c r="I255" s="10">
        <f t="shared" ca="1" si="61"/>
        <v>40.700000000000003</v>
      </c>
      <c r="J255" s="9">
        <f t="shared" ca="1" si="62"/>
        <v>3.93895142469536E-3</v>
      </c>
      <c r="K255" s="9">
        <f t="shared" ca="1" si="74"/>
        <v>0.29430257509512114</v>
      </c>
      <c r="L255" s="3">
        <f t="shared" ca="1" si="75"/>
        <v>0.50869778869778859</v>
      </c>
      <c r="M255" s="6">
        <f t="shared" ca="1" si="76"/>
        <v>1.7284856869953416</v>
      </c>
      <c r="N255" s="6">
        <f t="shared" ca="1" si="55"/>
        <v>1.384867281357991</v>
      </c>
      <c r="O255" s="6">
        <f t="shared" ca="1" si="56"/>
        <v>0.2903119807052455</v>
      </c>
      <c r="P255" s="3">
        <f t="shared" ca="1" si="57"/>
        <v>1.9654912427684819</v>
      </c>
      <c r="Q255" s="3">
        <f t="shared" ca="1" si="58"/>
        <v>0.80424331994749998</v>
      </c>
      <c r="R255" s="6">
        <f t="shared" ca="1" si="63"/>
        <v>0</v>
      </c>
      <c r="S255" s="5">
        <f ca="1">SUM($R$66:R254)+AA255</f>
        <v>3</v>
      </c>
      <c r="T255" s="5">
        <f t="shared" ca="1" si="66"/>
        <v>0</v>
      </c>
      <c r="U255" s="3">
        <f t="shared" ca="1" si="64"/>
        <v>0.48000000000001108</v>
      </c>
      <c r="V255" s="37">
        <f ca="1">SUM($U$70:U255)-SUM($T$70:T255)</f>
        <v>37.823900000000016</v>
      </c>
      <c r="W255" s="8">
        <f t="shared" ca="1" si="65"/>
        <v>0.62980401123822283</v>
      </c>
      <c r="X255" s="7">
        <f ca="1">W255-MAX($W$69:W254)</f>
        <v>-0.59787014601244959</v>
      </c>
      <c r="Y255" s="7">
        <f t="shared" ca="1" si="67"/>
        <v>-0.16956592956592953</v>
      </c>
      <c r="Z255" s="6">
        <f t="shared" ca="1" si="71"/>
        <v>0</v>
      </c>
      <c r="AA255" s="5">
        <f ca="1">SUM($Z$70:Z254)</f>
        <v>-4</v>
      </c>
      <c r="AB255" s="4">
        <f t="shared" ca="1" si="72"/>
        <v>-2.3600000000000065</v>
      </c>
      <c r="AC255" s="2">
        <f t="shared" ca="1" si="68"/>
        <v>-5.7985257985258144E-2</v>
      </c>
      <c r="AD255" s="3">
        <f t="shared" ca="1" si="69"/>
        <v>39.35</v>
      </c>
      <c r="AE255" s="3">
        <f t="shared" ca="1" si="73"/>
        <v>41.486666666666672</v>
      </c>
      <c r="AF255" s="2">
        <f t="shared" ca="1" si="70"/>
        <v>-5.6885746424554226E-2</v>
      </c>
      <c r="AG255" s="1">
        <f t="shared" ca="1" si="59"/>
        <v>4.4000000000000004</v>
      </c>
    </row>
    <row r="256" spans="1:33" x14ac:dyDescent="0.25">
      <c r="A256" s="11">
        <v>41231</v>
      </c>
      <c r="B256">
        <v>4.4000000000000004</v>
      </c>
      <c r="C256">
        <v>42.5</v>
      </c>
      <c r="D256">
        <v>39.5</v>
      </c>
      <c r="E256">
        <v>42.2</v>
      </c>
      <c r="F256">
        <v>5657900</v>
      </c>
      <c r="G256">
        <v>61.426000000000002</v>
      </c>
      <c r="H256" s="1">
        <f t="shared" ca="1" si="60"/>
        <v>61.426000000000002</v>
      </c>
      <c r="I256" s="10">
        <f t="shared" ca="1" si="61"/>
        <v>42.2</v>
      </c>
      <c r="J256" s="9">
        <f t="shared" ca="1" si="62"/>
        <v>3.619212859341684E-2</v>
      </c>
      <c r="K256" s="9">
        <f t="shared" ca="1" si="74"/>
        <v>0.29667039964571695</v>
      </c>
      <c r="L256" s="3">
        <f t="shared" ca="1" si="75"/>
        <v>0.45559241706161124</v>
      </c>
      <c r="M256" s="6">
        <f t="shared" ca="1" si="76"/>
        <v>1.53568545296625</v>
      </c>
      <c r="N256" s="6">
        <f t="shared" ca="1" si="55"/>
        <v>1.4072626672597885</v>
      </c>
      <c r="O256" s="6">
        <f t="shared" ca="1" si="56"/>
        <v>0.28981434593787919</v>
      </c>
      <c r="P256" s="3">
        <f t="shared" ca="1" si="57"/>
        <v>1.986891359135547</v>
      </c>
      <c r="Q256" s="3">
        <f t="shared" ca="1" si="58"/>
        <v>0.82763397538403016</v>
      </c>
      <c r="R256" s="6">
        <f t="shared" ca="1" si="63"/>
        <v>0</v>
      </c>
      <c r="S256" s="5">
        <f ca="1">SUM($R$66:R255)+AA256</f>
        <v>3</v>
      </c>
      <c r="T256" s="5">
        <f t="shared" ca="1" si="66"/>
        <v>0</v>
      </c>
      <c r="U256" s="3">
        <f t="shared" ca="1" si="64"/>
        <v>4.5</v>
      </c>
      <c r="V256" s="37">
        <f ca="1">SUM($U$70:U256)-SUM($T$70:T256)</f>
        <v>42.323900000000016</v>
      </c>
      <c r="W256" s="8">
        <f t="shared" ca="1" si="65"/>
        <v>0.70473330331471429</v>
      </c>
      <c r="X256" s="7">
        <f ca="1">W256-MAX($W$69:W255)</f>
        <v>-0.52294085393595813</v>
      </c>
      <c r="Y256" s="7">
        <f t="shared" ca="1" si="67"/>
        <v>-0.15186413902053708</v>
      </c>
      <c r="Z256" s="6">
        <f t="shared" ca="1" si="71"/>
        <v>0</v>
      </c>
      <c r="AA256" s="5">
        <f ca="1">SUM($Z$70:Z255)</f>
        <v>-4</v>
      </c>
      <c r="AB256" s="4">
        <f t="shared" ca="1" si="72"/>
        <v>2.1399999999999935</v>
      </c>
      <c r="AC256" s="2">
        <f t="shared" ca="1" si="68"/>
        <v>5.0710900473933493E-2</v>
      </c>
      <c r="AD256" s="3">
        <f t="shared" ca="1" si="69"/>
        <v>39.35</v>
      </c>
      <c r="AE256" s="3">
        <f t="shared" ca="1" si="73"/>
        <v>41.486666666666672</v>
      </c>
      <c r="AF256" s="2">
        <f t="shared" ca="1" si="70"/>
        <v>5.1582837859553109E-2</v>
      </c>
      <c r="AG256" s="1">
        <f t="shared" ca="1" si="59"/>
        <v>4.4000000000000004</v>
      </c>
    </row>
    <row r="257" spans="1:33" x14ac:dyDescent="0.25">
      <c r="A257" s="11">
        <v>41238</v>
      </c>
      <c r="B257">
        <v>4.4000000000000004</v>
      </c>
      <c r="C257">
        <v>43.1</v>
      </c>
      <c r="D257">
        <v>40.65</v>
      </c>
      <c r="E257">
        <v>42.87</v>
      </c>
      <c r="F257">
        <v>4927200</v>
      </c>
      <c r="G257">
        <v>61.39</v>
      </c>
      <c r="H257" s="1">
        <f t="shared" ca="1" si="60"/>
        <v>61.39</v>
      </c>
      <c r="I257" s="10">
        <f t="shared" ca="1" si="61"/>
        <v>42.87</v>
      </c>
      <c r="J257" s="9">
        <f t="shared" ca="1" si="62"/>
        <v>1.5752059567919523E-2</v>
      </c>
      <c r="K257" s="9">
        <f t="shared" ca="1" si="74"/>
        <v>0.2966437174025211</v>
      </c>
      <c r="L257" s="3">
        <f t="shared" ca="1" si="75"/>
        <v>0.43200373221366939</v>
      </c>
      <c r="M257" s="6">
        <f t="shared" ca="1" si="76"/>
        <v>1.4563050112653351</v>
      </c>
      <c r="N257" s="6">
        <f t="shared" ca="1" si="55"/>
        <v>1.4415009042708706</v>
      </c>
      <c r="O257" s="6">
        <f t="shared" ca="1" si="56"/>
        <v>0.2642938261788928</v>
      </c>
      <c r="P257" s="3">
        <f t="shared" ca="1" si="57"/>
        <v>1.9700885566286561</v>
      </c>
      <c r="Q257" s="3">
        <f t="shared" ca="1" si="58"/>
        <v>0.91291325191308503</v>
      </c>
      <c r="R257" s="6">
        <f t="shared" ca="1" si="63"/>
        <v>0</v>
      </c>
      <c r="S257" s="5">
        <f ca="1">SUM($R$66:R256)+AA257</f>
        <v>3</v>
      </c>
      <c r="T257" s="5">
        <f t="shared" ca="1" si="66"/>
        <v>0</v>
      </c>
      <c r="U257" s="3">
        <f t="shared" ca="1" si="64"/>
        <v>2.0099999999999838</v>
      </c>
      <c r="V257" s="37">
        <f ca="1">SUM($U$70:U257)-SUM($T$70:T257)</f>
        <v>44.3339</v>
      </c>
      <c r="W257" s="8">
        <f t="shared" ca="1" si="65"/>
        <v>0.73820172044221344</v>
      </c>
      <c r="X257" s="7">
        <f ca="1">W257-MAX($W$69:W256)</f>
        <v>-0.48947243680845898</v>
      </c>
      <c r="Y257" s="7">
        <f t="shared" ca="1" si="67"/>
        <v>-0.14400124407122314</v>
      </c>
      <c r="Z257" s="6">
        <f t="shared" ca="1" si="71"/>
        <v>0</v>
      </c>
      <c r="AA257" s="5">
        <f ca="1">SUM($Z$70:Z256)</f>
        <v>-4</v>
      </c>
      <c r="AB257" s="4">
        <f t="shared" ca="1" si="72"/>
        <v>4.1499999999999773</v>
      </c>
      <c r="AC257" s="2">
        <f t="shared" ca="1" si="68"/>
        <v>9.6804292045719095E-2</v>
      </c>
      <c r="AD257" s="3">
        <f t="shared" ca="1" si="69"/>
        <v>39.35</v>
      </c>
      <c r="AE257" s="3">
        <f t="shared" ca="1" si="73"/>
        <v>41.486666666666672</v>
      </c>
      <c r="AF257" s="2">
        <f t="shared" ca="1" si="70"/>
        <v>0.10003213883978733</v>
      </c>
      <c r="AG257" s="1">
        <f t="shared" ca="1" si="59"/>
        <v>4.4000000000000004</v>
      </c>
    </row>
    <row r="258" spans="1:33" x14ac:dyDescent="0.25">
      <c r="A258" s="11">
        <v>41245</v>
      </c>
      <c r="B258">
        <v>4.4000000000000004</v>
      </c>
      <c r="C258">
        <v>47.49</v>
      </c>
      <c r="D258">
        <v>42.14</v>
      </c>
      <c r="E258">
        <v>42.98</v>
      </c>
      <c r="F258">
        <v>4982500</v>
      </c>
      <c r="G258">
        <v>61.274000000000001</v>
      </c>
      <c r="H258" s="1">
        <f t="shared" ca="1" si="60"/>
        <v>61.274000000000001</v>
      </c>
      <c r="I258" s="10">
        <f t="shared" ca="1" si="61"/>
        <v>42.98</v>
      </c>
      <c r="J258" s="9">
        <f t="shared" ca="1" si="62"/>
        <v>2.5626106044787356E-3</v>
      </c>
      <c r="K258" s="9">
        <f t="shared" ca="1" si="74"/>
        <v>0.29598459060668542</v>
      </c>
      <c r="L258" s="3">
        <f t="shared" ca="1" si="75"/>
        <v>0.42563983248022352</v>
      </c>
      <c r="M258" s="6">
        <f t="shared" ca="1" si="76"/>
        <v>1.4380472699872018</v>
      </c>
      <c r="N258" s="6">
        <f t="shared" ref="N258:N321" ca="1" si="77">AVERAGE(M246:M258)</f>
        <v>1.4652348525070886</v>
      </c>
      <c r="O258" s="6">
        <f t="shared" ref="O258:O321" ca="1" si="78">STDEV(M246:M258)</f>
        <v>0.24724530438228759</v>
      </c>
      <c r="P258" s="3">
        <f t="shared" ref="P258:P321" ca="1" si="79">N258+$S$61*O258</f>
        <v>1.9597254612716637</v>
      </c>
      <c r="Q258" s="3">
        <f t="shared" ref="Q258:Q321" ca="1" si="80">N258+O258*$P$65</f>
        <v>0.97074424374251345</v>
      </c>
      <c r="R258" s="6">
        <f t="shared" ca="1" si="63"/>
        <v>0</v>
      </c>
      <c r="S258" s="5">
        <f ca="1">SUM($R$66:R257)+AA258</f>
        <v>3</v>
      </c>
      <c r="T258" s="5">
        <f t="shared" ca="1" si="66"/>
        <v>0</v>
      </c>
      <c r="U258" s="3">
        <f t="shared" ca="1" si="64"/>
        <v>0.32999999999999829</v>
      </c>
      <c r="V258" s="37">
        <f ca="1">SUM($U$70:U258)-SUM($T$70:T258)</f>
        <v>44.663899999999998</v>
      </c>
      <c r="W258" s="8">
        <f t="shared" ca="1" si="65"/>
        <v>0.74369653519448942</v>
      </c>
      <c r="X258" s="7">
        <f ca="1">W258-MAX($W$69:W257)</f>
        <v>-0.483977622056183</v>
      </c>
      <c r="Y258" s="7">
        <f t="shared" ca="1" si="67"/>
        <v>-0.14187994416007452</v>
      </c>
      <c r="Z258" s="6">
        <f t="shared" ca="1" si="71"/>
        <v>0</v>
      </c>
      <c r="AA258" s="5">
        <f ca="1">SUM($Z$70:Z257)</f>
        <v>-4</v>
      </c>
      <c r="AB258" s="4">
        <f t="shared" ca="1" si="72"/>
        <v>4.4799999999999756</v>
      </c>
      <c r="AC258" s="2">
        <f t="shared" ca="1" si="68"/>
        <v>0.10423452768729585</v>
      </c>
      <c r="AD258" s="3">
        <f t="shared" ca="1" si="69"/>
        <v>39.35</v>
      </c>
      <c r="AE258" s="3">
        <f t="shared" ca="1" si="73"/>
        <v>41.486666666666672</v>
      </c>
      <c r="AF258" s="2">
        <f t="shared" ca="1" si="70"/>
        <v>0.10798650168728849</v>
      </c>
      <c r="AG258" s="1">
        <f t="shared" ref="AG258:AG321" ca="1" si="81">IF(B258="#N/A N/A",AG257,B258)</f>
        <v>4.4000000000000004</v>
      </c>
    </row>
    <row r="259" spans="1:33" x14ac:dyDescent="0.25">
      <c r="A259" s="11">
        <v>41252</v>
      </c>
      <c r="B259">
        <v>4.6360000000000001</v>
      </c>
      <c r="C259">
        <v>43.8</v>
      </c>
      <c r="D259">
        <v>42.68</v>
      </c>
      <c r="E259">
        <v>42.84</v>
      </c>
      <c r="F259">
        <v>7043400</v>
      </c>
      <c r="G259">
        <v>65.241</v>
      </c>
      <c r="H259" s="1">
        <f t="shared" ref="H259:H322" ca="1" si="82">IF(G259="#N/A N/A",H258,G259)</f>
        <v>65.241</v>
      </c>
      <c r="I259" s="10">
        <f t="shared" ref="I259:I322" ca="1" si="83">IF(E259="#N/A N/A",I258,E259)</f>
        <v>42.84</v>
      </c>
      <c r="J259" s="9">
        <f t="shared" ca="1" si="62"/>
        <v>-3.2626456348162714E-3</v>
      </c>
      <c r="K259" s="9">
        <f t="shared" ca="1" si="74"/>
        <v>0.28793528444931871</v>
      </c>
      <c r="L259" s="3">
        <f t="shared" ca="1" si="75"/>
        <v>0.52289915966386546</v>
      </c>
      <c r="M259" s="6">
        <f t="shared" ca="1" si="76"/>
        <v>1.8160301564426857</v>
      </c>
      <c r="N259" s="6">
        <f t="shared" ca="1" si="77"/>
        <v>1.5087564270028546</v>
      </c>
      <c r="O259" s="6">
        <f t="shared" ca="1" si="78"/>
        <v>0.25589352505282892</v>
      </c>
      <c r="P259" s="3">
        <f t="shared" ca="1" si="79"/>
        <v>2.0205434771085127</v>
      </c>
      <c r="Q259" s="3">
        <f t="shared" ca="1" si="80"/>
        <v>0.99696937689719678</v>
      </c>
      <c r="R259" s="6">
        <f t="shared" ca="1" si="63"/>
        <v>0</v>
      </c>
      <c r="S259" s="5">
        <f ca="1">SUM($R$66:R258)+AA259</f>
        <v>3</v>
      </c>
      <c r="T259" s="5">
        <f t="shared" ca="1" si="66"/>
        <v>0</v>
      </c>
      <c r="U259" s="3">
        <f t="shared" ca="1" si="64"/>
        <v>-0.41999999999998039</v>
      </c>
      <c r="V259" s="37">
        <f ca="1">SUM($U$70:U259)-SUM($T$70:T259)</f>
        <v>44.243900000000018</v>
      </c>
      <c r="W259" s="8">
        <f t="shared" ca="1" si="65"/>
        <v>0.73670313460068393</v>
      </c>
      <c r="X259" s="7">
        <f ca="1">W259-MAX($W$69:W258)</f>
        <v>-0.49097102264998849</v>
      </c>
      <c r="Y259" s="7">
        <f t="shared" ca="1" si="67"/>
        <v>-0.17429971988795515</v>
      </c>
      <c r="Z259" s="6">
        <f t="shared" ca="1" si="71"/>
        <v>0</v>
      </c>
      <c r="AA259" s="5">
        <f ca="1">SUM($Z$70:Z258)</f>
        <v>-4</v>
      </c>
      <c r="AB259" s="4">
        <f t="shared" ca="1" si="72"/>
        <v>4.0599999999999952</v>
      </c>
      <c r="AC259" s="2">
        <f t="shared" ca="1" si="68"/>
        <v>9.4771241830065245E-2</v>
      </c>
      <c r="AD259" s="3">
        <f t="shared" ca="1" si="69"/>
        <v>39.35</v>
      </c>
      <c r="AE259" s="3">
        <f t="shared" ca="1" si="73"/>
        <v>41.486666666666672</v>
      </c>
      <c r="AF259" s="2">
        <f t="shared" ca="1" si="70"/>
        <v>9.7862767154105607E-2</v>
      </c>
      <c r="AG259" s="1">
        <f t="shared" ca="1" si="81"/>
        <v>4.6360000000000001</v>
      </c>
    </row>
    <row r="260" spans="1:33" x14ac:dyDescent="0.25">
      <c r="A260" s="11">
        <v>41259</v>
      </c>
      <c r="B260">
        <v>4.6669999999999998</v>
      </c>
      <c r="C260">
        <v>43.86</v>
      </c>
      <c r="D260">
        <v>42.38</v>
      </c>
      <c r="E260">
        <v>43.56</v>
      </c>
      <c r="F260">
        <v>9128400</v>
      </c>
      <c r="G260">
        <v>65.084000000000003</v>
      </c>
      <c r="H260" s="1">
        <f t="shared" ca="1" si="82"/>
        <v>65.084000000000003</v>
      </c>
      <c r="I260" s="10">
        <f t="shared" ca="1" si="83"/>
        <v>43.56</v>
      </c>
      <c r="J260" s="9">
        <f t="shared" ref="J260:J323" ca="1" si="84">LN(I260/I259)</f>
        <v>1.6667052485211643E-2</v>
      </c>
      <c r="K260" s="9">
        <f t="shared" ca="1" si="74"/>
        <v>0.28498880408827587</v>
      </c>
      <c r="L260" s="3">
        <f t="shared" ca="1" si="75"/>
        <v>0.49412304866850332</v>
      </c>
      <c r="M260" s="6">
        <f t="shared" ca="1" si="76"/>
        <v>1.7338331947785839</v>
      </c>
      <c r="N260" s="6">
        <f t="shared" ca="1" si="77"/>
        <v>1.5571128050764096</v>
      </c>
      <c r="O260" s="6">
        <f t="shared" ca="1" si="78"/>
        <v>0.23151341403319364</v>
      </c>
      <c r="P260" s="3">
        <f t="shared" ca="1" si="79"/>
        <v>2.0201396331427968</v>
      </c>
      <c r="Q260" s="3">
        <f t="shared" ca="1" si="80"/>
        <v>1.0940859770100224</v>
      </c>
      <c r="R260" s="6">
        <f t="shared" ref="R260:R323" ca="1" si="85">IF(S260+R259&gt;$S$64,IF(M260&lt;$S$63,-S259-R259-Z259,0),IF(M260&lt;$S$63,IF(S259=0,0,-S259-R259-Z259),IF(AG260&gt;$S$62,IF(M260&gt;P260,1,0),0)))</f>
        <v>0</v>
      </c>
      <c r="S260" s="5">
        <f ca="1">SUM($R$66:R259)+AA260</f>
        <v>3</v>
      </c>
      <c r="T260" s="5">
        <f t="shared" ca="1" si="66"/>
        <v>0</v>
      </c>
      <c r="U260" s="3">
        <f t="shared" ca="1" si="64"/>
        <v>2.1599999999999966</v>
      </c>
      <c r="V260" s="37">
        <f ca="1">SUM($U$70:U260)-SUM($T$70:T260)</f>
        <v>46.403900000000014</v>
      </c>
      <c r="W260" s="8">
        <f t="shared" ca="1" si="65"/>
        <v>0.77266919479739971</v>
      </c>
      <c r="X260" s="7">
        <f ca="1">W260-MAX($W$69:W259)</f>
        <v>-0.45500496245327271</v>
      </c>
      <c r="Y260" s="7">
        <f t="shared" ca="1" si="67"/>
        <v>-0.16470768288950111</v>
      </c>
      <c r="Z260" s="6">
        <f t="shared" ca="1" si="71"/>
        <v>0</v>
      </c>
      <c r="AA260" s="5">
        <f ca="1">SUM($Z$70:Z259)</f>
        <v>-4</v>
      </c>
      <c r="AB260" s="4">
        <f t="shared" ca="1" si="72"/>
        <v>6.2199999999999918</v>
      </c>
      <c r="AC260" s="2">
        <f t="shared" ca="1" si="68"/>
        <v>0.14279155188246079</v>
      </c>
      <c r="AD260" s="3">
        <f t="shared" ca="1" si="69"/>
        <v>39.35</v>
      </c>
      <c r="AE260" s="3">
        <f t="shared" ca="1" si="73"/>
        <v>41.486666666666672</v>
      </c>
      <c r="AF260" s="2">
        <f t="shared" ca="1" si="70"/>
        <v>0.14992768761047703</v>
      </c>
      <c r="AG260" s="1">
        <f t="shared" ca="1" si="81"/>
        <v>4.6669999999999998</v>
      </c>
    </row>
    <row r="261" spans="1:33" x14ac:dyDescent="0.25">
      <c r="A261" s="11">
        <v>41266</v>
      </c>
      <c r="B261">
        <v>4.6669999999999998</v>
      </c>
      <c r="C261">
        <v>43.7</v>
      </c>
      <c r="D261">
        <v>41.87</v>
      </c>
      <c r="E261">
        <v>42.84</v>
      </c>
      <c r="F261">
        <v>10070900</v>
      </c>
      <c r="G261">
        <v>65.06</v>
      </c>
      <c r="H261" s="1">
        <f t="shared" ca="1" si="82"/>
        <v>65.06</v>
      </c>
      <c r="I261" s="10">
        <f t="shared" ca="1" si="83"/>
        <v>42.84</v>
      </c>
      <c r="J261" s="9">
        <f t="shared" ca="1" si="84"/>
        <v>-1.6667052485211647E-2</v>
      </c>
      <c r="K261" s="9">
        <f t="shared" ca="1" si="74"/>
        <v>0.2846959907396448</v>
      </c>
      <c r="L261" s="3">
        <f t="shared" ca="1" si="75"/>
        <v>0.51867413632119508</v>
      </c>
      <c r="M261" s="6">
        <f t="shared" ca="1" si="76"/>
        <v>1.8218526189064737</v>
      </c>
      <c r="N261" s="6">
        <f t="shared" ca="1" si="77"/>
        <v>1.5949014467862743</v>
      </c>
      <c r="O261" s="6">
        <f t="shared" ca="1" si="78"/>
        <v>0.23155219269161159</v>
      </c>
      <c r="P261" s="3">
        <f t="shared" ca="1" si="79"/>
        <v>2.0580058321694974</v>
      </c>
      <c r="Q261" s="3">
        <f t="shared" ca="1" si="80"/>
        <v>1.1317970614030513</v>
      </c>
      <c r="R261" s="6">
        <f t="shared" ca="1" si="85"/>
        <v>0</v>
      </c>
      <c r="S261" s="5">
        <f ca="1">SUM($R$66:R260)+AA261</f>
        <v>3</v>
      </c>
      <c r="T261" s="5">
        <f t="shared" ca="1" si="66"/>
        <v>0</v>
      </c>
      <c r="U261" s="3">
        <f t="shared" ca="1" si="64"/>
        <v>-2.1599999999999966</v>
      </c>
      <c r="V261" s="37">
        <f ca="1">SUM($U$70:U261)-SUM($T$70:T261)</f>
        <v>44.243900000000018</v>
      </c>
      <c r="W261" s="8">
        <f t="shared" ca="1" si="65"/>
        <v>0.73670313460068393</v>
      </c>
      <c r="X261" s="7">
        <f ca="1">W261-MAX($W$69:W260)</f>
        <v>-0.49097102264998849</v>
      </c>
      <c r="Y261" s="7">
        <f t="shared" ca="1" si="67"/>
        <v>-0.1728913787737317</v>
      </c>
      <c r="Z261" s="6">
        <f t="shared" ca="1" si="71"/>
        <v>0</v>
      </c>
      <c r="AA261" s="5">
        <f ca="1">SUM($Z$70:Z260)</f>
        <v>-4</v>
      </c>
      <c r="AB261" s="4">
        <f t="shared" ca="1" si="72"/>
        <v>4.0599999999999952</v>
      </c>
      <c r="AC261" s="2">
        <f t="shared" ca="1" si="68"/>
        <v>9.4771241830065245E-2</v>
      </c>
      <c r="AD261" s="3">
        <f t="shared" ca="1" si="69"/>
        <v>39.35</v>
      </c>
      <c r="AE261" s="3">
        <f t="shared" ca="1" si="73"/>
        <v>41.486666666666672</v>
      </c>
      <c r="AF261" s="2">
        <f t="shared" ca="1" si="70"/>
        <v>9.7862767154105607E-2</v>
      </c>
      <c r="AG261" s="1">
        <f t="shared" ca="1" si="81"/>
        <v>4.6669999999999998</v>
      </c>
    </row>
    <row r="262" spans="1:33" x14ac:dyDescent="0.25">
      <c r="A262" s="11">
        <v>41273</v>
      </c>
      <c r="B262">
        <v>4.6669999999999998</v>
      </c>
      <c r="C262">
        <v>47</v>
      </c>
      <c r="D262">
        <v>42.42</v>
      </c>
      <c r="E262">
        <v>44.88</v>
      </c>
      <c r="F262">
        <v>18837700</v>
      </c>
      <c r="G262">
        <v>65.111000000000004</v>
      </c>
      <c r="H262" s="1">
        <f t="shared" ca="1" si="82"/>
        <v>65.111000000000004</v>
      </c>
      <c r="I262" s="10">
        <f t="shared" ca="1" si="83"/>
        <v>44.88</v>
      </c>
      <c r="J262" s="9">
        <f t="shared" ca="1" si="84"/>
        <v>4.6520015634892907E-2</v>
      </c>
      <c r="K262" s="9">
        <f t="shared" ca="1" si="74"/>
        <v>0.2520808140180989</v>
      </c>
      <c r="L262" s="3">
        <f t="shared" ca="1" si="75"/>
        <v>0.45077985739750437</v>
      </c>
      <c r="M262" s="6">
        <f t="shared" ca="1" si="76"/>
        <v>1.7882354877080779</v>
      </c>
      <c r="N262" s="6">
        <f t="shared" ca="1" si="77"/>
        <v>1.6235592031782211</v>
      </c>
      <c r="O262" s="6">
        <f t="shared" ca="1" si="78"/>
        <v>0.23057535591198111</v>
      </c>
      <c r="P262" s="3">
        <f t="shared" ca="1" si="79"/>
        <v>2.0847099150021835</v>
      </c>
      <c r="Q262" s="3">
        <f t="shared" ca="1" si="80"/>
        <v>1.1624084913542589</v>
      </c>
      <c r="R262" s="6">
        <f t="shared" ca="1" si="85"/>
        <v>0</v>
      </c>
      <c r="S262" s="5">
        <f ca="1">SUM($R$66:R261)+AA262</f>
        <v>3</v>
      </c>
      <c r="T262" s="5">
        <f t="shared" ca="1" si="66"/>
        <v>0</v>
      </c>
      <c r="U262" s="3">
        <f t="shared" ref="U262:U325" ca="1" si="86">S262*(I262-I261)</f>
        <v>6.1199999999999974</v>
      </c>
      <c r="V262" s="37">
        <f ca="1">SUM($U$70:U262)-SUM($T$70:T262)</f>
        <v>50.363900000000015</v>
      </c>
      <c r="W262" s="8">
        <f t="shared" ref="W262:W325" ca="1" si="87">V262/$Y$64</f>
        <v>0.83860697182471211</v>
      </c>
      <c r="X262" s="7">
        <f ca="1">W262-MAX($W$69:W261)</f>
        <v>-0.3890671854259603</v>
      </c>
      <c r="Y262" s="7">
        <f t="shared" ca="1" si="67"/>
        <v>-0.15025995246583479</v>
      </c>
      <c r="Z262" s="6">
        <f t="shared" ca="1" si="71"/>
        <v>0</v>
      </c>
      <c r="AA262" s="5">
        <f ca="1">SUM($Z$70:Z261)</f>
        <v>-4</v>
      </c>
      <c r="AB262" s="4">
        <f t="shared" ca="1" si="72"/>
        <v>10.179999999999993</v>
      </c>
      <c r="AC262" s="2">
        <f t="shared" ca="1" si="68"/>
        <v>0.22682709447415311</v>
      </c>
      <c r="AD262" s="3">
        <f t="shared" ca="1" si="69"/>
        <v>39.35</v>
      </c>
      <c r="AE262" s="3">
        <f t="shared" ca="1" si="73"/>
        <v>41.486666666666672</v>
      </c>
      <c r="AF262" s="2">
        <f t="shared" ca="1" si="70"/>
        <v>0.24538004178049153</v>
      </c>
      <c r="AG262" s="1">
        <f t="shared" ca="1" si="81"/>
        <v>4.6669999999999998</v>
      </c>
    </row>
    <row r="263" spans="1:33" x14ac:dyDescent="0.25">
      <c r="A263" s="11">
        <v>41280</v>
      </c>
      <c r="B263">
        <v>4.5999999999999996</v>
      </c>
      <c r="C263" t="s">
        <v>0</v>
      </c>
      <c r="D263" t="s">
        <v>0</v>
      </c>
      <c r="E263" t="s">
        <v>0</v>
      </c>
      <c r="F263" t="s">
        <v>0</v>
      </c>
      <c r="G263">
        <v>64.183000000000007</v>
      </c>
      <c r="H263" s="1">
        <f t="shared" ca="1" si="82"/>
        <v>64.183000000000007</v>
      </c>
      <c r="I263" s="10">
        <f t="shared" ca="1" si="83"/>
        <v>44.88</v>
      </c>
      <c r="J263" s="9">
        <f t="shared" ca="1" si="84"/>
        <v>0</v>
      </c>
      <c r="K263" s="9">
        <f t="shared" ca="1" si="74"/>
        <v>0.25208414776205562</v>
      </c>
      <c r="L263" s="3">
        <f t="shared" ca="1" si="75"/>
        <v>0.43010249554367208</v>
      </c>
      <c r="M263" s="6">
        <f t="shared" ca="1" si="76"/>
        <v>1.7061862055270904</v>
      </c>
      <c r="N263" s="6">
        <f t="shared" ca="1" si="77"/>
        <v>1.6598943234991377</v>
      </c>
      <c r="O263" s="6">
        <f t="shared" ca="1" si="78"/>
        <v>0.19911363895441975</v>
      </c>
      <c r="P263" s="3">
        <f t="shared" ca="1" si="79"/>
        <v>2.0581216014079771</v>
      </c>
      <c r="Q263" s="3">
        <f t="shared" ca="1" si="80"/>
        <v>1.2616670455902983</v>
      </c>
      <c r="R263" s="6">
        <f t="shared" ca="1" si="85"/>
        <v>0</v>
      </c>
      <c r="S263" s="5">
        <f ca="1">SUM($R$66:R262)+AA263</f>
        <v>3</v>
      </c>
      <c r="T263" s="5">
        <f t="shared" ref="T263:T326" ca="1" si="88">ABS(R263)*0.2%*I263</f>
        <v>0</v>
      </c>
      <c r="U263" s="3">
        <f t="shared" ca="1" si="86"/>
        <v>0</v>
      </c>
      <c r="V263" s="37">
        <f ca="1">SUM($U$70:U263)-SUM($T$70:T263)</f>
        <v>50.363900000000015</v>
      </c>
      <c r="W263" s="8">
        <f t="shared" ca="1" si="87"/>
        <v>0.83860697182471211</v>
      </c>
      <c r="X263" s="7">
        <f ca="1">W263-MAX($W$69:W262)</f>
        <v>-0.3890671854259603</v>
      </c>
      <c r="Y263" s="7">
        <f t="shared" ref="Y263:Y326" ca="1" si="89">-L263/$S$65</f>
        <v>-0.14336749851455735</v>
      </c>
      <c r="Z263" s="6">
        <f t="shared" ca="1" si="71"/>
        <v>0</v>
      </c>
      <c r="AA263" s="5">
        <f ca="1">SUM($Z$70:Z262)</f>
        <v>-4</v>
      </c>
      <c r="AB263" s="4">
        <f t="shared" ca="1" si="72"/>
        <v>10.179999999999993</v>
      </c>
      <c r="AC263" s="2">
        <f t="shared" ref="AC263:AC326" ca="1" si="90">AB263/I263</f>
        <v>0.22682709447415311</v>
      </c>
      <c r="AD263" s="3">
        <f t="shared" ref="AD263:AD326" ca="1" si="91">IF(R263&gt;0,I263,AD262)</f>
        <v>39.35</v>
      </c>
      <c r="AE263" s="3">
        <f t="shared" ca="1" si="73"/>
        <v>41.486666666666672</v>
      </c>
      <c r="AF263" s="2">
        <f t="shared" ref="AF263:AF326" ca="1" si="92">IFERROR(AB263/AE263,0)</f>
        <v>0.24538004178049153</v>
      </c>
      <c r="AG263" s="1">
        <f t="shared" ca="1" si="81"/>
        <v>4.5999999999999996</v>
      </c>
    </row>
    <row r="264" spans="1:33" x14ac:dyDescent="0.25">
      <c r="A264" s="11">
        <v>41287</v>
      </c>
      <c r="B264">
        <v>4.5999999999999996</v>
      </c>
      <c r="C264">
        <v>48.23</v>
      </c>
      <c r="D264">
        <v>44.75</v>
      </c>
      <c r="E264">
        <v>48.01</v>
      </c>
      <c r="F264">
        <v>14458000</v>
      </c>
      <c r="G264">
        <v>64.034999999999997</v>
      </c>
      <c r="H264" s="1">
        <f t="shared" ca="1" si="82"/>
        <v>64.034999999999997</v>
      </c>
      <c r="I264" s="10">
        <f t="shared" ca="1" si="83"/>
        <v>48.01</v>
      </c>
      <c r="J264" s="9">
        <f t="shared" ca="1" si="84"/>
        <v>6.7417061328407968E-2</v>
      </c>
      <c r="K264" s="9">
        <f t="shared" ca="1" si="74"/>
        <v>0.26141754177356302</v>
      </c>
      <c r="L264" s="3">
        <f t="shared" ca="1" si="75"/>
        <v>0.33378462820245791</v>
      </c>
      <c r="M264" s="6">
        <f t="shared" ca="1" si="76"/>
        <v>1.2768256710621908</v>
      </c>
      <c r="N264" s="6">
        <f t="shared" ca="1" si="77"/>
        <v>1.657629571077319</v>
      </c>
      <c r="O264" s="6">
        <f t="shared" ca="1" si="78"/>
        <v>0.20358819646649928</v>
      </c>
      <c r="P264" s="3">
        <f t="shared" ca="1" si="79"/>
        <v>2.0648059640103176</v>
      </c>
      <c r="Q264" s="3">
        <f t="shared" ca="1" si="80"/>
        <v>1.2504531781443204</v>
      </c>
      <c r="R264" s="6">
        <f t="shared" ca="1" si="85"/>
        <v>0</v>
      </c>
      <c r="S264" s="5">
        <f ca="1">SUM($R$66:R263)+AA264</f>
        <v>3</v>
      </c>
      <c r="T264" s="5">
        <f t="shared" ca="1" si="88"/>
        <v>0</v>
      </c>
      <c r="U264" s="3">
        <f t="shared" ca="1" si="86"/>
        <v>9.3899999999999864</v>
      </c>
      <c r="V264" s="37">
        <f ca="1">SUM($U$70:U264)-SUM($T$70:T264)</f>
        <v>59.753900000000002</v>
      </c>
      <c r="W264" s="8">
        <f t="shared" ca="1" si="87"/>
        <v>0.99495942795765724</v>
      </c>
      <c r="X264" s="7">
        <f ca="1">W264-MAX($W$69:W263)</f>
        <v>-0.23271472929301518</v>
      </c>
      <c r="Y264" s="7">
        <f t="shared" ca="1" si="89"/>
        <v>-0.11126154273415263</v>
      </c>
      <c r="Z264" s="6">
        <f t="shared" ref="Z264:Z327" ca="1" si="93">IF(R264+R263&lt;&gt;0,0,IF(V263-V262-V261&lt;&gt;0,IF(Z263&lt;&gt;0,0,IF(AF264&lt;Y264,-S263,0)),0))</f>
        <v>0</v>
      </c>
      <c r="AA264" s="5">
        <f ca="1">SUM($Z$70:Z263)</f>
        <v>-4</v>
      </c>
      <c r="AB264" s="4">
        <f t="shared" ca="1" si="72"/>
        <v>19.569999999999979</v>
      </c>
      <c r="AC264" s="2">
        <f t="shared" ca="1" si="90"/>
        <v>0.40762341178921013</v>
      </c>
      <c r="AD264" s="3">
        <f t="shared" ca="1" si="91"/>
        <v>39.35</v>
      </c>
      <c r="AE264" s="3">
        <f t="shared" ca="1" si="73"/>
        <v>41.486666666666672</v>
      </c>
      <c r="AF264" s="2">
        <f t="shared" ca="1" si="92"/>
        <v>0.47171782098666182</v>
      </c>
      <c r="AG264" s="1">
        <f t="shared" ca="1" si="81"/>
        <v>4.5999999999999996</v>
      </c>
    </row>
    <row r="265" spans="1:33" x14ac:dyDescent="0.25">
      <c r="A265" s="11">
        <v>41294</v>
      </c>
      <c r="B265">
        <v>4.5999999999999996</v>
      </c>
      <c r="C265">
        <v>50.66</v>
      </c>
      <c r="D265">
        <v>47.75</v>
      </c>
      <c r="E265">
        <v>49.95</v>
      </c>
      <c r="F265">
        <v>23507000</v>
      </c>
      <c r="G265">
        <v>65.177999999999997</v>
      </c>
      <c r="H265" s="1">
        <f t="shared" ca="1" si="82"/>
        <v>65.177999999999997</v>
      </c>
      <c r="I265" s="10">
        <f t="shared" ca="1" si="83"/>
        <v>49.95</v>
      </c>
      <c r="J265" s="9">
        <f t="shared" ca="1" si="84"/>
        <v>3.9613182551713699E-2</v>
      </c>
      <c r="K265" s="9">
        <f t="shared" ca="1" si="74"/>
        <v>0.26451706112104312</v>
      </c>
      <c r="L265" s="3">
        <f t="shared" ca="1" si="75"/>
        <v>0.30486486486486464</v>
      </c>
      <c r="M265" s="6">
        <f t="shared" ca="1" si="76"/>
        <v>1.152533842515959</v>
      </c>
      <c r="N265" s="6">
        <f t="shared" ca="1" si="77"/>
        <v>1.635151546478989</v>
      </c>
      <c r="O265" s="6">
        <f t="shared" ca="1" si="78"/>
        <v>0.24162861396215943</v>
      </c>
      <c r="P265" s="3">
        <f t="shared" ca="1" si="79"/>
        <v>2.1184087744033078</v>
      </c>
      <c r="Q265" s="3">
        <f t="shared" ca="1" si="80"/>
        <v>1.1518943185546702</v>
      </c>
      <c r="R265" s="6">
        <f t="shared" ca="1" si="85"/>
        <v>0</v>
      </c>
      <c r="S265" s="5">
        <f ca="1">SUM($R$66:R264)+AA265</f>
        <v>3</v>
      </c>
      <c r="T265" s="5">
        <f t="shared" ca="1" si="88"/>
        <v>0</v>
      </c>
      <c r="U265" s="3">
        <f t="shared" ca="1" si="86"/>
        <v>5.8200000000000145</v>
      </c>
      <c r="V265" s="37">
        <f ca="1">SUM($U$70:U265)-SUM($T$70:T265)</f>
        <v>65.573900000000009</v>
      </c>
      <c r="W265" s="8">
        <f t="shared" ca="1" si="87"/>
        <v>1.0918679790432528</v>
      </c>
      <c r="X265" s="7">
        <f ca="1">W265-MAX($W$69:W264)</f>
        <v>-0.13580617820741958</v>
      </c>
      <c r="Y265" s="7">
        <f t="shared" ca="1" si="89"/>
        <v>-0.10162162162162154</v>
      </c>
      <c r="Z265" s="6">
        <f t="shared" ca="1" si="93"/>
        <v>0</v>
      </c>
      <c r="AA265" s="5">
        <f ca="1">SUM($Z$70:Z264)</f>
        <v>-4</v>
      </c>
      <c r="AB265" s="4">
        <f t="shared" ca="1" si="72"/>
        <v>25.389999999999993</v>
      </c>
      <c r="AC265" s="2">
        <f t="shared" ca="1" si="90"/>
        <v>0.5083083083083082</v>
      </c>
      <c r="AD265" s="3">
        <f t="shared" ca="1" si="91"/>
        <v>39.35</v>
      </c>
      <c r="AE265" s="3">
        <f t="shared" ca="1" si="73"/>
        <v>41.486666666666672</v>
      </c>
      <c r="AF265" s="2">
        <f t="shared" ca="1" si="92"/>
        <v>0.61200385666077428</v>
      </c>
      <c r="AG265" s="1">
        <f t="shared" ca="1" si="81"/>
        <v>4.5999999999999996</v>
      </c>
    </row>
    <row r="266" spans="1:33" x14ac:dyDescent="0.25">
      <c r="A266" s="11">
        <v>41301</v>
      </c>
      <c r="B266">
        <v>4.4550000000000001</v>
      </c>
      <c r="C266">
        <v>53.92</v>
      </c>
      <c r="D266">
        <v>49.84</v>
      </c>
      <c r="E266">
        <v>53.28</v>
      </c>
      <c r="F266">
        <v>18953100</v>
      </c>
      <c r="G266">
        <v>63.85</v>
      </c>
      <c r="H266" s="1">
        <f t="shared" ca="1" si="82"/>
        <v>63.85</v>
      </c>
      <c r="I266" s="10">
        <f t="shared" ca="1" si="83"/>
        <v>53.28</v>
      </c>
      <c r="J266" s="9">
        <f t="shared" ca="1" si="84"/>
        <v>6.4538521137571164E-2</v>
      </c>
      <c r="K266" s="9">
        <f t="shared" ca="1" si="74"/>
        <v>0.2722871646519891</v>
      </c>
      <c r="L266" s="3">
        <f t="shared" ca="1" si="75"/>
        <v>0.19838588588588579</v>
      </c>
      <c r="M266" s="6">
        <f t="shared" ca="1" si="76"/>
        <v>0.72859066324129995</v>
      </c>
      <c r="N266" s="6">
        <f t="shared" ca="1" si="77"/>
        <v>1.5474839989191835</v>
      </c>
      <c r="O266" s="6">
        <f t="shared" ca="1" si="78"/>
        <v>0.3376646325782473</v>
      </c>
      <c r="P266" s="3">
        <f t="shared" ca="1" si="79"/>
        <v>2.2228132640756781</v>
      </c>
      <c r="Q266" s="3">
        <f t="shared" ca="1" si="80"/>
        <v>0.87215473376268893</v>
      </c>
      <c r="R266" s="6">
        <f t="shared" ca="1" si="85"/>
        <v>0</v>
      </c>
      <c r="S266" s="5">
        <f ca="1">SUM($R$66:R265)+AA266</f>
        <v>3</v>
      </c>
      <c r="T266" s="5">
        <f t="shared" ca="1" si="88"/>
        <v>0</v>
      </c>
      <c r="U266" s="3">
        <f t="shared" ca="1" si="86"/>
        <v>9.9899999999999949</v>
      </c>
      <c r="V266" s="37">
        <f ca="1">SUM($U$70:U266)-SUM($T$70:T266)</f>
        <v>75.563900000000004</v>
      </c>
      <c r="W266" s="8">
        <f t="shared" ca="1" si="87"/>
        <v>1.2582110074530637</v>
      </c>
      <c r="X266" s="7">
        <f ca="1">W266-MAX($W$69:W265)</f>
        <v>3.0536850202391275E-2</v>
      </c>
      <c r="Y266" s="7">
        <f t="shared" ca="1" si="89"/>
        <v>-6.6128628628628602E-2</v>
      </c>
      <c r="Z266" s="6">
        <f t="shared" ca="1" si="93"/>
        <v>0</v>
      </c>
      <c r="AA266" s="5">
        <f ca="1">SUM($Z$70:Z265)</f>
        <v>-4</v>
      </c>
      <c r="AB266" s="4">
        <f t="shared" ca="1" si="72"/>
        <v>35.379999999999988</v>
      </c>
      <c r="AC266" s="2">
        <f t="shared" ca="1" si="90"/>
        <v>0.66403903903903883</v>
      </c>
      <c r="AD266" s="3">
        <f t="shared" ca="1" si="91"/>
        <v>39.35</v>
      </c>
      <c r="AE266" s="3">
        <f t="shared" ca="1" si="73"/>
        <v>41.486666666666672</v>
      </c>
      <c r="AF266" s="2">
        <f t="shared" ca="1" si="92"/>
        <v>0.85280411377149246</v>
      </c>
      <c r="AG266" s="1">
        <f t="shared" ca="1" si="81"/>
        <v>4.4550000000000001</v>
      </c>
    </row>
    <row r="267" spans="1:33" x14ac:dyDescent="0.25">
      <c r="A267" s="11">
        <v>41308</v>
      </c>
      <c r="B267">
        <v>4.4550000000000001</v>
      </c>
      <c r="C267">
        <v>54.35</v>
      </c>
      <c r="D267">
        <v>50.83</v>
      </c>
      <c r="E267">
        <v>53.8</v>
      </c>
      <c r="F267">
        <v>17263300</v>
      </c>
      <c r="G267">
        <v>63.561999999999998</v>
      </c>
      <c r="H267" s="1">
        <f t="shared" ca="1" si="82"/>
        <v>63.561999999999998</v>
      </c>
      <c r="I267" s="10">
        <f t="shared" ca="1" si="83"/>
        <v>53.8</v>
      </c>
      <c r="J267" s="9">
        <f t="shared" ca="1" si="84"/>
        <v>9.7124409356049001E-3</v>
      </c>
      <c r="K267" s="9">
        <f t="shared" ca="1" si="74"/>
        <v>0.2718529843761851</v>
      </c>
      <c r="L267" s="3">
        <f t="shared" ca="1" si="75"/>
        <v>0.18144981412639405</v>
      </c>
      <c r="M267" s="6">
        <f t="shared" ca="1" si="76"/>
        <v>0.66745566373958642</v>
      </c>
      <c r="N267" s="6">
        <f t="shared" ca="1" si="77"/>
        <v>1.4500051480873906</v>
      </c>
      <c r="O267" s="6">
        <f t="shared" ca="1" si="78"/>
        <v>0.39467389205463049</v>
      </c>
      <c r="P267" s="3">
        <f t="shared" ca="1" si="79"/>
        <v>2.2393529321966517</v>
      </c>
      <c r="Q267" s="3">
        <f t="shared" ca="1" si="80"/>
        <v>0.66065736397812957</v>
      </c>
      <c r="R267" s="6">
        <f t="shared" ca="1" si="85"/>
        <v>0</v>
      </c>
      <c r="S267" s="5">
        <f ca="1">SUM($R$66:R266)+AA267</f>
        <v>3</v>
      </c>
      <c r="T267" s="5">
        <f t="shared" ca="1" si="88"/>
        <v>0</v>
      </c>
      <c r="U267" s="3">
        <f t="shared" ca="1" si="86"/>
        <v>1.5599999999999881</v>
      </c>
      <c r="V267" s="37">
        <f ca="1">SUM($U$70:U267)-SUM($T$70:T267)</f>
        <v>77.123899999999992</v>
      </c>
      <c r="W267" s="8">
        <f t="shared" ca="1" si="87"/>
        <v>1.2841864953729136</v>
      </c>
      <c r="X267" s="7">
        <f ca="1">W267-MAX($W$69:W266)</f>
        <v>2.5975487919849938E-2</v>
      </c>
      <c r="Y267" s="7">
        <f t="shared" ca="1" si="89"/>
        <v>-6.0483271375464685E-2</v>
      </c>
      <c r="Z267" s="6">
        <f t="shared" ca="1" si="93"/>
        <v>0</v>
      </c>
      <c r="AA267" s="5">
        <f ca="1">SUM($Z$70:Z266)</f>
        <v>-4</v>
      </c>
      <c r="AB267" s="4">
        <f t="shared" ca="1" si="72"/>
        <v>36.939999999999976</v>
      </c>
      <c r="AC267" s="2">
        <f t="shared" ca="1" si="90"/>
        <v>0.68661710037174684</v>
      </c>
      <c r="AD267" s="3">
        <f t="shared" ca="1" si="91"/>
        <v>39.35</v>
      </c>
      <c r="AE267" s="3">
        <f t="shared" ca="1" si="73"/>
        <v>41.486666666666672</v>
      </c>
      <c r="AF267" s="2">
        <f t="shared" ca="1" si="92"/>
        <v>0.890406556323316</v>
      </c>
      <c r="AG267" s="1">
        <f t="shared" ca="1" si="81"/>
        <v>4.4550000000000001</v>
      </c>
    </row>
    <row r="268" spans="1:33" x14ac:dyDescent="0.25">
      <c r="A268" s="11">
        <v>41315</v>
      </c>
      <c r="B268">
        <v>4.4550000000000001</v>
      </c>
      <c r="C268">
        <v>56.9</v>
      </c>
      <c r="D268">
        <v>51.55</v>
      </c>
      <c r="E268">
        <v>55.76</v>
      </c>
      <c r="F268">
        <v>18023900</v>
      </c>
      <c r="G268">
        <v>63.561999999999998</v>
      </c>
      <c r="H268" s="1">
        <f t="shared" ca="1" si="82"/>
        <v>63.561999999999998</v>
      </c>
      <c r="I268" s="10">
        <f t="shared" ca="1" si="83"/>
        <v>55.76</v>
      </c>
      <c r="J268" s="9">
        <f t="shared" ca="1" si="84"/>
        <v>3.5783299284529807E-2</v>
      </c>
      <c r="K268" s="9">
        <f t="shared" ca="1" si="74"/>
        <v>0.27363683798856081</v>
      </c>
      <c r="L268" s="3">
        <f t="shared" ca="1" si="75"/>
        <v>0.13992109038737444</v>
      </c>
      <c r="M268" s="6">
        <f t="shared" ca="1" si="76"/>
        <v>0.51133864656491801</v>
      </c>
      <c r="N268" s="6">
        <f t="shared" ca="1" si="77"/>
        <v>1.3563784526696661</v>
      </c>
      <c r="O268" s="6">
        <f t="shared" ca="1" si="78"/>
        <v>0.46177156222274357</v>
      </c>
      <c r="P268" s="3">
        <f t="shared" ca="1" si="79"/>
        <v>2.2799215771151533</v>
      </c>
      <c r="Q268" s="3">
        <f t="shared" ca="1" si="80"/>
        <v>0.43283532822417892</v>
      </c>
      <c r="R268" s="6">
        <f t="shared" ca="1" si="85"/>
        <v>0</v>
      </c>
      <c r="S268" s="5">
        <f ca="1">SUM($R$66:R267)+AA268</f>
        <v>3</v>
      </c>
      <c r="T268" s="5">
        <f t="shared" ca="1" si="88"/>
        <v>0</v>
      </c>
      <c r="U268" s="3">
        <f t="shared" ca="1" si="86"/>
        <v>5.8800000000000026</v>
      </c>
      <c r="V268" s="37">
        <f ca="1">SUM($U$70:U268)-SUM($T$70:T268)</f>
        <v>83.003899999999987</v>
      </c>
      <c r="W268" s="8">
        <f t="shared" ca="1" si="87"/>
        <v>1.3820941036861958</v>
      </c>
      <c r="X268" s="7">
        <f ca="1">W268-MAX($W$69:W267)</f>
        <v>9.7907608313282157E-2</v>
      </c>
      <c r="Y268" s="7">
        <f t="shared" ca="1" si="89"/>
        <v>-4.6640363462458145E-2</v>
      </c>
      <c r="Z268" s="6">
        <f t="shared" ca="1" si="93"/>
        <v>0</v>
      </c>
      <c r="AA268" s="5">
        <f ca="1">SUM($Z$70:Z267)</f>
        <v>-4</v>
      </c>
      <c r="AB268" s="4">
        <f t="shared" ca="1" si="72"/>
        <v>42.819999999999979</v>
      </c>
      <c r="AC268" s="2">
        <f t="shared" ca="1" si="90"/>
        <v>0.76793400286944014</v>
      </c>
      <c r="AD268" s="3">
        <f t="shared" ca="1" si="91"/>
        <v>39.35</v>
      </c>
      <c r="AE268" s="3">
        <f t="shared" ca="1" si="73"/>
        <v>41.486666666666672</v>
      </c>
      <c r="AF268" s="2">
        <f t="shared" ca="1" si="92"/>
        <v>1.032138839787883</v>
      </c>
      <c r="AG268" s="1">
        <f t="shared" ca="1" si="81"/>
        <v>4.4550000000000001</v>
      </c>
    </row>
    <row r="269" spans="1:33" x14ac:dyDescent="0.25">
      <c r="A269" s="11">
        <v>41322</v>
      </c>
      <c r="B269">
        <v>4.4550000000000001</v>
      </c>
      <c r="C269">
        <v>59.77</v>
      </c>
      <c r="D269">
        <v>54.58</v>
      </c>
      <c r="E269">
        <v>58.74</v>
      </c>
      <c r="F269">
        <v>15573700</v>
      </c>
      <c r="G269">
        <v>63.57</v>
      </c>
      <c r="H269" s="1">
        <f t="shared" ca="1" si="82"/>
        <v>63.57</v>
      </c>
      <c r="I269" s="10">
        <f t="shared" ca="1" si="83"/>
        <v>58.74</v>
      </c>
      <c r="J269" s="9">
        <f t="shared" ca="1" si="84"/>
        <v>5.2064159318205593E-2</v>
      </c>
      <c r="K269" s="9">
        <f t="shared" ca="1" si="74"/>
        <v>0.26139387489498184</v>
      </c>
      <c r="L269" s="3">
        <f t="shared" ca="1" si="75"/>
        <v>8.222676200204293E-2</v>
      </c>
      <c r="M269" s="6">
        <f t="shared" ca="1" si="76"/>
        <v>0.31457034727794803</v>
      </c>
      <c r="N269" s="6">
        <f t="shared" ca="1" si="77"/>
        <v>1.2624465214628733</v>
      </c>
      <c r="O269" s="6">
        <f t="shared" ca="1" si="78"/>
        <v>0.53985392593221004</v>
      </c>
      <c r="P269" s="3">
        <f t="shared" ca="1" si="79"/>
        <v>2.3421543733272934</v>
      </c>
      <c r="Q269" s="3">
        <f t="shared" ca="1" si="80"/>
        <v>0.1827386695984532</v>
      </c>
      <c r="R269" s="6">
        <f t="shared" ca="1" si="85"/>
        <v>0</v>
      </c>
      <c r="S269" s="5">
        <f ca="1">SUM($R$66:R268)+AA269</f>
        <v>3</v>
      </c>
      <c r="T269" s="5">
        <f t="shared" ca="1" si="88"/>
        <v>0</v>
      </c>
      <c r="U269" s="3">
        <f t="shared" ca="1" si="86"/>
        <v>8.9400000000000119</v>
      </c>
      <c r="V269" s="37">
        <f ca="1">SUM($U$70:U269)-SUM($T$70:T269)</f>
        <v>91.943899999999999</v>
      </c>
      <c r="W269" s="8">
        <f t="shared" ca="1" si="87"/>
        <v>1.5309536306114921</v>
      </c>
      <c r="X269" s="7">
        <f ca="1">W269-MAX($W$69:W268)</f>
        <v>0.14885952692529636</v>
      </c>
      <c r="Y269" s="7">
        <f t="shared" ca="1" si="89"/>
        <v>-2.7408920667347642E-2</v>
      </c>
      <c r="Z269" s="6">
        <f t="shared" ca="1" si="93"/>
        <v>0</v>
      </c>
      <c r="AA269" s="5">
        <f ca="1">SUM($Z$70:Z268)</f>
        <v>-4</v>
      </c>
      <c r="AB269" s="4">
        <f t="shared" ca="1" si="72"/>
        <v>51.759999999999991</v>
      </c>
      <c r="AC269" s="2">
        <f t="shared" ca="1" si="90"/>
        <v>0.88117126319373495</v>
      </c>
      <c r="AD269" s="3">
        <f t="shared" ca="1" si="91"/>
        <v>39.35</v>
      </c>
      <c r="AE269" s="3">
        <f t="shared" ca="1" si="73"/>
        <v>41.486666666666672</v>
      </c>
      <c r="AF269" s="2">
        <f t="shared" ca="1" si="92"/>
        <v>1.2476297605656432</v>
      </c>
      <c r="AG269" s="1">
        <f t="shared" ca="1" si="81"/>
        <v>4.4550000000000001</v>
      </c>
    </row>
    <row r="270" spans="1:33" x14ac:dyDescent="0.25">
      <c r="A270" s="11">
        <v>41329</v>
      </c>
      <c r="B270">
        <v>4.4550000000000001</v>
      </c>
      <c r="C270">
        <v>59.8</v>
      </c>
      <c r="D270">
        <v>54.78</v>
      </c>
      <c r="E270">
        <v>55.32</v>
      </c>
      <c r="F270">
        <v>11620500</v>
      </c>
      <c r="G270" s="9">
        <v>63.667999999999999</v>
      </c>
      <c r="H270" s="1">
        <f t="shared" ca="1" si="82"/>
        <v>63.667999999999999</v>
      </c>
      <c r="I270" s="10">
        <f t="shared" ca="1" si="83"/>
        <v>55.32</v>
      </c>
      <c r="J270" s="9">
        <f t="shared" ca="1" si="84"/>
        <v>-5.9986418973916537E-2</v>
      </c>
      <c r="K270" s="9">
        <f t="shared" ca="1" si="74"/>
        <v>0.2630849483577859</v>
      </c>
      <c r="L270" s="3">
        <f t="shared" ca="1" si="75"/>
        <v>0.1509038322487346</v>
      </c>
      <c r="M270" s="6">
        <f t="shared" ca="1" si="76"/>
        <v>0.57359356052369415</v>
      </c>
      <c r="N270" s="6">
        <f t="shared" ca="1" si="77"/>
        <v>1.1945456406365933</v>
      </c>
      <c r="O270" s="6">
        <f t="shared" ca="1" si="78"/>
        <v>0.56820679472342506</v>
      </c>
      <c r="P270" s="3">
        <f t="shared" ca="1" si="79"/>
        <v>2.3309592300834434</v>
      </c>
      <c r="Q270" s="3">
        <f t="shared" ca="1" si="80"/>
        <v>5.8132051189743184E-2</v>
      </c>
      <c r="R270" s="6">
        <f t="shared" ca="1" si="85"/>
        <v>0</v>
      </c>
      <c r="S270" s="5">
        <f ca="1">SUM($R$66:R269)+AA270</f>
        <v>3</v>
      </c>
      <c r="T270" s="5">
        <f t="shared" ca="1" si="88"/>
        <v>0</v>
      </c>
      <c r="U270" s="3">
        <f t="shared" ca="1" si="86"/>
        <v>-10.260000000000005</v>
      </c>
      <c r="V270" s="37">
        <f ca="1">SUM($U$70:U270)-SUM($T$70:T270)</f>
        <v>81.683899999999994</v>
      </c>
      <c r="W270" s="8">
        <f t="shared" ca="1" si="87"/>
        <v>1.3601148446770917</v>
      </c>
      <c r="X270" s="7">
        <f ca="1">W270-MAX($W$69:W269)</f>
        <v>-0.17083878593440049</v>
      </c>
      <c r="Y270" s="7">
        <f t="shared" ca="1" si="89"/>
        <v>-5.030127741624487E-2</v>
      </c>
      <c r="Z270" s="6">
        <f t="shared" ca="1" si="93"/>
        <v>0</v>
      </c>
      <c r="AA270" s="5">
        <f ca="1">SUM($Z$70:Z269)</f>
        <v>-4</v>
      </c>
      <c r="AB270" s="4">
        <f t="shared" ca="1" si="72"/>
        <v>41.499999999999986</v>
      </c>
      <c r="AC270" s="2">
        <f t="shared" ca="1" si="90"/>
        <v>0.75018076644974663</v>
      </c>
      <c r="AD270" s="3">
        <f t="shared" ca="1" si="91"/>
        <v>39.35</v>
      </c>
      <c r="AE270" s="3">
        <f t="shared" ca="1" si="73"/>
        <v>41.486666666666672</v>
      </c>
      <c r="AF270" s="2">
        <f t="shared" ca="1" si="92"/>
        <v>1.0003213883978783</v>
      </c>
      <c r="AG270" s="1">
        <f t="shared" ca="1" si="81"/>
        <v>4.4550000000000001</v>
      </c>
    </row>
    <row r="271" spans="1:33" x14ac:dyDescent="0.25">
      <c r="A271" s="11">
        <v>41336</v>
      </c>
      <c r="B271">
        <v>4.4550000000000001</v>
      </c>
      <c r="C271">
        <v>55.81</v>
      </c>
      <c r="D271">
        <v>50.81</v>
      </c>
      <c r="E271">
        <v>52.5</v>
      </c>
      <c r="F271">
        <v>7092800</v>
      </c>
      <c r="G271" s="9">
        <v>63.878999999999998</v>
      </c>
      <c r="H271" s="1">
        <f t="shared" ca="1" si="82"/>
        <v>63.878999999999998</v>
      </c>
      <c r="I271" s="10">
        <f t="shared" ca="1" si="83"/>
        <v>52.5</v>
      </c>
      <c r="J271" s="9">
        <f t="shared" ca="1" si="84"/>
        <v>-5.2321337198979384E-2</v>
      </c>
      <c r="K271" s="9">
        <f t="shared" ca="1" si="74"/>
        <v>0.26474731242304872</v>
      </c>
      <c r="L271" s="3">
        <f t="shared" ca="1" si="75"/>
        <v>0.21674285714285713</v>
      </c>
      <c r="M271" s="6">
        <f t="shared" ca="1" si="76"/>
        <v>0.81867821493317505</v>
      </c>
      <c r="N271" s="6">
        <f t="shared" ca="1" si="77"/>
        <v>1.1469018671708988</v>
      </c>
      <c r="O271" s="6">
        <f t="shared" ca="1" si="78"/>
        <v>0.5720417917495394</v>
      </c>
      <c r="P271" s="3">
        <f t="shared" ca="1" si="79"/>
        <v>2.2909854506699778</v>
      </c>
      <c r="Q271" s="3">
        <f t="shared" ca="1" si="80"/>
        <v>2.818283671820021E-3</v>
      </c>
      <c r="R271" s="6">
        <f t="shared" ca="1" si="85"/>
        <v>0</v>
      </c>
      <c r="S271" s="5">
        <f ca="1">SUM($R$66:R270)+AA271</f>
        <v>3</v>
      </c>
      <c r="T271" s="5">
        <f t="shared" ca="1" si="88"/>
        <v>0</v>
      </c>
      <c r="U271" s="3">
        <f t="shared" ca="1" si="86"/>
        <v>-8.4600000000000009</v>
      </c>
      <c r="V271" s="37">
        <f ca="1">SUM($U$70:U271)-SUM($T$70:T271)</f>
        <v>73.223899999999986</v>
      </c>
      <c r="W271" s="8">
        <f t="shared" ca="1" si="87"/>
        <v>1.2192477755732878</v>
      </c>
      <c r="X271" s="7">
        <f ca="1">W271-MAX($W$69:W270)</f>
        <v>-0.31170585503820436</v>
      </c>
      <c r="Y271" s="7">
        <f t="shared" ca="1" si="89"/>
        <v>-7.2247619047619047E-2</v>
      </c>
      <c r="Z271" s="6">
        <f t="shared" ca="1" si="93"/>
        <v>0</v>
      </c>
      <c r="AA271" s="5">
        <f ca="1">SUM($Z$70:Z270)</f>
        <v>-4</v>
      </c>
      <c r="AB271" s="4">
        <f t="shared" ca="1" si="72"/>
        <v>33.039999999999985</v>
      </c>
      <c r="AC271" s="2">
        <f t="shared" ca="1" si="90"/>
        <v>0.62933333333333308</v>
      </c>
      <c r="AD271" s="3">
        <f t="shared" ca="1" si="91"/>
        <v>39.35</v>
      </c>
      <c r="AE271" s="3">
        <f t="shared" ca="1" si="73"/>
        <v>41.486666666666672</v>
      </c>
      <c r="AF271" s="2">
        <f t="shared" ca="1" si="92"/>
        <v>0.79640044994375658</v>
      </c>
      <c r="AG271" s="1">
        <f t="shared" ca="1" si="81"/>
        <v>4.4550000000000001</v>
      </c>
    </row>
    <row r="272" spans="1:33" x14ac:dyDescent="0.25">
      <c r="A272" s="11">
        <v>41343</v>
      </c>
      <c r="B272">
        <v>4.4550000000000001</v>
      </c>
      <c r="C272">
        <v>56.31</v>
      </c>
      <c r="D272">
        <v>51.61</v>
      </c>
      <c r="E272">
        <v>55.97</v>
      </c>
      <c r="F272">
        <v>9581000</v>
      </c>
      <c r="G272">
        <v>64.861000000000004</v>
      </c>
      <c r="H272" s="1">
        <f t="shared" ca="1" si="82"/>
        <v>64.861000000000004</v>
      </c>
      <c r="I272" s="10">
        <f t="shared" ca="1" si="83"/>
        <v>55.97</v>
      </c>
      <c r="J272" s="9">
        <f t="shared" ca="1" si="84"/>
        <v>6.4002663305690044E-2</v>
      </c>
      <c r="K272" s="9">
        <f t="shared" ca="1" si="74"/>
        <v>0.27212344334469507</v>
      </c>
      <c r="L272" s="3">
        <f t="shared" ca="1" si="75"/>
        <v>0.1588529569412187</v>
      </c>
      <c r="M272" s="6">
        <f t="shared" ca="1" si="76"/>
        <v>0.58375329588932856</v>
      </c>
      <c r="N272" s="6">
        <f t="shared" ca="1" si="77"/>
        <v>1.0521113394360251</v>
      </c>
      <c r="O272" s="6">
        <f t="shared" ca="1" si="78"/>
        <v>0.55372806277101105</v>
      </c>
      <c r="P272" s="3">
        <f t="shared" ca="1" si="79"/>
        <v>2.1595674649780472</v>
      </c>
      <c r="Q272" s="3">
        <f t="shared" ca="1" si="80"/>
        <v>-5.5344786105997024E-2</v>
      </c>
      <c r="R272" s="6">
        <f t="shared" ca="1" si="85"/>
        <v>0</v>
      </c>
      <c r="S272" s="5">
        <f ca="1">SUM($R$66:R271)+AA272</f>
        <v>3</v>
      </c>
      <c r="T272" s="5">
        <f t="shared" ca="1" si="88"/>
        <v>0</v>
      </c>
      <c r="U272" s="3">
        <f t="shared" ca="1" si="86"/>
        <v>10.409999999999997</v>
      </c>
      <c r="V272" s="37">
        <f ca="1">SUM($U$70:U272)-SUM($T$70:T272)</f>
        <v>83.633899999999983</v>
      </c>
      <c r="W272" s="8">
        <f t="shared" ca="1" si="87"/>
        <v>1.3925842045769043</v>
      </c>
      <c r="X272" s="7">
        <f ca="1">W272-MAX($W$69:W271)</f>
        <v>-0.13836942603458779</v>
      </c>
      <c r="Y272" s="7">
        <f t="shared" ca="1" si="89"/>
        <v>-5.2950985647072901E-2</v>
      </c>
      <c r="Z272" s="6">
        <f t="shared" ca="1" si="93"/>
        <v>0</v>
      </c>
      <c r="AA272" s="5">
        <f ca="1">SUM($Z$70:Z271)</f>
        <v>-4</v>
      </c>
      <c r="AB272" s="4">
        <f t="shared" ca="1" si="72"/>
        <v>43.449999999999982</v>
      </c>
      <c r="AC272" s="2">
        <f t="shared" ca="1" si="90"/>
        <v>0.77630873682329793</v>
      </c>
      <c r="AD272" s="3">
        <f t="shared" ca="1" si="91"/>
        <v>39.35</v>
      </c>
      <c r="AE272" s="3">
        <f t="shared" ca="1" si="73"/>
        <v>41.486666666666672</v>
      </c>
      <c r="AF272" s="2">
        <f t="shared" ca="1" si="92"/>
        <v>1.0473244415876581</v>
      </c>
      <c r="AG272" s="1">
        <f t="shared" ca="1" si="81"/>
        <v>4.4550000000000001</v>
      </c>
    </row>
    <row r="273" spans="1:33" x14ac:dyDescent="0.25">
      <c r="A273" s="11">
        <v>41350</v>
      </c>
      <c r="B273">
        <v>4.4550000000000001</v>
      </c>
      <c r="C273">
        <v>57.83</v>
      </c>
      <c r="D273">
        <v>53.6</v>
      </c>
      <c r="E273">
        <v>54.3</v>
      </c>
      <c r="F273">
        <v>13019300</v>
      </c>
      <c r="G273">
        <v>66.494</v>
      </c>
      <c r="H273" s="1">
        <f t="shared" ca="1" si="82"/>
        <v>66.494</v>
      </c>
      <c r="I273" s="10">
        <f t="shared" ca="1" si="83"/>
        <v>54.3</v>
      </c>
      <c r="J273" s="9">
        <f t="shared" ca="1" si="84"/>
        <v>-3.0291605963378435E-2</v>
      </c>
      <c r="K273" s="9">
        <f t="shared" ca="1" si="74"/>
        <v>0.27339036146714796</v>
      </c>
      <c r="L273" s="3">
        <f t="shared" ca="1" si="75"/>
        <v>0.22456721915285449</v>
      </c>
      <c r="M273" s="6">
        <f t="shared" ca="1" si="76"/>
        <v>0.82141600730806918</v>
      </c>
      <c r="N273" s="6">
        <f t="shared" ca="1" si="77"/>
        <v>0.98192540193829336</v>
      </c>
      <c r="O273" s="6">
        <f t="shared" ca="1" si="78"/>
        <v>0.51670542885702841</v>
      </c>
      <c r="P273" s="3">
        <f t="shared" ca="1" si="79"/>
        <v>2.0153362596523503</v>
      </c>
      <c r="Q273" s="3">
        <f t="shared" ca="1" si="80"/>
        <v>-5.1485455775763467E-2</v>
      </c>
      <c r="R273" s="6">
        <f t="shared" ca="1" si="85"/>
        <v>0</v>
      </c>
      <c r="S273" s="5">
        <f ca="1">SUM($R$66:R272)+AA273</f>
        <v>3</v>
      </c>
      <c r="T273" s="5">
        <f t="shared" ca="1" si="88"/>
        <v>0</v>
      </c>
      <c r="U273" s="3">
        <f t="shared" ca="1" si="86"/>
        <v>-5.0100000000000051</v>
      </c>
      <c r="V273" s="37">
        <f ca="1">SUM($U$70:U273)-SUM($T$70:T273)</f>
        <v>78.623899999999978</v>
      </c>
      <c r="W273" s="8">
        <f t="shared" ca="1" si="87"/>
        <v>1.3091629260650772</v>
      </c>
      <c r="X273" s="7">
        <f ca="1">W273-MAX($W$69:W272)</f>
        <v>-0.22179070454641492</v>
      </c>
      <c r="Y273" s="7">
        <f t="shared" ca="1" si="89"/>
        <v>-7.4855739717618164E-2</v>
      </c>
      <c r="Z273" s="6">
        <f t="shared" ca="1" si="93"/>
        <v>0</v>
      </c>
      <c r="AA273" s="5">
        <f ca="1">SUM($Z$70:Z272)</f>
        <v>-4</v>
      </c>
      <c r="AB273" s="4">
        <f t="shared" ca="1" si="72"/>
        <v>38.439999999999976</v>
      </c>
      <c r="AC273" s="2">
        <f t="shared" ca="1" si="90"/>
        <v>0.70791896869244897</v>
      </c>
      <c r="AD273" s="3">
        <f t="shared" ca="1" si="91"/>
        <v>39.35</v>
      </c>
      <c r="AE273" s="3">
        <f t="shared" ca="1" si="73"/>
        <v>41.486666666666672</v>
      </c>
      <c r="AF273" s="2">
        <f t="shared" ca="1" si="92"/>
        <v>0.92656275108468511</v>
      </c>
      <c r="AG273" s="1">
        <f t="shared" ca="1" si="81"/>
        <v>4.4550000000000001</v>
      </c>
    </row>
    <row r="274" spans="1:33" x14ac:dyDescent="0.25">
      <c r="A274" s="11">
        <v>41357</v>
      </c>
      <c r="B274">
        <v>4.5999999999999996</v>
      </c>
      <c r="C274">
        <v>55.04</v>
      </c>
      <c r="D274">
        <v>52.11</v>
      </c>
      <c r="E274">
        <v>52.39</v>
      </c>
      <c r="F274">
        <v>5359000</v>
      </c>
      <c r="G274">
        <v>67.647000000000006</v>
      </c>
      <c r="H274" s="1">
        <f t="shared" ca="1" si="82"/>
        <v>67.647000000000006</v>
      </c>
      <c r="I274" s="10">
        <f t="shared" ca="1" si="83"/>
        <v>52.39</v>
      </c>
      <c r="J274" s="9">
        <f t="shared" ca="1" si="84"/>
        <v>-3.580849351976139E-2</v>
      </c>
      <c r="K274" s="9">
        <f t="shared" ca="1" si="74"/>
        <v>0.27432779015967768</v>
      </c>
      <c r="L274" s="3">
        <f t="shared" ca="1" si="75"/>
        <v>0.29121969841572826</v>
      </c>
      <c r="M274" s="6">
        <f t="shared" ca="1" si="76"/>
        <v>1.0615756363809088</v>
      </c>
      <c r="N274" s="6">
        <f t="shared" ca="1" si="77"/>
        <v>0.92344255712863443</v>
      </c>
      <c r="O274" s="6">
        <f t="shared" ca="1" si="78"/>
        <v>0.45278925117775676</v>
      </c>
      <c r="P274" s="3">
        <f t="shared" ca="1" si="79"/>
        <v>1.8290210594841478</v>
      </c>
      <c r="Q274" s="3">
        <f t="shared" ca="1" si="80"/>
        <v>1.7864054773120919E-2</v>
      </c>
      <c r="R274" s="6">
        <f t="shared" ca="1" si="85"/>
        <v>0</v>
      </c>
      <c r="S274" s="5">
        <f ca="1">SUM($R$66:R273)+AA274</f>
        <v>3</v>
      </c>
      <c r="T274" s="5">
        <f t="shared" ca="1" si="88"/>
        <v>0</v>
      </c>
      <c r="U274" s="3">
        <f t="shared" ca="1" si="86"/>
        <v>-5.7299999999999898</v>
      </c>
      <c r="V274" s="37">
        <f ca="1">SUM($U$70:U274)-SUM($T$70:T274)</f>
        <v>72.893899999999988</v>
      </c>
      <c r="W274" s="8">
        <f t="shared" ca="1" si="87"/>
        <v>1.2137529608210118</v>
      </c>
      <c r="X274" s="7">
        <f ca="1">W274-MAX($W$69:W273)</f>
        <v>-0.31720066979048034</v>
      </c>
      <c r="Y274" s="7">
        <f t="shared" ca="1" si="89"/>
        <v>-9.7073232805242757E-2</v>
      </c>
      <c r="Z274" s="6">
        <f t="shared" ca="1" si="93"/>
        <v>0</v>
      </c>
      <c r="AA274" s="5">
        <f ca="1">SUM($Z$70:Z273)</f>
        <v>-4</v>
      </c>
      <c r="AB274" s="4">
        <f t="shared" ca="1" si="72"/>
        <v>32.709999999999987</v>
      </c>
      <c r="AC274" s="2">
        <f t="shared" ca="1" si="90"/>
        <v>0.62435579309028411</v>
      </c>
      <c r="AD274" s="3">
        <f t="shared" ca="1" si="91"/>
        <v>39.35</v>
      </c>
      <c r="AE274" s="3">
        <f t="shared" ca="1" si="73"/>
        <v>41.486666666666672</v>
      </c>
      <c r="AF274" s="2">
        <f t="shared" ca="1" si="92"/>
        <v>0.78844608709625541</v>
      </c>
      <c r="AG274" s="1">
        <f t="shared" ca="1" si="81"/>
        <v>4.5999999999999996</v>
      </c>
    </row>
    <row r="275" spans="1:33" x14ac:dyDescent="0.25">
      <c r="A275" s="11">
        <v>41364</v>
      </c>
      <c r="B275">
        <v>4.5999999999999996</v>
      </c>
      <c r="C275">
        <v>54</v>
      </c>
      <c r="D275">
        <v>49.21</v>
      </c>
      <c r="E275">
        <v>52.7</v>
      </c>
      <c r="F275">
        <v>10227400</v>
      </c>
      <c r="G275">
        <v>66.721999999999994</v>
      </c>
      <c r="H275" s="1">
        <f t="shared" ca="1" si="82"/>
        <v>66.721999999999994</v>
      </c>
      <c r="I275" s="10">
        <f t="shared" ca="1" si="83"/>
        <v>52.7</v>
      </c>
      <c r="J275" s="9">
        <f t="shared" ca="1" si="84"/>
        <v>5.899722127188322E-3</v>
      </c>
      <c r="K275" s="9">
        <f t="shared" ca="1" si="74"/>
        <v>0.27429257502362892</v>
      </c>
      <c r="L275" s="3">
        <f t="shared" ca="1" si="75"/>
        <v>0.2660721062618594</v>
      </c>
      <c r="M275" s="6">
        <f t="shared" ca="1" si="76"/>
        <v>0.97003029060826251</v>
      </c>
      <c r="N275" s="6">
        <f t="shared" ca="1" si="77"/>
        <v>0.86050369581326391</v>
      </c>
      <c r="O275" s="6">
        <f t="shared" ca="1" si="78"/>
        <v>0.37227050788463051</v>
      </c>
      <c r="P275" s="3">
        <f t="shared" ca="1" si="79"/>
        <v>1.6050447115825248</v>
      </c>
      <c r="Q275" s="3">
        <f t="shared" ca="1" si="80"/>
        <v>0.1159626800440029</v>
      </c>
      <c r="R275" s="6">
        <f t="shared" ca="1" si="85"/>
        <v>0</v>
      </c>
      <c r="S275" s="5">
        <f ca="1">SUM($R$66:R274)+AA275</f>
        <v>3</v>
      </c>
      <c r="T275" s="5">
        <f t="shared" ca="1" si="88"/>
        <v>0</v>
      </c>
      <c r="U275" s="3">
        <f t="shared" ca="1" si="86"/>
        <v>0.93000000000000682</v>
      </c>
      <c r="V275" s="37">
        <f ca="1">SUM($U$70:U275)-SUM($T$70:T275)</f>
        <v>73.823899999999995</v>
      </c>
      <c r="W275" s="8">
        <f t="shared" ca="1" si="87"/>
        <v>1.2292383478501534</v>
      </c>
      <c r="X275" s="7">
        <f ca="1">W275-MAX($W$69:W274)</f>
        <v>-0.30171528276133874</v>
      </c>
      <c r="Y275" s="7">
        <f t="shared" ca="1" si="89"/>
        <v>-8.8690702087286466E-2</v>
      </c>
      <c r="Z275" s="6">
        <f t="shared" ca="1" si="93"/>
        <v>0</v>
      </c>
      <c r="AA275" s="5">
        <f ca="1">SUM($Z$70:Z274)</f>
        <v>-4</v>
      </c>
      <c r="AB275" s="4">
        <f t="shared" ca="1" si="72"/>
        <v>33.639999999999993</v>
      </c>
      <c r="AC275" s="2">
        <f t="shared" ca="1" si="90"/>
        <v>0.63833017077798848</v>
      </c>
      <c r="AD275" s="3">
        <f t="shared" ca="1" si="91"/>
        <v>39.35</v>
      </c>
      <c r="AE275" s="3">
        <f t="shared" ca="1" si="73"/>
        <v>41.486666666666672</v>
      </c>
      <c r="AF275" s="2">
        <f t="shared" ca="1" si="92"/>
        <v>0.81086292784830438</v>
      </c>
      <c r="AG275" s="1">
        <f t="shared" ca="1" si="81"/>
        <v>4.5999999999999996</v>
      </c>
    </row>
    <row r="276" spans="1:33" x14ac:dyDescent="0.25">
      <c r="A276" s="11">
        <v>41371</v>
      </c>
      <c r="B276">
        <v>4.6360000000000001</v>
      </c>
      <c r="C276">
        <v>54.99</v>
      </c>
      <c r="D276">
        <v>50.62</v>
      </c>
      <c r="E276">
        <v>54.72</v>
      </c>
      <c r="F276">
        <v>10555600</v>
      </c>
      <c r="G276">
        <v>66.554000000000002</v>
      </c>
      <c r="H276" s="1">
        <f t="shared" ca="1" si="82"/>
        <v>66.554000000000002</v>
      </c>
      <c r="I276" s="10">
        <f t="shared" ca="1" si="83"/>
        <v>54.72</v>
      </c>
      <c r="J276" s="9">
        <f t="shared" ca="1" si="84"/>
        <v>3.7613817766978377E-2</v>
      </c>
      <c r="K276" s="9">
        <f t="shared" ca="1" si="74"/>
        <v>0.2752414309831594</v>
      </c>
      <c r="L276" s="3">
        <f t="shared" ca="1" si="75"/>
        <v>0.21626461988304091</v>
      </c>
      <c r="M276" s="6">
        <f t="shared" ca="1" si="76"/>
        <v>0.78572698561603183</v>
      </c>
      <c r="N276" s="6">
        <f t="shared" ca="1" si="77"/>
        <v>0.78969914043549017</v>
      </c>
      <c r="O276" s="6">
        <f t="shared" ca="1" si="78"/>
        <v>0.27206983108371274</v>
      </c>
      <c r="P276" s="3">
        <f t="shared" ca="1" si="79"/>
        <v>1.3338388026029158</v>
      </c>
      <c r="Q276" s="3">
        <f t="shared" ca="1" si="80"/>
        <v>0.24555947826806468</v>
      </c>
      <c r="R276" s="6">
        <f t="shared" ca="1" si="85"/>
        <v>0</v>
      </c>
      <c r="S276" s="5">
        <f ca="1">SUM($R$66:R275)+AA276</f>
        <v>3</v>
      </c>
      <c r="T276" s="5">
        <f t="shared" ca="1" si="88"/>
        <v>0</v>
      </c>
      <c r="U276" s="3">
        <f t="shared" ca="1" si="86"/>
        <v>6.0599999999999881</v>
      </c>
      <c r="V276" s="37">
        <f ca="1">SUM($U$70:U276)-SUM($T$70:T276)</f>
        <v>79.883899999999983</v>
      </c>
      <c r="W276" s="8">
        <f t="shared" ca="1" si="87"/>
        <v>1.330143127846495</v>
      </c>
      <c r="X276" s="7">
        <f ca="1">W276-MAX($W$69:W275)</f>
        <v>-0.20081050276499712</v>
      </c>
      <c r="Y276" s="7">
        <f t="shared" ca="1" si="89"/>
        <v>-7.2088206627680299E-2</v>
      </c>
      <c r="Z276" s="6">
        <f t="shared" ca="1" si="93"/>
        <v>0</v>
      </c>
      <c r="AA276" s="5">
        <f ca="1">SUM($Z$70:Z275)</f>
        <v>-4</v>
      </c>
      <c r="AB276" s="4">
        <f t="shared" ca="1" si="72"/>
        <v>39.699999999999982</v>
      </c>
      <c r="AC276" s="2">
        <f t="shared" ca="1" si="90"/>
        <v>0.72551169590643239</v>
      </c>
      <c r="AD276" s="3">
        <f t="shared" ca="1" si="91"/>
        <v>39.35</v>
      </c>
      <c r="AE276" s="3">
        <f t="shared" ca="1" si="73"/>
        <v>41.486666666666672</v>
      </c>
      <c r="AF276" s="2">
        <f t="shared" ca="1" si="92"/>
        <v>0.95693395468423537</v>
      </c>
      <c r="AG276" s="1">
        <f t="shared" ca="1" si="81"/>
        <v>4.6360000000000001</v>
      </c>
    </row>
    <row r="277" spans="1:33" x14ac:dyDescent="0.25">
      <c r="A277" s="11">
        <v>41378</v>
      </c>
      <c r="B277">
        <v>4.6360000000000001</v>
      </c>
      <c r="C277">
        <v>55.33</v>
      </c>
      <c r="D277">
        <v>51.05</v>
      </c>
      <c r="E277">
        <v>52.22</v>
      </c>
      <c r="F277">
        <v>7755500</v>
      </c>
      <c r="G277">
        <v>66.38</v>
      </c>
      <c r="H277" s="1">
        <f t="shared" ca="1" si="82"/>
        <v>66.38</v>
      </c>
      <c r="I277" s="10">
        <f t="shared" ca="1" si="83"/>
        <v>52.22</v>
      </c>
      <c r="J277" s="9">
        <f t="shared" ca="1" si="84"/>
        <v>-4.6763710043312201E-2</v>
      </c>
      <c r="K277" s="9">
        <f t="shared" ca="1" si="74"/>
        <v>0.27361717524738222</v>
      </c>
      <c r="L277" s="3">
        <f t="shared" ca="1" si="75"/>
        <v>0.27116047491382611</v>
      </c>
      <c r="M277" s="6">
        <f t="shared" ca="1" si="76"/>
        <v>0.99102139574631976</v>
      </c>
      <c r="N277" s="6">
        <f t="shared" ca="1" si="77"/>
        <v>0.76771419618042303</v>
      </c>
      <c r="O277" s="6">
        <f t="shared" ca="1" si="78"/>
        <v>0.23895936167986737</v>
      </c>
      <c r="P277" s="3">
        <f t="shared" ca="1" si="79"/>
        <v>1.2456329195401579</v>
      </c>
      <c r="Q277" s="3">
        <f t="shared" ca="1" si="80"/>
        <v>0.28979547282068829</v>
      </c>
      <c r="R277" s="6">
        <f t="shared" ca="1" si="85"/>
        <v>0</v>
      </c>
      <c r="S277" s="5">
        <f ca="1">SUM($R$66:R276)+AA277</f>
        <v>3</v>
      </c>
      <c r="T277" s="5">
        <f t="shared" ca="1" si="88"/>
        <v>0</v>
      </c>
      <c r="U277" s="3">
        <f t="shared" ca="1" si="86"/>
        <v>-7.5</v>
      </c>
      <c r="V277" s="37">
        <f ca="1">SUM($U$70:U277)-SUM($T$70:T277)</f>
        <v>72.383899999999983</v>
      </c>
      <c r="W277" s="8">
        <f t="shared" ca="1" si="87"/>
        <v>1.2052609743856759</v>
      </c>
      <c r="X277" s="7">
        <f ca="1">W277-MAX($W$69:W276)</f>
        <v>-0.32569265622581622</v>
      </c>
      <c r="Y277" s="7">
        <f t="shared" ca="1" si="89"/>
        <v>-9.038682497127537E-2</v>
      </c>
      <c r="Z277" s="6">
        <f t="shared" ca="1" si="93"/>
        <v>0</v>
      </c>
      <c r="AA277" s="5">
        <f ca="1">SUM($Z$70:Z276)</f>
        <v>-4</v>
      </c>
      <c r="AB277" s="4">
        <f t="shared" ca="1" si="72"/>
        <v>32.199999999999982</v>
      </c>
      <c r="AC277" s="2">
        <f t="shared" ca="1" si="90"/>
        <v>0.61662198391420875</v>
      </c>
      <c r="AD277" s="3">
        <f t="shared" ca="1" si="91"/>
        <v>39.35</v>
      </c>
      <c r="AE277" s="3">
        <f t="shared" ca="1" si="73"/>
        <v>41.486666666666672</v>
      </c>
      <c r="AF277" s="2">
        <f t="shared" ca="1" si="92"/>
        <v>0.77615298087738982</v>
      </c>
      <c r="AG277" s="1">
        <f t="shared" ca="1" si="81"/>
        <v>4.6360000000000001</v>
      </c>
    </row>
    <row r="278" spans="1:33" x14ac:dyDescent="0.25">
      <c r="A278" s="11">
        <v>41385</v>
      </c>
      <c r="B278">
        <v>4.6360000000000001</v>
      </c>
      <c r="C278">
        <v>54.04</v>
      </c>
      <c r="D278">
        <v>49.04</v>
      </c>
      <c r="E278">
        <v>52.61</v>
      </c>
      <c r="F278">
        <v>7650900</v>
      </c>
      <c r="G278">
        <v>66.38</v>
      </c>
      <c r="H278" s="1">
        <f t="shared" ca="1" si="82"/>
        <v>66.38</v>
      </c>
      <c r="I278" s="10">
        <f t="shared" ca="1" si="83"/>
        <v>52.61</v>
      </c>
      <c r="J278" s="9">
        <f t="shared" ca="1" si="84"/>
        <v>7.4406524717330284E-3</v>
      </c>
      <c r="K278" s="9">
        <f t="shared" ca="1" si="74"/>
        <v>0.27302561974141282</v>
      </c>
      <c r="L278" s="3">
        <f t="shared" ca="1" si="75"/>
        <v>0.2617373122980422</v>
      </c>
      <c r="M278" s="6">
        <f t="shared" ca="1" si="76"/>
        <v>0.95865476853761211</v>
      </c>
      <c r="N278" s="6">
        <f t="shared" ca="1" si="77"/>
        <v>0.7528004212590117</v>
      </c>
      <c r="O278" s="6">
        <f t="shared" ca="1" si="78"/>
        <v>0.21807865391267961</v>
      </c>
      <c r="P278" s="3">
        <f t="shared" ca="1" si="79"/>
        <v>1.1889577290843709</v>
      </c>
      <c r="Q278" s="3">
        <f t="shared" ca="1" si="80"/>
        <v>0.31664311343365248</v>
      </c>
      <c r="R278" s="6">
        <f t="shared" ca="1" si="85"/>
        <v>0</v>
      </c>
      <c r="S278" s="5">
        <f ca="1">SUM($R$66:R277)+AA278</f>
        <v>3</v>
      </c>
      <c r="T278" s="5">
        <f t="shared" ca="1" si="88"/>
        <v>0</v>
      </c>
      <c r="U278" s="3">
        <f t="shared" ca="1" si="86"/>
        <v>1.1700000000000017</v>
      </c>
      <c r="V278" s="37">
        <f ca="1">SUM($U$70:U278)-SUM($T$70:T278)</f>
        <v>73.553899999999985</v>
      </c>
      <c r="W278" s="8">
        <f t="shared" ca="1" si="87"/>
        <v>1.2247425903255638</v>
      </c>
      <c r="X278" s="7">
        <f ca="1">W278-MAX($W$69:W277)</f>
        <v>-0.30621104028592838</v>
      </c>
      <c r="Y278" s="7">
        <f t="shared" ca="1" si="89"/>
        <v>-8.7245770766014072E-2</v>
      </c>
      <c r="Z278" s="6">
        <f t="shared" ca="1" si="93"/>
        <v>0</v>
      </c>
      <c r="AA278" s="5">
        <f ca="1">SUM($Z$70:Z277)</f>
        <v>-4</v>
      </c>
      <c r="AB278" s="4">
        <f t="shared" ca="1" si="72"/>
        <v>33.369999999999983</v>
      </c>
      <c r="AC278" s="2">
        <f t="shared" ca="1" si="90"/>
        <v>0.63429005892415857</v>
      </c>
      <c r="AD278" s="3">
        <f t="shared" ca="1" si="91"/>
        <v>39.35</v>
      </c>
      <c r="AE278" s="3">
        <f t="shared" ca="1" si="73"/>
        <v>41.486666666666672</v>
      </c>
      <c r="AF278" s="2">
        <f t="shared" ca="1" si="92"/>
        <v>0.80435481279125776</v>
      </c>
      <c r="AG278" s="1">
        <f t="shared" ca="1" si="81"/>
        <v>4.6360000000000001</v>
      </c>
    </row>
    <row r="279" spans="1:33" x14ac:dyDescent="0.25">
      <c r="A279" s="11">
        <v>41392</v>
      </c>
      <c r="B279">
        <v>4.6360000000000001</v>
      </c>
      <c r="C279">
        <v>53.99</v>
      </c>
      <c r="D279">
        <v>51.15</v>
      </c>
      <c r="E279">
        <v>52.47</v>
      </c>
      <c r="F279">
        <v>6713400</v>
      </c>
      <c r="G279">
        <v>68.59</v>
      </c>
      <c r="H279" s="1">
        <f t="shared" ca="1" si="82"/>
        <v>68.59</v>
      </c>
      <c r="I279" s="10">
        <f t="shared" ca="1" si="83"/>
        <v>52.47</v>
      </c>
      <c r="J279" s="9">
        <f t="shared" ca="1" si="84"/>
        <v>-2.6646380440954274E-3</v>
      </c>
      <c r="K279" s="9">
        <f t="shared" ca="1" si="74"/>
        <v>0.27303754446310341</v>
      </c>
      <c r="L279" s="3">
        <f t="shared" ca="1" si="75"/>
        <v>0.30722317514770348</v>
      </c>
      <c r="M279" s="6">
        <f t="shared" ca="1" si="76"/>
        <v>1.1252048715564817</v>
      </c>
      <c r="N279" s="6">
        <f t="shared" ca="1" si="77"/>
        <v>0.7833092065140258</v>
      </c>
      <c r="O279" s="6">
        <f t="shared" ca="1" si="78"/>
        <v>0.24095268138784406</v>
      </c>
      <c r="P279" s="3">
        <f t="shared" ca="1" si="79"/>
        <v>1.2652145692897139</v>
      </c>
      <c r="Q279" s="3">
        <f t="shared" ca="1" si="80"/>
        <v>0.30140384373833767</v>
      </c>
      <c r="R279" s="6">
        <f t="shared" ca="1" si="85"/>
        <v>0</v>
      </c>
      <c r="S279" s="5">
        <f ca="1">SUM($R$66:R278)+AA279</f>
        <v>3</v>
      </c>
      <c r="T279" s="5">
        <f t="shared" ca="1" si="88"/>
        <v>0</v>
      </c>
      <c r="U279" s="3">
        <f t="shared" ca="1" si="86"/>
        <v>-0.42000000000000171</v>
      </c>
      <c r="V279" s="37">
        <f ca="1">SUM($U$70:U279)-SUM($T$70:T279)</f>
        <v>73.133899999999983</v>
      </c>
      <c r="W279" s="8">
        <f t="shared" ca="1" si="87"/>
        <v>1.2177491897317578</v>
      </c>
      <c r="X279" s="7">
        <f ca="1">W279-MAX($W$69:W278)</f>
        <v>-0.31320444087973431</v>
      </c>
      <c r="Y279" s="7">
        <f t="shared" ca="1" si="89"/>
        <v>-0.1024077250492345</v>
      </c>
      <c r="Z279" s="6">
        <f t="shared" ca="1" si="93"/>
        <v>0</v>
      </c>
      <c r="AA279" s="5">
        <f ca="1">SUM($Z$70:Z278)</f>
        <v>-4</v>
      </c>
      <c r="AB279" s="4">
        <f t="shared" ca="1" si="72"/>
        <v>32.949999999999982</v>
      </c>
      <c r="AC279" s="2">
        <f t="shared" ca="1" si="90"/>
        <v>0.62797789212883515</v>
      </c>
      <c r="AD279" s="3">
        <f t="shared" ca="1" si="91"/>
        <v>39.35</v>
      </c>
      <c r="AE279" s="3">
        <f t="shared" ca="1" si="73"/>
        <v>41.486666666666672</v>
      </c>
      <c r="AF279" s="2">
        <f t="shared" ca="1" si="92"/>
        <v>0.79423107825807437</v>
      </c>
      <c r="AG279" s="1">
        <f t="shared" ca="1" si="81"/>
        <v>4.6360000000000001</v>
      </c>
    </row>
    <row r="280" spans="1:33" x14ac:dyDescent="0.25">
      <c r="A280" s="11">
        <v>41399</v>
      </c>
      <c r="B280">
        <v>4.6360000000000001</v>
      </c>
      <c r="C280">
        <v>53.99</v>
      </c>
      <c r="D280">
        <v>52.05</v>
      </c>
      <c r="E280">
        <v>52.97</v>
      </c>
      <c r="F280">
        <v>3468900</v>
      </c>
      <c r="G280">
        <v>68.59</v>
      </c>
      <c r="H280" s="1">
        <f t="shared" ca="1" si="82"/>
        <v>68.59</v>
      </c>
      <c r="I280" s="10">
        <f t="shared" ca="1" si="83"/>
        <v>52.97</v>
      </c>
      <c r="J280" s="9">
        <f t="shared" ca="1" si="84"/>
        <v>9.4841378578148627E-3</v>
      </c>
      <c r="K280" s="9">
        <f t="shared" ca="1" si="74"/>
        <v>0.27023100978164055</v>
      </c>
      <c r="L280" s="3">
        <f t="shared" ca="1" si="75"/>
        <v>0.2948838965452143</v>
      </c>
      <c r="M280" s="6">
        <f t="shared" ca="1" si="76"/>
        <v>1.0912289332874656</v>
      </c>
      <c r="N280" s="6">
        <f t="shared" ca="1" si="77"/>
        <v>0.81590715032540129</v>
      </c>
      <c r="O280" s="6">
        <f t="shared" ca="1" si="78"/>
        <v>0.25236823518245055</v>
      </c>
      <c r="P280" s="3">
        <f t="shared" ca="1" si="79"/>
        <v>1.3206436206903023</v>
      </c>
      <c r="Q280" s="3">
        <f t="shared" ca="1" si="80"/>
        <v>0.31117067996050018</v>
      </c>
      <c r="R280" s="6">
        <f t="shared" ca="1" si="85"/>
        <v>0</v>
      </c>
      <c r="S280" s="5">
        <f ca="1">SUM($R$66:R279)+AA280</f>
        <v>3</v>
      </c>
      <c r="T280" s="5">
        <f t="shared" ca="1" si="88"/>
        <v>0</v>
      </c>
      <c r="U280" s="3">
        <f t="shared" ca="1" si="86"/>
        <v>1.5</v>
      </c>
      <c r="V280" s="37">
        <f ca="1">SUM($U$70:U280)-SUM($T$70:T280)</f>
        <v>74.633899999999983</v>
      </c>
      <c r="W280" s="8">
        <f t="shared" ca="1" si="87"/>
        <v>1.2427256204239217</v>
      </c>
      <c r="X280" s="7">
        <f ca="1">W280-MAX($W$69:W279)</f>
        <v>-0.28822801018757049</v>
      </c>
      <c r="Y280" s="7">
        <f t="shared" ca="1" si="89"/>
        <v>-9.8294632181738104E-2</v>
      </c>
      <c r="Z280" s="6">
        <f t="shared" ca="1" si="93"/>
        <v>0</v>
      </c>
      <c r="AA280" s="5">
        <f ca="1">SUM($Z$70:Z279)</f>
        <v>-4</v>
      </c>
      <c r="AB280" s="4">
        <f t="shared" ca="1" si="72"/>
        <v>34.449999999999982</v>
      </c>
      <c r="AC280" s="2">
        <f t="shared" ca="1" si="90"/>
        <v>0.65036813290541784</v>
      </c>
      <c r="AD280" s="3">
        <f t="shared" ca="1" si="91"/>
        <v>39.35</v>
      </c>
      <c r="AE280" s="3">
        <f t="shared" ca="1" si="73"/>
        <v>41.486666666666672</v>
      </c>
      <c r="AF280" s="2">
        <f t="shared" ca="1" si="92"/>
        <v>0.83038727301944348</v>
      </c>
      <c r="AG280" s="1">
        <f t="shared" ca="1" si="81"/>
        <v>4.6360000000000001</v>
      </c>
    </row>
    <row r="281" spans="1:33" x14ac:dyDescent="0.25">
      <c r="A281" s="11">
        <v>41406</v>
      </c>
      <c r="B281">
        <v>4.6360000000000001</v>
      </c>
      <c r="C281">
        <v>53.49</v>
      </c>
      <c r="D281">
        <v>51.31</v>
      </c>
      <c r="E281">
        <v>51.65</v>
      </c>
      <c r="F281">
        <v>3788400</v>
      </c>
      <c r="G281">
        <v>68.941000000000003</v>
      </c>
      <c r="H281" s="1">
        <f t="shared" ca="1" si="82"/>
        <v>68.941000000000003</v>
      </c>
      <c r="I281" s="10">
        <f t="shared" ca="1" si="83"/>
        <v>51.65</v>
      </c>
      <c r="J281" s="9">
        <f t="shared" ca="1" si="84"/>
        <v>-2.5235519990787755E-2</v>
      </c>
      <c r="K281" s="9">
        <f t="shared" ca="1" si="74"/>
        <v>0.26831848574731165</v>
      </c>
      <c r="L281" s="3">
        <f t="shared" ca="1" si="75"/>
        <v>0.33477250726040664</v>
      </c>
      <c r="M281" s="6">
        <f t="shared" ca="1" si="76"/>
        <v>1.2476684427016256</v>
      </c>
      <c r="N281" s="6">
        <f t="shared" ca="1" si="77"/>
        <v>0.87254790387437875</v>
      </c>
      <c r="O281" s="6">
        <f t="shared" ca="1" si="78"/>
        <v>0.2608042495734747</v>
      </c>
      <c r="P281" s="3">
        <f t="shared" ca="1" si="79"/>
        <v>1.394156403021328</v>
      </c>
      <c r="Q281" s="3">
        <f t="shared" ca="1" si="80"/>
        <v>0.35093940472742935</v>
      </c>
      <c r="R281" s="6">
        <f t="shared" ca="1" si="85"/>
        <v>0</v>
      </c>
      <c r="S281" s="5">
        <f ca="1">SUM($R$66:R280)+AA281</f>
        <v>3</v>
      </c>
      <c r="T281" s="5">
        <f t="shared" ca="1" si="88"/>
        <v>0</v>
      </c>
      <c r="U281" s="3">
        <f t="shared" ca="1" si="86"/>
        <v>-3.9600000000000009</v>
      </c>
      <c r="V281" s="37">
        <f ca="1">SUM($U$70:U281)-SUM($T$70:T281)</f>
        <v>70.673899999999975</v>
      </c>
      <c r="W281" s="8">
        <f t="shared" ca="1" si="87"/>
        <v>1.1767878433966092</v>
      </c>
      <c r="X281" s="7">
        <f ca="1">W281-MAX($W$69:W280)</f>
        <v>-0.3541657872148829</v>
      </c>
      <c r="Y281" s="7">
        <f t="shared" ca="1" si="89"/>
        <v>-0.11159083575346888</v>
      </c>
      <c r="Z281" s="6">
        <f t="shared" ca="1" si="93"/>
        <v>0</v>
      </c>
      <c r="AA281" s="5">
        <f ca="1">SUM($Z$70:Z280)</f>
        <v>-4</v>
      </c>
      <c r="AB281" s="4">
        <f t="shared" ca="1" si="72"/>
        <v>30.489999999999981</v>
      </c>
      <c r="AC281" s="2">
        <f t="shared" ca="1" si="90"/>
        <v>0.59031945788964146</v>
      </c>
      <c r="AD281" s="3">
        <f t="shared" ca="1" si="91"/>
        <v>39.35</v>
      </c>
      <c r="AE281" s="3">
        <f t="shared" ca="1" si="73"/>
        <v>41.486666666666672</v>
      </c>
      <c r="AF281" s="2">
        <f t="shared" ca="1" si="92"/>
        <v>0.73493491884942896</v>
      </c>
      <c r="AG281" s="1">
        <f t="shared" ca="1" si="81"/>
        <v>4.6360000000000001</v>
      </c>
    </row>
    <row r="282" spans="1:33" x14ac:dyDescent="0.25">
      <c r="A282" s="11">
        <v>41413</v>
      </c>
      <c r="B282">
        <v>4.6360000000000001</v>
      </c>
      <c r="C282">
        <v>54.1</v>
      </c>
      <c r="D282">
        <v>49.56</v>
      </c>
      <c r="E282">
        <v>50.28</v>
      </c>
      <c r="F282">
        <v>6199700</v>
      </c>
      <c r="G282">
        <v>69.001000000000005</v>
      </c>
      <c r="H282" s="1">
        <f t="shared" ca="1" si="82"/>
        <v>69.001000000000005</v>
      </c>
      <c r="I282" s="10">
        <f t="shared" ca="1" si="83"/>
        <v>50.28</v>
      </c>
      <c r="J282" s="9">
        <f t="shared" ca="1" si="84"/>
        <v>-2.6882811843600862E-2</v>
      </c>
      <c r="K282" s="9">
        <f t="shared" ca="1" si="74"/>
        <v>0.23766212624164001</v>
      </c>
      <c r="L282" s="3">
        <f t="shared" ca="1" si="75"/>
        <v>0.37233492442322991</v>
      </c>
      <c r="M282" s="6">
        <f t="shared" ca="1" si="76"/>
        <v>1.5666565401534067</v>
      </c>
      <c r="N282" s="6">
        <f t="shared" ca="1" si="77"/>
        <v>0.96886222640326025</v>
      </c>
      <c r="O282" s="6">
        <f t="shared" ca="1" si="78"/>
        <v>0.26865099587634778</v>
      </c>
      <c r="P282" s="3">
        <f t="shared" ca="1" si="79"/>
        <v>1.5061642181559558</v>
      </c>
      <c r="Q282" s="3">
        <f t="shared" ca="1" si="80"/>
        <v>0.4315602346505647</v>
      </c>
      <c r="R282" s="6">
        <f t="shared" ca="1" si="85"/>
        <v>0</v>
      </c>
      <c r="S282" s="5">
        <f ca="1">SUM($R$66:R281)+AA282</f>
        <v>3</v>
      </c>
      <c r="T282" s="5">
        <f t="shared" ca="1" si="88"/>
        <v>0</v>
      </c>
      <c r="U282" s="3">
        <f t="shared" ca="1" si="86"/>
        <v>-4.1099999999999923</v>
      </c>
      <c r="V282" s="37">
        <f ca="1">SUM($U$70:U282)-SUM($T$70:T282)</f>
        <v>66.56389999999999</v>
      </c>
      <c r="W282" s="8">
        <f t="shared" ca="1" si="87"/>
        <v>1.1083524233000805</v>
      </c>
      <c r="X282" s="7">
        <f ca="1">W282-MAX($W$69:W281)</f>
        <v>-0.4226012073114116</v>
      </c>
      <c r="Y282" s="7">
        <f t="shared" ca="1" si="89"/>
        <v>-0.12411164147440996</v>
      </c>
      <c r="Z282" s="6">
        <f t="shared" ca="1" si="93"/>
        <v>0</v>
      </c>
      <c r="AA282" s="5">
        <f ca="1">SUM($Z$70:Z281)</f>
        <v>-4</v>
      </c>
      <c r="AB282" s="4">
        <f t="shared" ca="1" si="72"/>
        <v>26.379999999999988</v>
      </c>
      <c r="AC282" s="2">
        <f t="shared" ca="1" si="90"/>
        <v>0.52466189339697666</v>
      </c>
      <c r="AD282" s="3">
        <f t="shared" ca="1" si="91"/>
        <v>39.35</v>
      </c>
      <c r="AE282" s="3">
        <f t="shared" ca="1" si="73"/>
        <v>41.486666666666672</v>
      </c>
      <c r="AF282" s="2">
        <f t="shared" ca="1" si="92"/>
        <v>0.6358669452032778</v>
      </c>
      <c r="AG282" s="1">
        <f t="shared" ca="1" si="81"/>
        <v>4.6360000000000001</v>
      </c>
    </row>
    <row r="283" spans="1:33" x14ac:dyDescent="0.25">
      <c r="A283" s="11">
        <v>41420</v>
      </c>
      <c r="B283">
        <v>4.6360000000000001</v>
      </c>
      <c r="C283">
        <v>52.63</v>
      </c>
      <c r="D283">
        <v>48.82</v>
      </c>
      <c r="E283">
        <v>50.04</v>
      </c>
      <c r="F283">
        <v>9055900</v>
      </c>
      <c r="G283">
        <v>68.983000000000004</v>
      </c>
      <c r="H283" s="1">
        <f t="shared" ca="1" si="82"/>
        <v>68.983000000000004</v>
      </c>
      <c r="I283" s="10">
        <f t="shared" ca="1" si="83"/>
        <v>50.04</v>
      </c>
      <c r="J283" s="9">
        <f t="shared" ca="1" si="84"/>
        <v>-4.7846981233362704E-3</v>
      </c>
      <c r="K283" s="9">
        <f t="shared" ca="1" si="74"/>
        <v>0.23685603115898296</v>
      </c>
      <c r="L283" s="3">
        <f t="shared" ca="1" si="75"/>
        <v>0.37855715427657888</v>
      </c>
      <c r="M283" s="6">
        <f t="shared" ca="1" si="76"/>
        <v>1.5982584544046634</v>
      </c>
      <c r="N283" s="6">
        <f t="shared" ca="1" si="77"/>
        <v>1.0476826028556423</v>
      </c>
      <c r="O283" s="6">
        <f t="shared" ca="1" si="78"/>
        <v>0.29229239241257321</v>
      </c>
      <c r="P283" s="3">
        <f t="shared" ca="1" si="79"/>
        <v>1.6322673876807887</v>
      </c>
      <c r="Q283" s="3">
        <f t="shared" ca="1" si="80"/>
        <v>0.46309781803049588</v>
      </c>
      <c r="R283" s="6">
        <f t="shared" ca="1" si="85"/>
        <v>0</v>
      </c>
      <c r="S283" s="5">
        <f ca="1">SUM($R$66:R282)+AA283</f>
        <v>3</v>
      </c>
      <c r="T283" s="5">
        <f t="shared" ca="1" si="88"/>
        <v>0</v>
      </c>
      <c r="U283" s="3">
        <f t="shared" ca="1" si="86"/>
        <v>-0.72000000000000597</v>
      </c>
      <c r="V283" s="37">
        <f ca="1">SUM($U$70:U283)-SUM($T$70:T283)</f>
        <v>65.843899999999991</v>
      </c>
      <c r="W283" s="8">
        <f t="shared" ca="1" si="87"/>
        <v>1.096363736567842</v>
      </c>
      <c r="X283" s="7">
        <f ca="1">W283-MAX($W$69:W282)</f>
        <v>-0.43458989404365012</v>
      </c>
      <c r="Y283" s="7">
        <f t="shared" ca="1" si="89"/>
        <v>-0.12618571809219295</v>
      </c>
      <c r="Z283" s="6">
        <f t="shared" ca="1" si="93"/>
        <v>0</v>
      </c>
      <c r="AA283" s="5">
        <f ca="1">SUM($Z$70:Z282)</f>
        <v>-4</v>
      </c>
      <c r="AB283" s="4">
        <f t="shared" ca="1" si="72"/>
        <v>25.659999999999982</v>
      </c>
      <c r="AC283" s="2">
        <f t="shared" ca="1" si="90"/>
        <v>0.5127897681854513</v>
      </c>
      <c r="AD283" s="3">
        <f t="shared" ca="1" si="91"/>
        <v>39.35</v>
      </c>
      <c r="AE283" s="3">
        <f t="shared" ca="1" si="73"/>
        <v>41.486666666666672</v>
      </c>
      <c r="AF283" s="2">
        <f t="shared" ca="1" si="92"/>
        <v>0.61851197171782046</v>
      </c>
      <c r="AG283" s="1">
        <f t="shared" ca="1" si="81"/>
        <v>4.6360000000000001</v>
      </c>
    </row>
    <row r="284" spans="1:33" x14ac:dyDescent="0.25">
      <c r="A284" s="11">
        <v>41427</v>
      </c>
      <c r="B284">
        <v>4.6360000000000001</v>
      </c>
      <c r="C284">
        <v>52.32</v>
      </c>
      <c r="D284">
        <v>49.9</v>
      </c>
      <c r="E284">
        <v>51.8</v>
      </c>
      <c r="F284">
        <v>8193200</v>
      </c>
      <c r="G284">
        <v>69.575999999999993</v>
      </c>
      <c r="H284" s="1">
        <f t="shared" ca="1" si="82"/>
        <v>69.575999999999993</v>
      </c>
      <c r="I284" s="10">
        <f t="shared" ca="1" si="83"/>
        <v>51.8</v>
      </c>
      <c r="J284" s="9">
        <f t="shared" ca="1" si="84"/>
        <v>3.4567463666726916E-2</v>
      </c>
      <c r="K284" s="9">
        <f t="shared" ca="1" si="74"/>
        <v>0.23805560178435126</v>
      </c>
      <c r="L284" s="3">
        <f t="shared" ca="1" si="75"/>
        <v>0.34316602316602318</v>
      </c>
      <c r="M284" s="6">
        <f t="shared" ca="1" si="76"/>
        <v>1.4415372736193324</v>
      </c>
      <c r="N284" s="6">
        <f t="shared" ca="1" si="77"/>
        <v>1.0955948381391929</v>
      </c>
      <c r="O284" s="6">
        <f t="shared" ca="1" si="78"/>
        <v>0.30249711213133312</v>
      </c>
      <c r="P284" s="3">
        <f t="shared" ca="1" si="79"/>
        <v>1.7005890624018591</v>
      </c>
      <c r="Q284" s="3">
        <f t="shared" ca="1" si="80"/>
        <v>0.49060061387652665</v>
      </c>
      <c r="R284" s="6">
        <f t="shared" ca="1" si="85"/>
        <v>0</v>
      </c>
      <c r="S284" s="5">
        <f ca="1">SUM($R$66:R283)+AA284</f>
        <v>3</v>
      </c>
      <c r="T284" s="5">
        <f t="shared" ca="1" si="88"/>
        <v>0</v>
      </c>
      <c r="U284" s="3">
        <f t="shared" ca="1" si="86"/>
        <v>5.279999999999994</v>
      </c>
      <c r="V284" s="37">
        <f ca="1">SUM($U$70:U284)-SUM($T$70:T284)</f>
        <v>71.123899999999992</v>
      </c>
      <c r="W284" s="8">
        <f t="shared" ca="1" si="87"/>
        <v>1.1842807726042586</v>
      </c>
      <c r="X284" s="7">
        <f ca="1">W284-MAX($W$69:W283)</f>
        <v>-0.34667285800723358</v>
      </c>
      <c r="Y284" s="7">
        <f t="shared" ca="1" si="89"/>
        <v>-0.11438867438867439</v>
      </c>
      <c r="Z284" s="6">
        <f t="shared" ca="1" si="93"/>
        <v>0</v>
      </c>
      <c r="AA284" s="5">
        <f ca="1">SUM($Z$70:Z283)</f>
        <v>-4</v>
      </c>
      <c r="AB284" s="4">
        <f t="shared" ca="1" si="72"/>
        <v>30.939999999999976</v>
      </c>
      <c r="AC284" s="2">
        <f t="shared" ca="1" si="90"/>
        <v>0.59729729729729686</v>
      </c>
      <c r="AD284" s="3">
        <f t="shared" ca="1" si="91"/>
        <v>39.35</v>
      </c>
      <c r="AE284" s="3">
        <f t="shared" ca="1" si="73"/>
        <v>41.486666666666672</v>
      </c>
      <c r="AF284" s="2">
        <f t="shared" ca="1" si="92"/>
        <v>0.74578177727783956</v>
      </c>
      <c r="AG284" s="1">
        <f t="shared" ca="1" si="81"/>
        <v>4.6360000000000001</v>
      </c>
    </row>
    <row r="285" spans="1:33" x14ac:dyDescent="0.25">
      <c r="A285" s="11">
        <v>41434</v>
      </c>
      <c r="B285">
        <v>4.6360000000000001</v>
      </c>
      <c r="C285">
        <v>53.5</v>
      </c>
      <c r="D285">
        <v>50.4</v>
      </c>
      <c r="E285">
        <v>53.47</v>
      </c>
      <c r="F285">
        <v>7355000</v>
      </c>
      <c r="G285">
        <v>68.400000000000006</v>
      </c>
      <c r="H285" s="1">
        <f t="shared" ca="1" si="82"/>
        <v>68.400000000000006</v>
      </c>
      <c r="I285" s="10">
        <f t="shared" ca="1" si="83"/>
        <v>53.47</v>
      </c>
      <c r="J285" s="9">
        <f t="shared" ca="1" si="84"/>
        <v>3.1730599695202859E-2</v>
      </c>
      <c r="K285" s="9">
        <f t="shared" ca="1" si="74"/>
        <v>0.23330417283098406</v>
      </c>
      <c r="L285" s="3">
        <f t="shared" ca="1" si="75"/>
        <v>0.2792219936412943</v>
      </c>
      <c r="M285" s="6">
        <f t="shared" ca="1" si="76"/>
        <v>1.1968152573232163</v>
      </c>
      <c r="N285" s="6">
        <f t="shared" ca="1" si="77"/>
        <v>1.1427534505571844</v>
      </c>
      <c r="O285" s="6">
        <f t="shared" ca="1" si="78"/>
        <v>0.26099276676329963</v>
      </c>
      <c r="P285" s="3">
        <f t="shared" ca="1" si="79"/>
        <v>1.6647389840837836</v>
      </c>
      <c r="Q285" s="3">
        <f t="shared" ca="1" si="80"/>
        <v>0.62076791703058509</v>
      </c>
      <c r="R285" s="6">
        <f t="shared" ca="1" si="85"/>
        <v>0</v>
      </c>
      <c r="S285" s="5">
        <f ca="1">SUM($R$66:R284)+AA285</f>
        <v>3</v>
      </c>
      <c r="T285" s="5">
        <f t="shared" ca="1" si="88"/>
        <v>0</v>
      </c>
      <c r="U285" s="3">
        <f t="shared" ca="1" si="86"/>
        <v>5.0100000000000051</v>
      </c>
      <c r="V285" s="37">
        <f ca="1">SUM($U$70:U285)-SUM($T$70:T285)</f>
        <v>76.133899999999997</v>
      </c>
      <c r="W285" s="8">
        <f t="shared" ca="1" si="87"/>
        <v>1.2677020511160857</v>
      </c>
      <c r="X285" s="7">
        <f ca="1">W285-MAX($W$69:W284)</f>
        <v>-0.26325157949540645</v>
      </c>
      <c r="Y285" s="7">
        <f t="shared" ca="1" si="89"/>
        <v>-9.3073997880431428E-2</v>
      </c>
      <c r="Z285" s="6">
        <f t="shared" ca="1" si="93"/>
        <v>0</v>
      </c>
      <c r="AA285" s="5">
        <f ca="1">SUM($Z$70:Z284)</f>
        <v>-4</v>
      </c>
      <c r="AB285" s="4">
        <f t="shared" ca="1" si="72"/>
        <v>35.949999999999982</v>
      </c>
      <c r="AC285" s="2">
        <f t="shared" ca="1" si="90"/>
        <v>0.67233962969889627</v>
      </c>
      <c r="AD285" s="3">
        <f t="shared" ca="1" si="91"/>
        <v>39.35</v>
      </c>
      <c r="AE285" s="3">
        <f t="shared" ca="1" si="73"/>
        <v>41.486666666666672</v>
      </c>
      <c r="AF285" s="2">
        <f t="shared" ca="1" si="92"/>
        <v>0.86654346778081259</v>
      </c>
      <c r="AG285" s="1">
        <f t="shared" ca="1" si="81"/>
        <v>4.6360000000000001</v>
      </c>
    </row>
    <row r="286" spans="1:33" x14ac:dyDescent="0.25">
      <c r="A286" s="11">
        <v>41441</v>
      </c>
      <c r="B286">
        <v>4.6360000000000001</v>
      </c>
      <c r="C286">
        <v>53.9</v>
      </c>
      <c r="D286">
        <v>49.68</v>
      </c>
      <c r="E286">
        <v>53.43</v>
      </c>
      <c r="F286">
        <v>6863600</v>
      </c>
      <c r="G286">
        <v>68.465999999999994</v>
      </c>
      <c r="H286" s="1">
        <f t="shared" ca="1" si="82"/>
        <v>68.465999999999994</v>
      </c>
      <c r="I286" s="10">
        <f t="shared" ca="1" si="83"/>
        <v>53.43</v>
      </c>
      <c r="J286" s="9">
        <f t="shared" ca="1" si="84"/>
        <v>-7.4836299096016422E-4</v>
      </c>
      <c r="K286" s="9">
        <f t="shared" ca="1" si="74"/>
        <v>0.23333581130822614</v>
      </c>
      <c r="L286" s="3">
        <f t="shared" ca="1" si="75"/>
        <v>0.28141493542953389</v>
      </c>
      <c r="M286" s="6">
        <f t="shared" ca="1" si="76"/>
        <v>1.2060512008497375</v>
      </c>
      <c r="N286" s="6">
        <f t="shared" ca="1" si="77"/>
        <v>1.1723407731373126</v>
      </c>
      <c r="O286" s="6">
        <f t="shared" ca="1" si="78"/>
        <v>0.24268896741240367</v>
      </c>
      <c r="P286" s="3">
        <f t="shared" ca="1" si="79"/>
        <v>1.6577187079621198</v>
      </c>
      <c r="Q286" s="3">
        <f t="shared" ca="1" si="80"/>
        <v>0.68696283831250526</v>
      </c>
      <c r="R286" s="6">
        <f t="shared" ca="1" si="85"/>
        <v>0</v>
      </c>
      <c r="S286" s="5">
        <f ca="1">SUM($R$66:R285)+AA286</f>
        <v>3</v>
      </c>
      <c r="T286" s="5">
        <f t="shared" ca="1" si="88"/>
        <v>0</v>
      </c>
      <c r="U286" s="3">
        <f t="shared" ca="1" si="86"/>
        <v>-0.11999999999999744</v>
      </c>
      <c r="V286" s="37">
        <f ca="1">SUM($U$70:U286)-SUM($T$70:T286)</f>
        <v>76.013900000000007</v>
      </c>
      <c r="W286" s="8">
        <f t="shared" ca="1" si="87"/>
        <v>1.2657039366607128</v>
      </c>
      <c r="X286" s="7">
        <f ca="1">W286-MAX($W$69:W285)</f>
        <v>-0.26524969395077935</v>
      </c>
      <c r="Y286" s="7">
        <f t="shared" ca="1" si="89"/>
        <v>-9.38049784765113E-2</v>
      </c>
      <c r="Z286" s="6">
        <f t="shared" ca="1" si="93"/>
        <v>0</v>
      </c>
      <c r="AA286" s="5">
        <f ca="1">SUM($Z$70:Z285)</f>
        <v>-4</v>
      </c>
      <c r="AB286" s="4">
        <f t="shared" ca="1" si="72"/>
        <v>35.829999999999984</v>
      </c>
      <c r="AC286" s="2">
        <f t="shared" ca="1" si="90"/>
        <v>0.67059704285981625</v>
      </c>
      <c r="AD286" s="3">
        <f t="shared" ca="1" si="91"/>
        <v>39.35</v>
      </c>
      <c r="AE286" s="3">
        <f t="shared" ca="1" si="73"/>
        <v>41.486666666666672</v>
      </c>
      <c r="AF286" s="2">
        <f t="shared" ca="1" si="92"/>
        <v>0.86365097219990306</v>
      </c>
      <c r="AG286" s="1">
        <f t="shared" ca="1" si="81"/>
        <v>4.6360000000000001</v>
      </c>
    </row>
    <row r="287" spans="1:33" x14ac:dyDescent="0.25">
      <c r="A287" s="11">
        <v>41448</v>
      </c>
      <c r="B287">
        <v>4.6360000000000001</v>
      </c>
      <c r="C287">
        <v>54.88</v>
      </c>
      <c r="D287">
        <v>52.15</v>
      </c>
      <c r="E287">
        <v>54.24</v>
      </c>
      <c r="F287">
        <v>5773700</v>
      </c>
      <c r="G287">
        <v>69.759</v>
      </c>
      <c r="H287" s="1">
        <f t="shared" ca="1" si="82"/>
        <v>69.759</v>
      </c>
      <c r="I287" s="10">
        <f t="shared" ca="1" si="83"/>
        <v>54.24</v>
      </c>
      <c r="J287" s="9">
        <f t="shared" ca="1" si="84"/>
        <v>1.5046257662460111E-2</v>
      </c>
      <c r="K287" s="9">
        <f t="shared" ca="1" si="74"/>
        <v>0.22822176384676102</v>
      </c>
      <c r="L287" s="3">
        <f t="shared" ca="1" si="75"/>
        <v>0.28611725663716814</v>
      </c>
      <c r="M287" s="6">
        <f t="shared" ca="1" si="76"/>
        <v>1.2536808576647445</v>
      </c>
      <c r="N287" s="6">
        <f t="shared" ca="1" si="77"/>
        <v>1.1871180978514537</v>
      </c>
      <c r="O287" s="6">
        <f t="shared" ca="1" si="78"/>
        <v>0.24122667615067936</v>
      </c>
      <c r="P287" s="3">
        <f t="shared" ca="1" si="79"/>
        <v>1.6695714501528125</v>
      </c>
      <c r="Q287" s="3">
        <f t="shared" ca="1" si="80"/>
        <v>0.70466474555009495</v>
      </c>
      <c r="R287" s="6">
        <f t="shared" ca="1" si="85"/>
        <v>0</v>
      </c>
      <c r="S287" s="5">
        <f ca="1">SUM($R$66:R286)+AA287</f>
        <v>3</v>
      </c>
      <c r="T287" s="5">
        <f t="shared" ca="1" si="88"/>
        <v>0</v>
      </c>
      <c r="U287" s="3">
        <f t="shared" ca="1" si="86"/>
        <v>2.4300000000000068</v>
      </c>
      <c r="V287" s="37">
        <f ca="1">SUM($U$70:U287)-SUM($T$70:T287)</f>
        <v>78.443900000000014</v>
      </c>
      <c r="W287" s="8">
        <f t="shared" ca="1" si="87"/>
        <v>1.3061657543820182</v>
      </c>
      <c r="X287" s="7">
        <f ca="1">W287-MAX($W$69:W286)</f>
        <v>-0.22478787622947394</v>
      </c>
      <c r="Y287" s="7">
        <f t="shared" ca="1" si="89"/>
        <v>-9.5372418879056051E-2</v>
      </c>
      <c r="Z287" s="6">
        <f t="shared" ca="1" si="93"/>
        <v>0</v>
      </c>
      <c r="AA287" s="5">
        <f ca="1">SUM($Z$70:Z286)</f>
        <v>-4</v>
      </c>
      <c r="AB287" s="4">
        <f t="shared" ca="1" si="72"/>
        <v>38.259999999999991</v>
      </c>
      <c r="AC287" s="2">
        <f t="shared" ca="1" si="90"/>
        <v>0.70538348082595848</v>
      </c>
      <c r="AD287" s="3">
        <f t="shared" ca="1" si="91"/>
        <v>39.35</v>
      </c>
      <c r="AE287" s="3">
        <f t="shared" ca="1" si="73"/>
        <v>41.486666666666672</v>
      </c>
      <c r="AF287" s="2">
        <f t="shared" ca="1" si="92"/>
        <v>0.92222400771332125</v>
      </c>
      <c r="AG287" s="1">
        <f t="shared" ca="1" si="81"/>
        <v>4.6360000000000001</v>
      </c>
    </row>
    <row r="288" spans="1:33" x14ac:dyDescent="0.25">
      <c r="A288" s="11">
        <v>41455</v>
      </c>
      <c r="B288">
        <v>4.6360000000000001</v>
      </c>
      <c r="C288">
        <v>56.86</v>
      </c>
      <c r="D288">
        <v>53.02</v>
      </c>
      <c r="E288">
        <v>56.51</v>
      </c>
      <c r="F288">
        <v>7802100</v>
      </c>
      <c r="G288">
        <v>69.462000000000003</v>
      </c>
      <c r="H288" s="1">
        <f t="shared" ca="1" si="82"/>
        <v>69.462000000000003</v>
      </c>
      <c r="I288" s="10">
        <f t="shared" ca="1" si="83"/>
        <v>56.51</v>
      </c>
      <c r="J288" s="9">
        <f t="shared" ca="1" si="84"/>
        <v>4.0998970009611654E-2</v>
      </c>
      <c r="K288" s="9">
        <f t="shared" ca="1" si="74"/>
        <v>0.2305174714699047</v>
      </c>
      <c r="L288" s="3">
        <f t="shared" ca="1" si="75"/>
        <v>0.22919837196956294</v>
      </c>
      <c r="M288" s="6">
        <f t="shared" ca="1" si="76"/>
        <v>0.99427765933779133</v>
      </c>
      <c r="N288" s="6">
        <f t="shared" ca="1" si="77"/>
        <v>1.1889832800614175</v>
      </c>
      <c r="O288" s="6">
        <f t="shared" ca="1" si="78"/>
        <v>0.23949579056011164</v>
      </c>
      <c r="P288" s="3">
        <f t="shared" ca="1" si="79"/>
        <v>1.6679748611816407</v>
      </c>
      <c r="Q288" s="3">
        <f t="shared" ca="1" si="80"/>
        <v>0.70999169894119429</v>
      </c>
      <c r="R288" s="6">
        <f t="shared" ca="1" si="85"/>
        <v>0</v>
      </c>
      <c r="S288" s="5">
        <f ca="1">SUM($R$66:R287)+AA288</f>
        <v>3</v>
      </c>
      <c r="T288" s="5">
        <f t="shared" ca="1" si="88"/>
        <v>0</v>
      </c>
      <c r="U288" s="3">
        <f t="shared" ca="1" si="86"/>
        <v>6.8099999999999881</v>
      </c>
      <c r="V288" s="37">
        <f ca="1">SUM($U$70:U288)-SUM($T$70:T288)</f>
        <v>85.253900000000002</v>
      </c>
      <c r="W288" s="8">
        <f t="shared" ca="1" si="87"/>
        <v>1.4195587497244415</v>
      </c>
      <c r="X288" s="7">
        <f ca="1">W288-MAX($W$69:W287)</f>
        <v>-0.11139488088705063</v>
      </c>
      <c r="Y288" s="7">
        <f t="shared" ca="1" si="89"/>
        <v>-7.6399457323187647E-2</v>
      </c>
      <c r="Z288" s="6">
        <f t="shared" ca="1" si="93"/>
        <v>0</v>
      </c>
      <c r="AA288" s="5">
        <f ca="1">SUM($Z$70:Z287)</f>
        <v>-4</v>
      </c>
      <c r="AB288" s="4">
        <f t="shared" ca="1" si="72"/>
        <v>45.069999999999979</v>
      </c>
      <c r="AC288" s="2">
        <f t="shared" ca="1" si="90"/>
        <v>0.7975579543443635</v>
      </c>
      <c r="AD288" s="3">
        <f t="shared" ca="1" si="91"/>
        <v>39.35</v>
      </c>
      <c r="AE288" s="3">
        <f t="shared" ca="1" si="73"/>
        <v>41.486666666666672</v>
      </c>
      <c r="AF288" s="2">
        <f t="shared" ca="1" si="92"/>
        <v>1.0863731319299368</v>
      </c>
      <c r="AG288" s="1">
        <f t="shared" ca="1" si="81"/>
        <v>4.6360000000000001</v>
      </c>
    </row>
    <row r="289" spans="1:33" x14ac:dyDescent="0.25">
      <c r="A289" s="11">
        <v>41462</v>
      </c>
      <c r="B289">
        <v>4.6360000000000001</v>
      </c>
      <c r="C289">
        <v>59</v>
      </c>
      <c r="D289">
        <v>55.01</v>
      </c>
      <c r="E289">
        <v>58.06</v>
      </c>
      <c r="F289">
        <v>10991300</v>
      </c>
      <c r="G289">
        <v>69.531999999999996</v>
      </c>
      <c r="H289" s="1">
        <f t="shared" ca="1" si="82"/>
        <v>69.531999999999996</v>
      </c>
      <c r="I289" s="10">
        <f t="shared" ca="1" si="83"/>
        <v>58.06</v>
      </c>
      <c r="J289" s="9">
        <f t="shared" ca="1" si="84"/>
        <v>2.7059344954731966E-2</v>
      </c>
      <c r="K289" s="9">
        <f t="shared" ca="1" si="74"/>
        <v>0.23098435424678432</v>
      </c>
      <c r="L289" s="3">
        <f t="shared" ca="1" si="75"/>
        <v>0.19758870134343764</v>
      </c>
      <c r="M289" s="6">
        <f t="shared" ca="1" si="76"/>
        <v>0.85542028155003669</v>
      </c>
      <c r="N289" s="6">
        <f t="shared" ca="1" si="77"/>
        <v>1.1943443028255716</v>
      </c>
      <c r="O289" s="6">
        <f t="shared" ca="1" si="78"/>
        <v>0.23032111858088833</v>
      </c>
      <c r="P289" s="3">
        <f t="shared" ca="1" si="79"/>
        <v>1.6549865399873482</v>
      </c>
      <c r="Q289" s="3">
        <f t="shared" ca="1" si="80"/>
        <v>0.73370206566379492</v>
      </c>
      <c r="R289" s="6">
        <f t="shared" ca="1" si="85"/>
        <v>0</v>
      </c>
      <c r="S289" s="5">
        <f ca="1">SUM($R$66:R288)+AA289</f>
        <v>3</v>
      </c>
      <c r="T289" s="5">
        <f t="shared" ca="1" si="88"/>
        <v>0</v>
      </c>
      <c r="U289" s="3">
        <f t="shared" ca="1" si="86"/>
        <v>4.6500000000000128</v>
      </c>
      <c r="V289" s="37">
        <f ca="1">SUM($U$70:U289)-SUM($T$70:T289)</f>
        <v>89.903900000000021</v>
      </c>
      <c r="W289" s="8">
        <f t="shared" ca="1" si="87"/>
        <v>1.4969856848701497</v>
      </c>
      <c r="X289" s="7">
        <f ca="1">W289-MAX($W$69:W288)</f>
        <v>-3.3967945741342431E-2</v>
      </c>
      <c r="Y289" s="7">
        <f t="shared" ca="1" si="89"/>
        <v>-6.5862900447812553E-2</v>
      </c>
      <c r="Z289" s="6">
        <f t="shared" ca="1" si="93"/>
        <v>0</v>
      </c>
      <c r="AA289" s="5">
        <f ca="1">SUM($Z$70:Z288)</f>
        <v>-4</v>
      </c>
      <c r="AB289" s="4">
        <f t="shared" ref="AB289:AB352" ca="1" si="94">(I289-AE289)*S289</f>
        <v>49.719999999999992</v>
      </c>
      <c r="AC289" s="2">
        <f t="shared" ca="1" si="90"/>
        <v>0.85635549431622437</v>
      </c>
      <c r="AD289" s="3">
        <f t="shared" ca="1" si="91"/>
        <v>39.35</v>
      </c>
      <c r="AE289" s="3">
        <f t="shared" ca="1" si="73"/>
        <v>41.486666666666672</v>
      </c>
      <c r="AF289" s="2">
        <f t="shared" ca="1" si="92"/>
        <v>1.1984573356901813</v>
      </c>
      <c r="AG289" s="1">
        <f t="shared" ca="1" si="81"/>
        <v>4.6360000000000001</v>
      </c>
    </row>
    <row r="290" spans="1:33" x14ac:dyDescent="0.25">
      <c r="A290" s="11">
        <v>41469</v>
      </c>
      <c r="B290">
        <v>4.6360000000000001</v>
      </c>
      <c r="C290">
        <v>59.69</v>
      </c>
      <c r="D290">
        <v>56.86</v>
      </c>
      <c r="E290">
        <v>57.85</v>
      </c>
      <c r="F290">
        <v>6071000</v>
      </c>
      <c r="G290">
        <v>69.647999999999996</v>
      </c>
      <c r="H290" s="1">
        <f t="shared" ca="1" si="82"/>
        <v>69.647999999999996</v>
      </c>
      <c r="I290" s="10">
        <f t="shared" ca="1" si="83"/>
        <v>57.85</v>
      </c>
      <c r="J290" s="9">
        <f t="shared" ca="1" si="84"/>
        <v>-3.623504956798231E-3</v>
      </c>
      <c r="K290" s="9">
        <f t="shared" ca="1" si="74"/>
        <v>0.23089133783795354</v>
      </c>
      <c r="L290" s="3">
        <f t="shared" ca="1" si="75"/>
        <v>0.20394122731201381</v>
      </c>
      <c r="M290" s="6">
        <f t="shared" ca="1" si="76"/>
        <v>0.88327794893347567</v>
      </c>
      <c r="N290" s="6">
        <f t="shared" ca="1" si="77"/>
        <v>1.1860563453784301</v>
      </c>
      <c r="O290" s="6">
        <f t="shared" ca="1" si="78"/>
        <v>0.23998314365290779</v>
      </c>
      <c r="P290" s="3">
        <f t="shared" ca="1" si="79"/>
        <v>1.6660226326842458</v>
      </c>
      <c r="Q290" s="3">
        <f t="shared" ca="1" si="80"/>
        <v>0.70609005807261449</v>
      </c>
      <c r="R290" s="6">
        <f t="shared" ca="1" si="85"/>
        <v>0</v>
      </c>
      <c r="S290" s="5">
        <f ca="1">SUM($R$66:R289)+AA290</f>
        <v>3</v>
      </c>
      <c r="T290" s="5">
        <f t="shared" ca="1" si="88"/>
        <v>0</v>
      </c>
      <c r="U290" s="3">
        <f t="shared" ca="1" si="86"/>
        <v>-0.63000000000000256</v>
      </c>
      <c r="V290" s="37">
        <f ca="1">SUM($U$70:U290)-SUM($T$70:T290)</f>
        <v>89.273900000000026</v>
      </c>
      <c r="W290" s="8">
        <f t="shared" ca="1" si="87"/>
        <v>1.4864955839794409</v>
      </c>
      <c r="X290" s="7">
        <f ca="1">W290-MAX($W$69:W289)</f>
        <v>-4.4458046632051218E-2</v>
      </c>
      <c r="Y290" s="7">
        <f t="shared" ca="1" si="89"/>
        <v>-6.7980409104004602E-2</v>
      </c>
      <c r="Z290" s="6">
        <f t="shared" ca="1" si="93"/>
        <v>0</v>
      </c>
      <c r="AA290" s="5">
        <f ca="1">SUM($Z$70:Z289)</f>
        <v>-4</v>
      </c>
      <c r="AB290" s="4">
        <f t="shared" ca="1" si="94"/>
        <v>49.089999999999989</v>
      </c>
      <c r="AC290" s="2">
        <f t="shared" ca="1" si="90"/>
        <v>0.84857389801210004</v>
      </c>
      <c r="AD290" s="3">
        <f t="shared" ca="1" si="91"/>
        <v>39.35</v>
      </c>
      <c r="AE290" s="3">
        <f t="shared" ca="1" si="73"/>
        <v>41.486666666666672</v>
      </c>
      <c r="AF290" s="2">
        <f t="shared" ca="1" si="92"/>
        <v>1.1832717338904062</v>
      </c>
      <c r="AG290" s="1">
        <f t="shared" ca="1" si="81"/>
        <v>4.6360000000000001</v>
      </c>
    </row>
    <row r="291" spans="1:33" x14ac:dyDescent="0.25">
      <c r="A291" s="11">
        <v>41476</v>
      </c>
      <c r="B291">
        <v>4.6360000000000001</v>
      </c>
      <c r="C291">
        <v>59.89</v>
      </c>
      <c r="D291">
        <v>56.14</v>
      </c>
      <c r="E291">
        <v>57.06</v>
      </c>
      <c r="F291">
        <v>5795500</v>
      </c>
      <c r="G291">
        <v>69.575000000000003</v>
      </c>
      <c r="H291" s="1">
        <f t="shared" ca="1" si="82"/>
        <v>69.575000000000003</v>
      </c>
      <c r="I291" s="10">
        <f t="shared" ca="1" si="83"/>
        <v>57.06</v>
      </c>
      <c r="J291" s="9">
        <f t="shared" ca="1" si="84"/>
        <v>-1.3750107854331678E-2</v>
      </c>
      <c r="K291" s="9">
        <f t="shared" ca="1" si="74"/>
        <v>0.23103530581755122</v>
      </c>
      <c r="L291" s="3">
        <f t="shared" ca="1" si="75"/>
        <v>0.21933052926743768</v>
      </c>
      <c r="M291" s="6">
        <f t="shared" ca="1" si="76"/>
        <v>0.94933771481941032</v>
      </c>
      <c r="N291" s="6">
        <f t="shared" ca="1" si="77"/>
        <v>1.1853396489385681</v>
      </c>
      <c r="O291" s="6">
        <f t="shared" ca="1" si="78"/>
        <v>0.24073160474118677</v>
      </c>
      <c r="P291" s="3">
        <f t="shared" ca="1" si="79"/>
        <v>1.6668028584209416</v>
      </c>
      <c r="Q291" s="3">
        <f t="shared" ca="1" si="80"/>
        <v>0.7038764394561946</v>
      </c>
      <c r="R291" s="6">
        <f t="shared" ca="1" si="85"/>
        <v>0</v>
      </c>
      <c r="S291" s="5">
        <f ca="1">SUM($R$66:R290)+AA291</f>
        <v>3</v>
      </c>
      <c r="T291" s="5">
        <f t="shared" ca="1" si="88"/>
        <v>0</v>
      </c>
      <c r="U291" s="3">
        <f t="shared" ca="1" si="86"/>
        <v>-2.3699999999999974</v>
      </c>
      <c r="V291" s="37">
        <f ca="1">SUM($U$70:U291)-SUM($T$70:T291)</f>
        <v>86.903900000000021</v>
      </c>
      <c r="W291" s="8">
        <f t="shared" ca="1" si="87"/>
        <v>1.4470328234858221</v>
      </c>
      <c r="X291" s="7">
        <f ca="1">W291-MAX($W$69:W290)</f>
        <v>-8.3920807125670072E-2</v>
      </c>
      <c r="Y291" s="7">
        <f t="shared" ca="1" si="89"/>
        <v>-7.3110176422479231E-2</v>
      </c>
      <c r="Z291" s="6">
        <f t="shared" ca="1" si="93"/>
        <v>0</v>
      </c>
      <c r="AA291" s="5">
        <f ca="1">SUM($Z$70:Z290)</f>
        <v>-4</v>
      </c>
      <c r="AB291" s="4">
        <f t="shared" ca="1" si="94"/>
        <v>46.719999999999992</v>
      </c>
      <c r="AC291" s="2">
        <f t="shared" ca="1" si="90"/>
        <v>0.81878724150017512</v>
      </c>
      <c r="AD291" s="3">
        <f t="shared" ca="1" si="91"/>
        <v>39.35</v>
      </c>
      <c r="AE291" s="3">
        <f t="shared" ca="1" si="73"/>
        <v>41.486666666666672</v>
      </c>
      <c r="AF291" s="2">
        <f t="shared" ca="1" si="92"/>
        <v>1.1261449461674431</v>
      </c>
      <c r="AG291" s="1">
        <f t="shared" ca="1" si="81"/>
        <v>4.6360000000000001</v>
      </c>
    </row>
    <row r="292" spans="1:33" x14ac:dyDescent="0.25">
      <c r="A292" s="11">
        <v>41483</v>
      </c>
      <c r="B292">
        <v>4.6360000000000001</v>
      </c>
      <c r="C292">
        <v>57.43</v>
      </c>
      <c r="D292">
        <v>52.38</v>
      </c>
      <c r="E292">
        <v>55.06</v>
      </c>
      <c r="F292">
        <v>5074800</v>
      </c>
      <c r="G292">
        <v>69.45</v>
      </c>
      <c r="H292" s="1">
        <f t="shared" ca="1" si="82"/>
        <v>69.45</v>
      </c>
      <c r="I292" s="10">
        <f t="shared" ca="1" si="83"/>
        <v>55.06</v>
      </c>
      <c r="J292" s="9">
        <f t="shared" ca="1" si="84"/>
        <v>-3.5679846070892723E-2</v>
      </c>
      <c r="K292" s="9">
        <f t="shared" ca="1" si="74"/>
        <v>0.23282064056910942</v>
      </c>
      <c r="L292" s="3">
        <f t="shared" ca="1" si="75"/>
        <v>0.26135125317835084</v>
      </c>
      <c r="M292" s="6">
        <f t="shared" ca="1" si="76"/>
        <v>1.1225433129103195</v>
      </c>
      <c r="N292" s="6">
        <f t="shared" ca="1" si="77"/>
        <v>1.1851349136580944</v>
      </c>
      <c r="O292" s="6">
        <f t="shared" ca="1" si="78"/>
        <v>0.24078813469314039</v>
      </c>
      <c r="P292" s="3">
        <f t="shared" ca="1" si="79"/>
        <v>1.6667111830443753</v>
      </c>
      <c r="Q292" s="3">
        <f t="shared" ca="1" si="80"/>
        <v>0.70355864427181358</v>
      </c>
      <c r="R292" s="6">
        <f t="shared" ca="1" si="85"/>
        <v>0</v>
      </c>
      <c r="S292" s="5">
        <f ca="1">SUM($R$66:R291)+AA292</f>
        <v>3</v>
      </c>
      <c r="T292" s="5">
        <f t="shared" ca="1" si="88"/>
        <v>0</v>
      </c>
      <c r="U292" s="3">
        <f t="shared" ca="1" si="86"/>
        <v>-6</v>
      </c>
      <c r="V292" s="37">
        <f ca="1">SUM($U$70:U292)-SUM($T$70:T292)</f>
        <v>80.903900000000021</v>
      </c>
      <c r="W292" s="8">
        <f t="shared" ca="1" si="87"/>
        <v>1.347127100717167</v>
      </c>
      <c r="X292" s="7">
        <f ca="1">W292-MAX($W$69:W291)</f>
        <v>-0.18382652989432513</v>
      </c>
      <c r="Y292" s="7">
        <f t="shared" ca="1" si="89"/>
        <v>-8.7117084392783609E-2</v>
      </c>
      <c r="Z292" s="6">
        <f t="shared" ca="1" si="93"/>
        <v>0</v>
      </c>
      <c r="AA292" s="5">
        <f ca="1">SUM($Z$70:Z291)</f>
        <v>-4</v>
      </c>
      <c r="AB292" s="4">
        <f t="shared" ca="1" si="94"/>
        <v>40.719999999999992</v>
      </c>
      <c r="AC292" s="2">
        <f t="shared" ca="1" si="90"/>
        <v>0.73955684707591696</v>
      </c>
      <c r="AD292" s="3">
        <f t="shared" ca="1" si="91"/>
        <v>39.35</v>
      </c>
      <c r="AE292" s="3">
        <f t="shared" ca="1" si="73"/>
        <v>41.486666666666672</v>
      </c>
      <c r="AF292" s="2">
        <f t="shared" ca="1" si="92"/>
        <v>0.98152016712196655</v>
      </c>
      <c r="AG292" s="1">
        <f t="shared" ca="1" si="81"/>
        <v>4.6360000000000001</v>
      </c>
    </row>
    <row r="293" spans="1:33" x14ac:dyDescent="0.25">
      <c r="A293" s="11">
        <v>41490</v>
      </c>
      <c r="B293" t="s">
        <v>0</v>
      </c>
      <c r="C293">
        <v>58.87</v>
      </c>
      <c r="D293">
        <v>54.61</v>
      </c>
      <c r="E293">
        <v>57.1</v>
      </c>
      <c r="F293">
        <v>6183900</v>
      </c>
      <c r="G293" t="s">
        <v>0</v>
      </c>
      <c r="H293" s="1">
        <f t="shared" ca="1" si="82"/>
        <v>69.45</v>
      </c>
      <c r="I293" s="10">
        <f t="shared" ca="1" si="83"/>
        <v>57.1</v>
      </c>
      <c r="J293" s="9">
        <f t="shared" ca="1" si="84"/>
        <v>3.6380616947503296E-2</v>
      </c>
      <c r="K293" s="9">
        <f t="shared" ca="1" si="74"/>
        <v>0.23391104065418603</v>
      </c>
      <c r="L293" s="3">
        <f t="shared" ca="1" si="75"/>
        <v>0.21628721541155871</v>
      </c>
      <c r="M293" s="6">
        <f t="shared" ca="1" si="76"/>
        <v>0.92465586406978384</v>
      </c>
      <c r="N293" s="6">
        <f t="shared" ca="1" si="77"/>
        <v>1.1723216006413497</v>
      </c>
      <c r="O293" s="6">
        <f t="shared" ca="1" si="78"/>
        <v>0.25044023887230976</v>
      </c>
      <c r="P293" s="3">
        <f t="shared" ca="1" si="79"/>
        <v>1.6732020783859691</v>
      </c>
      <c r="Q293" s="3">
        <f t="shared" ca="1" si="80"/>
        <v>0.67144112289673019</v>
      </c>
      <c r="R293" s="6">
        <f t="shared" ca="1" si="85"/>
        <v>0</v>
      </c>
      <c r="S293" s="5">
        <f ca="1">SUM($R$66:R292)+AA293</f>
        <v>3</v>
      </c>
      <c r="T293" s="5">
        <f t="shared" ca="1" si="88"/>
        <v>0</v>
      </c>
      <c r="U293" s="3">
        <f t="shared" ca="1" si="86"/>
        <v>6.1199999999999974</v>
      </c>
      <c r="V293" s="37">
        <f ca="1">SUM($U$70:U293)-SUM($T$70:T293)</f>
        <v>87.023900000000026</v>
      </c>
      <c r="W293" s="8">
        <f t="shared" ca="1" si="87"/>
        <v>1.4490309379411952</v>
      </c>
      <c r="X293" s="7">
        <f ca="1">W293-MAX($W$69:W292)</f>
        <v>-8.1922692670296948E-2</v>
      </c>
      <c r="Y293" s="7">
        <f t="shared" ca="1" si="89"/>
        <v>-7.2095738470519574E-2</v>
      </c>
      <c r="Z293" s="6">
        <f t="shared" ca="1" si="93"/>
        <v>0</v>
      </c>
      <c r="AA293" s="5">
        <f ca="1">SUM($Z$70:Z292)</f>
        <v>-4</v>
      </c>
      <c r="AB293" s="4">
        <f t="shared" ca="1" si="94"/>
        <v>46.839999999999989</v>
      </c>
      <c r="AC293" s="2">
        <f t="shared" ca="1" si="90"/>
        <v>0.82031523642732029</v>
      </c>
      <c r="AD293" s="3">
        <f t="shared" ca="1" si="91"/>
        <v>39.35</v>
      </c>
      <c r="AE293" s="3">
        <f t="shared" ca="1" si="73"/>
        <v>41.486666666666672</v>
      </c>
      <c r="AF293" s="2">
        <f t="shared" ca="1" si="92"/>
        <v>1.1290374417483524</v>
      </c>
      <c r="AG293" s="1">
        <f t="shared" ca="1" si="81"/>
        <v>4.6360000000000001</v>
      </c>
    </row>
    <row r="294" spans="1:33" x14ac:dyDescent="0.25">
      <c r="A294" s="11">
        <v>41497</v>
      </c>
      <c r="B294">
        <v>4.6360000000000001</v>
      </c>
      <c r="C294">
        <v>57.55</v>
      </c>
      <c r="D294">
        <v>53.73</v>
      </c>
      <c r="E294">
        <v>56.08</v>
      </c>
      <c r="F294">
        <v>4031500</v>
      </c>
      <c r="G294">
        <v>69.281999999999996</v>
      </c>
      <c r="H294" s="1">
        <f t="shared" ca="1" si="82"/>
        <v>69.281999999999996</v>
      </c>
      <c r="I294" s="10">
        <f t="shared" ca="1" si="83"/>
        <v>56.08</v>
      </c>
      <c r="J294" s="9">
        <f t="shared" ca="1" si="84"/>
        <v>-1.8024873935629893E-2</v>
      </c>
      <c r="K294" s="9">
        <f t="shared" ca="1" si="74"/>
        <v>0.23515019998473913</v>
      </c>
      <c r="L294" s="3">
        <f t="shared" ca="1" si="75"/>
        <v>0.23541369472182594</v>
      </c>
      <c r="M294" s="6">
        <f t="shared" ca="1" si="76"/>
        <v>1.0011205380097652</v>
      </c>
      <c r="N294" s="6">
        <f t="shared" ca="1" si="77"/>
        <v>1.1533563772035142</v>
      </c>
      <c r="O294" s="6">
        <f t="shared" ca="1" si="78"/>
        <v>0.25357454198160334</v>
      </c>
      <c r="P294" s="3">
        <f t="shared" ca="1" si="79"/>
        <v>1.6605054611667209</v>
      </c>
      <c r="Q294" s="3">
        <f t="shared" ca="1" si="80"/>
        <v>0.64620729324030757</v>
      </c>
      <c r="R294" s="6">
        <f t="shared" ca="1" si="85"/>
        <v>0</v>
      </c>
      <c r="S294" s="5">
        <f ca="1">SUM($R$66:R293)+AA294</f>
        <v>3</v>
      </c>
      <c r="T294" s="5">
        <f t="shared" ca="1" si="88"/>
        <v>0</v>
      </c>
      <c r="U294" s="3">
        <f t="shared" ca="1" si="86"/>
        <v>-3.0600000000000094</v>
      </c>
      <c r="V294" s="37">
        <f ca="1">SUM($U$70:U294)-SUM($T$70:T294)</f>
        <v>83.963900000000024</v>
      </c>
      <c r="W294" s="8">
        <f t="shared" ca="1" si="87"/>
        <v>1.3980790193291812</v>
      </c>
      <c r="X294" s="7">
        <f ca="1">W294-MAX($W$69:W293)</f>
        <v>-0.13287461128231093</v>
      </c>
      <c r="Y294" s="7">
        <f t="shared" ca="1" si="89"/>
        <v>-7.847123157394198E-2</v>
      </c>
      <c r="Z294" s="6">
        <f t="shared" ca="1" si="93"/>
        <v>0</v>
      </c>
      <c r="AA294" s="5">
        <f ca="1">SUM($Z$70:Z293)</f>
        <v>-4</v>
      </c>
      <c r="AB294" s="4">
        <f t="shared" ca="1" si="94"/>
        <v>43.77999999999998</v>
      </c>
      <c r="AC294" s="2">
        <f t="shared" ca="1" si="90"/>
        <v>0.78067047075606244</v>
      </c>
      <c r="AD294" s="3">
        <f t="shared" ca="1" si="91"/>
        <v>39.35</v>
      </c>
      <c r="AE294" s="3">
        <f t="shared" ca="1" si="73"/>
        <v>41.486666666666672</v>
      </c>
      <c r="AF294" s="2">
        <f t="shared" ca="1" si="92"/>
        <v>1.0552788044351593</v>
      </c>
      <c r="AG294" s="1">
        <f t="shared" ca="1" si="81"/>
        <v>4.6360000000000001</v>
      </c>
    </row>
    <row r="295" spans="1:33" x14ac:dyDescent="0.25">
      <c r="A295" s="11">
        <v>41504</v>
      </c>
      <c r="B295">
        <v>4.6669999999999998</v>
      </c>
      <c r="C295">
        <v>57.39</v>
      </c>
      <c r="D295">
        <v>53.7</v>
      </c>
      <c r="E295">
        <v>53.93</v>
      </c>
      <c r="F295">
        <v>3137400</v>
      </c>
      <c r="G295">
        <v>69.584999999999994</v>
      </c>
      <c r="H295" s="1">
        <f t="shared" ca="1" si="82"/>
        <v>69.584999999999994</v>
      </c>
      <c r="I295" s="10">
        <f t="shared" ca="1" si="83"/>
        <v>53.93</v>
      </c>
      <c r="J295" s="9">
        <f t="shared" ca="1" si="84"/>
        <v>-3.9092333377199015E-2</v>
      </c>
      <c r="K295" s="9">
        <f t="shared" ca="1" si="74"/>
        <v>0.23526260345658201</v>
      </c>
      <c r="L295" s="3">
        <f t="shared" ca="1" si="75"/>
        <v>0.29028370109401069</v>
      </c>
      <c r="M295" s="6">
        <f t="shared" ca="1" si="76"/>
        <v>1.2338709885423116</v>
      </c>
      <c r="N295" s="6">
        <f t="shared" ca="1" si="77"/>
        <v>1.1277574886180455</v>
      </c>
      <c r="O295" s="6">
        <f t="shared" ca="1" si="78"/>
        <v>0.22337323358380839</v>
      </c>
      <c r="P295" s="3">
        <f t="shared" ca="1" si="79"/>
        <v>1.5745039557856622</v>
      </c>
      <c r="Q295" s="3">
        <f t="shared" ca="1" si="80"/>
        <v>0.68101102145042869</v>
      </c>
      <c r="R295" s="6">
        <f t="shared" ca="1" si="85"/>
        <v>0</v>
      </c>
      <c r="S295" s="5">
        <f ca="1">SUM($R$66:R294)+AA295</f>
        <v>3</v>
      </c>
      <c r="T295" s="5">
        <f t="shared" ca="1" si="88"/>
        <v>0</v>
      </c>
      <c r="U295" s="3">
        <f t="shared" ca="1" si="86"/>
        <v>-6.4499999999999957</v>
      </c>
      <c r="V295" s="37">
        <f ca="1">SUM($U$70:U295)-SUM($T$70:T295)</f>
        <v>77.513900000000035</v>
      </c>
      <c r="W295" s="8">
        <f t="shared" ca="1" si="87"/>
        <v>1.2906803673528771</v>
      </c>
      <c r="X295" s="7">
        <f ca="1">W295-MAX($W$69:W294)</f>
        <v>-0.24027326325861509</v>
      </c>
      <c r="Y295" s="7">
        <f t="shared" ca="1" si="89"/>
        <v>-9.676123369800356E-2</v>
      </c>
      <c r="Z295" s="6">
        <f t="shared" ca="1" si="93"/>
        <v>0</v>
      </c>
      <c r="AA295" s="5">
        <f ca="1">SUM($Z$70:Z294)</f>
        <v>-4</v>
      </c>
      <c r="AB295" s="4">
        <f t="shared" ca="1" si="94"/>
        <v>37.329999999999984</v>
      </c>
      <c r="AC295" s="2">
        <f t="shared" ca="1" si="90"/>
        <v>0.69219358427591293</v>
      </c>
      <c r="AD295" s="3">
        <f t="shared" ca="1" si="91"/>
        <v>39.35</v>
      </c>
      <c r="AE295" s="3">
        <f t="shared" ca="1" si="73"/>
        <v>41.486666666666672</v>
      </c>
      <c r="AF295" s="2">
        <f t="shared" ca="1" si="92"/>
        <v>0.89980716696127216</v>
      </c>
      <c r="AG295" s="1">
        <f t="shared" ca="1" si="81"/>
        <v>4.6669999999999998</v>
      </c>
    </row>
    <row r="296" spans="1:33" x14ac:dyDescent="0.25">
      <c r="A296" s="11">
        <v>41511</v>
      </c>
      <c r="B296">
        <v>4.6360000000000001</v>
      </c>
      <c r="C296">
        <v>55.1</v>
      </c>
      <c r="D296">
        <v>51.43</v>
      </c>
      <c r="E296">
        <v>54.37</v>
      </c>
      <c r="F296">
        <v>6382100</v>
      </c>
      <c r="G296" t="s">
        <v>0</v>
      </c>
      <c r="H296" s="1">
        <f t="shared" ca="1" si="82"/>
        <v>69.584999999999994</v>
      </c>
      <c r="I296" s="10">
        <f t="shared" ca="1" si="83"/>
        <v>54.37</v>
      </c>
      <c r="J296" s="9">
        <f t="shared" ca="1" si="84"/>
        <v>8.1256218086937036E-3</v>
      </c>
      <c r="K296" s="9">
        <f t="shared" ca="1" si="74"/>
        <v>0.23419817510835994</v>
      </c>
      <c r="L296" s="3">
        <f t="shared" ca="1" si="75"/>
        <v>0.27984182453558937</v>
      </c>
      <c r="M296" s="6">
        <f t="shared" ca="1" si="76"/>
        <v>1.1948932753473027</v>
      </c>
      <c r="N296" s="6">
        <f t="shared" ca="1" si="77"/>
        <v>1.0967293979213253</v>
      </c>
      <c r="O296" s="6">
        <f t="shared" ca="1" si="78"/>
        <v>0.17544410825914683</v>
      </c>
      <c r="P296" s="3">
        <f t="shared" ca="1" si="79"/>
        <v>1.4476176144396189</v>
      </c>
      <c r="Q296" s="3">
        <f t="shared" ca="1" si="80"/>
        <v>0.74584118140303168</v>
      </c>
      <c r="R296" s="6">
        <f t="shared" ca="1" si="85"/>
        <v>0</v>
      </c>
      <c r="S296" s="5">
        <f ca="1">SUM($R$66:R295)+AA296</f>
        <v>3</v>
      </c>
      <c r="T296" s="5">
        <f t="shared" ca="1" si="88"/>
        <v>0</v>
      </c>
      <c r="U296" s="3">
        <f t="shared" ca="1" si="86"/>
        <v>1.3199999999999932</v>
      </c>
      <c r="V296" s="37">
        <f ca="1">SUM($U$70:U296)-SUM($T$70:T296)</f>
        <v>78.833900000000028</v>
      </c>
      <c r="W296" s="8">
        <f t="shared" ca="1" si="87"/>
        <v>1.312659626361981</v>
      </c>
      <c r="X296" s="7">
        <f ca="1">W296-MAX($W$69:W295)</f>
        <v>-0.21829400424951118</v>
      </c>
      <c r="Y296" s="7">
        <f t="shared" ca="1" si="89"/>
        <v>-9.3280608178529789E-2</v>
      </c>
      <c r="Z296" s="6">
        <f t="shared" ca="1" si="93"/>
        <v>0</v>
      </c>
      <c r="AA296" s="5">
        <f ca="1">SUM($Z$70:Z295)</f>
        <v>-4</v>
      </c>
      <c r="AB296" s="4">
        <f t="shared" ca="1" si="94"/>
        <v>38.649999999999977</v>
      </c>
      <c r="AC296" s="2">
        <f t="shared" ca="1" si="90"/>
        <v>0.71086996505425748</v>
      </c>
      <c r="AD296" s="3">
        <f t="shared" ca="1" si="91"/>
        <v>39.35</v>
      </c>
      <c r="AE296" s="3">
        <f t="shared" ca="1" si="73"/>
        <v>41.486666666666672</v>
      </c>
      <c r="AF296" s="2">
        <f t="shared" ca="1" si="92"/>
        <v>0.93162461835127686</v>
      </c>
      <c r="AG296" s="1">
        <f t="shared" ca="1" si="81"/>
        <v>4.6360000000000001</v>
      </c>
    </row>
    <row r="297" spans="1:33" x14ac:dyDescent="0.25">
      <c r="A297" s="11">
        <v>41518</v>
      </c>
      <c r="B297" t="s">
        <v>0</v>
      </c>
      <c r="C297">
        <v>54.66</v>
      </c>
      <c r="D297">
        <v>47.83</v>
      </c>
      <c r="E297">
        <v>48.72</v>
      </c>
      <c r="F297">
        <v>11622900</v>
      </c>
      <c r="G297" t="s">
        <v>0</v>
      </c>
      <c r="H297" s="1">
        <f t="shared" ca="1" si="82"/>
        <v>69.584999999999994</v>
      </c>
      <c r="I297" s="10">
        <f t="shared" ca="1" si="83"/>
        <v>48.72</v>
      </c>
      <c r="J297" s="9">
        <f t="shared" ca="1" si="84"/>
        <v>-0.10972290775618765</v>
      </c>
      <c r="K297" s="9">
        <f t="shared" ca="1" si="74"/>
        <v>0.26024094904904221</v>
      </c>
      <c r="L297" s="3">
        <f t="shared" ca="1" si="75"/>
        <v>0.42826354679802936</v>
      </c>
      <c r="M297" s="6">
        <f t="shared" ca="1" si="76"/>
        <v>1.6456424262321738</v>
      </c>
      <c r="N297" s="6">
        <f t="shared" ca="1" si="77"/>
        <v>1.1124297942761592</v>
      </c>
      <c r="O297" s="6">
        <f t="shared" ca="1" si="78"/>
        <v>0.21380990996406363</v>
      </c>
      <c r="P297" s="3">
        <f t="shared" ca="1" si="79"/>
        <v>1.5400496142042863</v>
      </c>
      <c r="Q297" s="3">
        <f t="shared" ca="1" si="80"/>
        <v>0.68480997434803192</v>
      </c>
      <c r="R297" s="6">
        <f t="shared" ca="1" si="85"/>
        <v>0</v>
      </c>
      <c r="S297" s="5">
        <f ca="1">SUM($R$66:R296)+AA297</f>
        <v>3</v>
      </c>
      <c r="T297" s="5">
        <f t="shared" ca="1" si="88"/>
        <v>0</v>
      </c>
      <c r="U297" s="3">
        <f t="shared" ca="1" si="86"/>
        <v>-16.949999999999996</v>
      </c>
      <c r="V297" s="37">
        <f ca="1">SUM($U$70:U297)-SUM($T$70:T297)</f>
        <v>61.883900000000033</v>
      </c>
      <c r="W297" s="8">
        <f t="shared" ca="1" si="87"/>
        <v>1.0304259595405303</v>
      </c>
      <c r="X297" s="7">
        <f ca="1">W297-MAX($W$69:W296)</f>
        <v>-0.50052767107096185</v>
      </c>
      <c r="Y297" s="7">
        <f t="shared" ca="1" si="89"/>
        <v>-0.14275451559934313</v>
      </c>
      <c r="Z297" s="6">
        <f t="shared" ca="1" si="93"/>
        <v>0</v>
      </c>
      <c r="AA297" s="5">
        <f ca="1">SUM($Z$70:Z296)</f>
        <v>-4</v>
      </c>
      <c r="AB297" s="4">
        <f t="shared" ca="1" si="94"/>
        <v>21.699999999999982</v>
      </c>
      <c r="AC297" s="2">
        <f t="shared" ca="1" si="90"/>
        <v>0.44540229885057436</v>
      </c>
      <c r="AD297" s="3">
        <f t="shared" ca="1" si="91"/>
        <v>39.35</v>
      </c>
      <c r="AE297" s="3">
        <f t="shared" ca="1" si="73"/>
        <v>41.486666666666672</v>
      </c>
      <c r="AF297" s="2">
        <f t="shared" ca="1" si="92"/>
        <v>0.52305961754780605</v>
      </c>
      <c r="AG297" s="1">
        <f t="shared" ca="1" si="81"/>
        <v>4.6360000000000001</v>
      </c>
    </row>
    <row r="298" spans="1:33" x14ac:dyDescent="0.25">
      <c r="A298" s="11">
        <v>41525</v>
      </c>
      <c r="B298">
        <v>4.6360000000000001</v>
      </c>
      <c r="C298">
        <v>49.88</v>
      </c>
      <c r="D298">
        <v>46.44</v>
      </c>
      <c r="E298">
        <v>49.28</v>
      </c>
      <c r="F298">
        <v>13149300</v>
      </c>
      <c r="G298">
        <v>68.45</v>
      </c>
      <c r="H298" s="1">
        <f t="shared" ca="1" si="82"/>
        <v>68.45</v>
      </c>
      <c r="I298" s="10">
        <f t="shared" ca="1" si="83"/>
        <v>49.28</v>
      </c>
      <c r="J298" s="9">
        <f t="shared" ca="1" si="84"/>
        <v>1.142869582362285E-2</v>
      </c>
      <c r="K298" s="9">
        <f t="shared" ca="1" si="74"/>
        <v>0.25982787688467063</v>
      </c>
      <c r="L298" s="3">
        <f t="shared" ca="1" si="75"/>
        <v>0.38900162337662336</v>
      </c>
      <c r="M298" s="6">
        <f t="shared" ca="1" si="76"/>
        <v>1.4971512219579459</v>
      </c>
      <c r="N298" s="6">
        <f t="shared" ca="1" si="77"/>
        <v>1.1355325607865228</v>
      </c>
      <c r="O298" s="6">
        <f t="shared" ca="1" si="78"/>
        <v>0.2384895542898266</v>
      </c>
      <c r="P298" s="3">
        <f t="shared" ca="1" si="79"/>
        <v>1.6125116693661758</v>
      </c>
      <c r="Q298" s="3">
        <f t="shared" ca="1" si="80"/>
        <v>0.65855345220686956</v>
      </c>
      <c r="R298" s="6">
        <f t="shared" ca="1" si="85"/>
        <v>0</v>
      </c>
      <c r="S298" s="5">
        <f ca="1">SUM($R$66:R297)+AA298</f>
        <v>3</v>
      </c>
      <c r="T298" s="5">
        <f t="shared" ca="1" si="88"/>
        <v>0</v>
      </c>
      <c r="U298" s="3">
        <f t="shared" ca="1" si="86"/>
        <v>1.6800000000000068</v>
      </c>
      <c r="V298" s="37">
        <f ca="1">SUM($U$70:U298)-SUM($T$70:T298)</f>
        <v>63.563900000000046</v>
      </c>
      <c r="W298" s="8">
        <f t="shared" ca="1" si="87"/>
        <v>1.058399561915754</v>
      </c>
      <c r="X298" s="7">
        <f ca="1">W298-MAX($W$69:W297)</f>
        <v>-0.47255406869573813</v>
      </c>
      <c r="Y298" s="7">
        <f t="shared" ca="1" si="89"/>
        <v>-0.12966720779220778</v>
      </c>
      <c r="Z298" s="6">
        <f t="shared" ca="1" si="93"/>
        <v>0</v>
      </c>
      <c r="AA298" s="5">
        <f ca="1">SUM($Z$70:Z297)</f>
        <v>-4</v>
      </c>
      <c r="AB298" s="4">
        <f t="shared" ca="1" si="94"/>
        <v>23.379999999999988</v>
      </c>
      <c r="AC298" s="2">
        <f t="shared" ca="1" si="90"/>
        <v>0.47443181818181795</v>
      </c>
      <c r="AD298" s="3">
        <f t="shared" ca="1" si="91"/>
        <v>39.35</v>
      </c>
      <c r="AE298" s="3">
        <f t="shared" ca="1" si="73"/>
        <v>41.486666666666672</v>
      </c>
      <c r="AF298" s="2">
        <f t="shared" ca="1" si="92"/>
        <v>0.56355455568053958</v>
      </c>
      <c r="AG298" s="1">
        <f t="shared" ca="1" si="81"/>
        <v>4.6360000000000001</v>
      </c>
    </row>
    <row r="299" spans="1:33" x14ac:dyDescent="0.25">
      <c r="A299" s="11">
        <v>41532</v>
      </c>
      <c r="B299" t="s">
        <v>0</v>
      </c>
      <c r="C299">
        <v>51.75</v>
      </c>
      <c r="D299">
        <v>49.37</v>
      </c>
      <c r="E299">
        <v>51.58</v>
      </c>
      <c r="F299">
        <v>7767700</v>
      </c>
      <c r="G299" t="s">
        <v>0</v>
      </c>
      <c r="H299" s="1">
        <f t="shared" ca="1" si="82"/>
        <v>68.45</v>
      </c>
      <c r="I299" s="10">
        <f t="shared" ca="1" si="83"/>
        <v>51.58</v>
      </c>
      <c r="J299" s="9">
        <f t="shared" ca="1" si="84"/>
        <v>4.5615681227934406E-2</v>
      </c>
      <c r="K299" s="9">
        <f t="shared" ca="1" si="74"/>
        <v>0.26135284754648597</v>
      </c>
      <c r="L299" s="3">
        <f t="shared" ca="1" si="75"/>
        <v>0.32706475378053512</v>
      </c>
      <c r="M299" s="6">
        <f t="shared" ca="1" si="76"/>
        <v>1.2514298460909679</v>
      </c>
      <c r="N299" s="6">
        <f t="shared" ca="1" si="77"/>
        <v>1.1390232258050792</v>
      </c>
      <c r="O299" s="6">
        <f t="shared" ca="1" si="78"/>
        <v>0.23993542717422994</v>
      </c>
      <c r="P299" s="3">
        <f t="shared" ca="1" si="79"/>
        <v>1.618894080153539</v>
      </c>
      <c r="Q299" s="3">
        <f t="shared" ca="1" si="80"/>
        <v>0.65915237145661931</v>
      </c>
      <c r="R299" s="6">
        <f t="shared" ca="1" si="85"/>
        <v>0</v>
      </c>
      <c r="S299" s="5">
        <f ca="1">SUM($R$66:R298)+AA299</f>
        <v>3</v>
      </c>
      <c r="T299" s="5">
        <f t="shared" ca="1" si="88"/>
        <v>0</v>
      </c>
      <c r="U299" s="3">
        <f t="shared" ca="1" si="86"/>
        <v>6.8999999999999915</v>
      </c>
      <c r="V299" s="37">
        <f ca="1">SUM($U$70:U299)-SUM($T$70:T299)</f>
        <v>70.463900000000038</v>
      </c>
      <c r="W299" s="8">
        <f t="shared" ca="1" si="87"/>
        <v>1.1732911430997073</v>
      </c>
      <c r="X299" s="7">
        <f ca="1">W299-MAX($W$69:W298)</f>
        <v>-0.35766248751178487</v>
      </c>
      <c r="Y299" s="7">
        <f t="shared" ca="1" si="89"/>
        <v>-0.1090215845935117</v>
      </c>
      <c r="Z299" s="6">
        <f t="shared" ca="1" si="93"/>
        <v>0</v>
      </c>
      <c r="AA299" s="5">
        <f ca="1">SUM($Z$70:Z298)</f>
        <v>-4</v>
      </c>
      <c r="AB299" s="4">
        <f t="shared" ca="1" si="94"/>
        <v>30.27999999999998</v>
      </c>
      <c r="AC299" s="2">
        <f t="shared" ca="1" si="90"/>
        <v>0.58704924389298141</v>
      </c>
      <c r="AD299" s="3">
        <f t="shared" ca="1" si="91"/>
        <v>39.35</v>
      </c>
      <c r="AE299" s="3">
        <f t="shared" ca="1" si="73"/>
        <v>41.486666666666672</v>
      </c>
      <c r="AF299" s="2">
        <f t="shared" ca="1" si="92"/>
        <v>0.72987305158283733</v>
      </c>
      <c r="AG299" s="1">
        <f t="shared" ca="1" si="81"/>
        <v>4.6360000000000001</v>
      </c>
    </row>
    <row r="300" spans="1:33" x14ac:dyDescent="0.25">
      <c r="A300" s="11">
        <v>41539</v>
      </c>
      <c r="B300">
        <v>4.6360000000000001</v>
      </c>
      <c r="C300">
        <v>55</v>
      </c>
      <c r="D300">
        <v>51.28</v>
      </c>
      <c r="E300">
        <v>55</v>
      </c>
      <c r="F300">
        <v>12710400</v>
      </c>
      <c r="G300">
        <v>68.45</v>
      </c>
      <c r="H300" s="1">
        <f t="shared" ca="1" si="82"/>
        <v>68.45</v>
      </c>
      <c r="I300" s="10">
        <f t="shared" ca="1" si="83"/>
        <v>55</v>
      </c>
      <c r="J300" s="9">
        <f t="shared" ca="1" si="84"/>
        <v>6.4199184779272167E-2</v>
      </c>
      <c r="K300" s="9">
        <f t="shared" ca="1" si="74"/>
        <v>0.26729589005291693</v>
      </c>
      <c r="L300" s="3">
        <f t="shared" ca="1" si="75"/>
        <v>0.24454545454545462</v>
      </c>
      <c r="M300" s="6">
        <f t="shared" ca="1" si="76"/>
        <v>0.91488669914468801</v>
      </c>
      <c r="N300" s="6">
        <f t="shared" ca="1" si="77"/>
        <v>1.1129621366881517</v>
      </c>
      <c r="O300" s="6">
        <f t="shared" ca="1" si="78"/>
        <v>0.24479405899680873</v>
      </c>
      <c r="P300" s="3">
        <f t="shared" ca="1" si="79"/>
        <v>1.6025502546817691</v>
      </c>
      <c r="Q300" s="3">
        <f t="shared" ca="1" si="80"/>
        <v>0.62337401869453424</v>
      </c>
      <c r="R300" s="6">
        <f t="shared" ca="1" si="85"/>
        <v>0</v>
      </c>
      <c r="S300" s="5">
        <f ca="1">SUM($R$66:R299)+AA300</f>
        <v>3</v>
      </c>
      <c r="T300" s="5">
        <f t="shared" ca="1" si="88"/>
        <v>0</v>
      </c>
      <c r="U300" s="3">
        <f t="shared" ca="1" si="86"/>
        <v>10.260000000000005</v>
      </c>
      <c r="V300" s="37">
        <f ca="1">SUM($U$70:U300)-SUM($T$70:T300)</f>
        <v>80.723900000000043</v>
      </c>
      <c r="W300" s="8">
        <f t="shared" ca="1" si="87"/>
        <v>1.3441299290341078</v>
      </c>
      <c r="X300" s="7">
        <f ca="1">W300-MAX($W$69:W299)</f>
        <v>-0.18682370157738437</v>
      </c>
      <c r="Y300" s="7">
        <f t="shared" ca="1" si="89"/>
        <v>-8.151515151515154E-2</v>
      </c>
      <c r="Z300" s="6">
        <f t="shared" ca="1" si="93"/>
        <v>0</v>
      </c>
      <c r="AA300" s="5">
        <f ca="1">SUM($Z$70:Z299)</f>
        <v>-4</v>
      </c>
      <c r="AB300" s="4">
        <f t="shared" ca="1" si="94"/>
        <v>40.539999999999985</v>
      </c>
      <c r="AC300" s="2">
        <f t="shared" ca="1" si="90"/>
        <v>0.7370909090909088</v>
      </c>
      <c r="AD300" s="3">
        <f t="shared" ca="1" si="91"/>
        <v>39.35</v>
      </c>
      <c r="AE300" s="3">
        <f t="shared" ca="1" si="73"/>
        <v>41.486666666666672</v>
      </c>
      <c r="AF300" s="2">
        <f t="shared" ca="1" si="92"/>
        <v>0.97718142375060213</v>
      </c>
      <c r="AG300" s="1">
        <f t="shared" ca="1" si="81"/>
        <v>4.6360000000000001</v>
      </c>
    </row>
    <row r="301" spans="1:33" x14ac:dyDescent="0.25">
      <c r="A301" s="11">
        <v>41546</v>
      </c>
      <c r="B301">
        <v>4.6360000000000001</v>
      </c>
      <c r="C301">
        <v>55.95</v>
      </c>
      <c r="D301">
        <v>54.1</v>
      </c>
      <c r="E301">
        <v>54.29</v>
      </c>
      <c r="F301">
        <v>7582400</v>
      </c>
      <c r="G301">
        <v>67.113</v>
      </c>
      <c r="H301" s="1">
        <f t="shared" ca="1" si="82"/>
        <v>67.113</v>
      </c>
      <c r="I301" s="10">
        <f t="shared" ca="1" si="83"/>
        <v>54.29</v>
      </c>
      <c r="J301" s="9">
        <f t="shared" ca="1" si="84"/>
        <v>-1.2993137315111159E-2</v>
      </c>
      <c r="K301" s="9">
        <f t="shared" ca="1" si="74"/>
        <v>0.26730777896923824</v>
      </c>
      <c r="L301" s="3">
        <f t="shared" ca="1" si="75"/>
        <v>0.23619451095966104</v>
      </c>
      <c r="M301" s="6">
        <f t="shared" ca="1" si="76"/>
        <v>0.88360507827511559</v>
      </c>
      <c r="N301" s="6">
        <f t="shared" ca="1" si="77"/>
        <v>1.104448861221792</v>
      </c>
      <c r="O301" s="6">
        <f t="shared" ca="1" si="78"/>
        <v>0.25110854969388335</v>
      </c>
      <c r="P301" s="3">
        <f t="shared" ca="1" si="79"/>
        <v>1.6066659606095586</v>
      </c>
      <c r="Q301" s="3">
        <f t="shared" ca="1" si="80"/>
        <v>0.60223176183402527</v>
      </c>
      <c r="R301" s="6">
        <f t="shared" ca="1" si="85"/>
        <v>0</v>
      </c>
      <c r="S301" s="5">
        <f ca="1">SUM($R$66:R300)+AA301</f>
        <v>3</v>
      </c>
      <c r="T301" s="5">
        <f t="shared" ca="1" si="88"/>
        <v>0</v>
      </c>
      <c r="U301" s="3">
        <f t="shared" ca="1" si="86"/>
        <v>-2.1300000000000026</v>
      </c>
      <c r="V301" s="37">
        <f ca="1">SUM($U$70:U301)-SUM($T$70:T301)</f>
        <v>78.593900000000048</v>
      </c>
      <c r="W301" s="8">
        <f t="shared" ca="1" si="87"/>
        <v>1.3086633974512352</v>
      </c>
      <c r="X301" s="7">
        <f ca="1">W301-MAX($W$69:W300)</f>
        <v>-0.22229023316025698</v>
      </c>
      <c r="Y301" s="7">
        <f t="shared" ca="1" si="89"/>
        <v>-7.8731503653220347E-2</v>
      </c>
      <c r="Z301" s="6">
        <f t="shared" ca="1" si="93"/>
        <v>0</v>
      </c>
      <c r="AA301" s="5">
        <f ca="1">SUM($Z$70:Z300)</f>
        <v>-4</v>
      </c>
      <c r="AB301" s="4">
        <f t="shared" ca="1" si="94"/>
        <v>38.409999999999982</v>
      </c>
      <c r="AC301" s="2">
        <f t="shared" ca="1" si="90"/>
        <v>0.70749677657027044</v>
      </c>
      <c r="AD301" s="3">
        <f t="shared" ca="1" si="91"/>
        <v>39.35</v>
      </c>
      <c r="AE301" s="3">
        <f t="shared" ca="1" si="73"/>
        <v>41.486666666666672</v>
      </c>
      <c r="AF301" s="2">
        <f t="shared" ca="1" si="92"/>
        <v>0.92583962718945789</v>
      </c>
      <c r="AG301" s="1">
        <f t="shared" ca="1" si="81"/>
        <v>4.6360000000000001</v>
      </c>
    </row>
    <row r="302" spans="1:33" x14ac:dyDescent="0.25">
      <c r="A302" s="11">
        <v>41553</v>
      </c>
      <c r="B302">
        <v>4.6360000000000001</v>
      </c>
      <c r="C302">
        <v>55.9</v>
      </c>
      <c r="D302">
        <v>54.01</v>
      </c>
      <c r="E302">
        <v>55.19</v>
      </c>
      <c r="F302">
        <v>4992600</v>
      </c>
      <c r="G302">
        <v>67.281999999999996</v>
      </c>
      <c r="H302" s="1">
        <f t="shared" ca="1" si="82"/>
        <v>67.281999999999996</v>
      </c>
      <c r="I302" s="10">
        <f t="shared" ca="1" si="83"/>
        <v>55.19</v>
      </c>
      <c r="J302" s="9">
        <f t="shared" ca="1" si="84"/>
        <v>1.6441729534050136E-2</v>
      </c>
      <c r="K302" s="9">
        <f t="shared" ca="1" si="74"/>
        <v>0.26758055302678435</v>
      </c>
      <c r="L302" s="3">
        <f t="shared" ca="1" si="75"/>
        <v>0.21909766262003982</v>
      </c>
      <c r="M302" s="6">
        <f t="shared" ca="1" si="76"/>
        <v>0.81881011210148935</v>
      </c>
      <c r="N302" s="6">
        <f t="shared" ca="1" si="77"/>
        <v>1.1016326943411345</v>
      </c>
      <c r="O302" s="6">
        <f t="shared" ca="1" si="78"/>
        <v>0.25431889527247908</v>
      </c>
      <c r="P302" s="3">
        <f t="shared" ca="1" si="79"/>
        <v>1.6102704848860927</v>
      </c>
      <c r="Q302" s="3">
        <f t="shared" ca="1" si="80"/>
        <v>0.59299490379617636</v>
      </c>
      <c r="R302" s="6">
        <f t="shared" ca="1" si="85"/>
        <v>0</v>
      </c>
      <c r="S302" s="5">
        <f ca="1">SUM($R$66:R301)+AA302</f>
        <v>3</v>
      </c>
      <c r="T302" s="5">
        <f t="shared" ca="1" si="88"/>
        <v>0</v>
      </c>
      <c r="U302" s="3">
        <f t="shared" ca="1" si="86"/>
        <v>2.6999999999999957</v>
      </c>
      <c r="V302" s="37">
        <f ca="1">SUM($U$70:U302)-SUM($T$70:T302)</f>
        <v>81.293900000000036</v>
      </c>
      <c r="W302" s="8">
        <f t="shared" ca="1" si="87"/>
        <v>1.3536209726971298</v>
      </c>
      <c r="X302" s="7">
        <f ca="1">W302-MAX($W$69:W301)</f>
        <v>-0.17733265791436237</v>
      </c>
      <c r="Y302" s="7">
        <f t="shared" ca="1" si="89"/>
        <v>-7.3032554206679937E-2</v>
      </c>
      <c r="Z302" s="6">
        <f t="shared" ca="1" si="93"/>
        <v>0</v>
      </c>
      <c r="AA302" s="5">
        <f ca="1">SUM($Z$70:Z301)</f>
        <v>-4</v>
      </c>
      <c r="AB302" s="4">
        <f t="shared" ca="1" si="94"/>
        <v>41.109999999999978</v>
      </c>
      <c r="AC302" s="2">
        <f t="shared" ca="1" si="90"/>
        <v>0.74488131907954303</v>
      </c>
      <c r="AD302" s="3">
        <f t="shared" ca="1" si="91"/>
        <v>39.35</v>
      </c>
      <c r="AE302" s="3">
        <f t="shared" ca="1" si="73"/>
        <v>41.486666666666672</v>
      </c>
      <c r="AF302" s="2">
        <f t="shared" ca="1" si="92"/>
        <v>0.99092077775992227</v>
      </c>
      <c r="AG302" s="1">
        <f t="shared" ca="1" si="81"/>
        <v>4.6360000000000001</v>
      </c>
    </row>
    <row r="303" spans="1:33" x14ac:dyDescent="0.25">
      <c r="A303" s="11">
        <v>41560</v>
      </c>
      <c r="B303">
        <v>4.6360000000000001</v>
      </c>
      <c r="C303">
        <v>55.6</v>
      </c>
      <c r="D303">
        <v>54.65</v>
      </c>
      <c r="E303">
        <v>54.91</v>
      </c>
      <c r="F303">
        <v>11327500</v>
      </c>
      <c r="G303">
        <v>68.099999999999994</v>
      </c>
      <c r="H303" s="1">
        <f t="shared" ca="1" si="82"/>
        <v>68.099999999999994</v>
      </c>
      <c r="I303" s="10">
        <f t="shared" ca="1" si="83"/>
        <v>54.91</v>
      </c>
      <c r="J303" s="9">
        <f t="shared" ca="1" si="84"/>
        <v>-5.0862961606286967E-3</v>
      </c>
      <c r="K303" s="9">
        <f t="shared" ca="1" si="74"/>
        <v>0.26710814458693827</v>
      </c>
      <c r="L303" s="3">
        <f t="shared" ca="1" si="75"/>
        <v>0.24021125478054994</v>
      </c>
      <c r="M303" s="6">
        <f t="shared" ca="1" si="76"/>
        <v>0.89930337074527533</v>
      </c>
      <c r="N303" s="6">
        <f t="shared" ca="1" si="77"/>
        <v>1.1028654190958884</v>
      </c>
      <c r="O303" s="6">
        <f t="shared" ca="1" si="78"/>
        <v>0.25320871024412339</v>
      </c>
      <c r="P303" s="3">
        <f t="shared" ca="1" si="79"/>
        <v>1.6092828395841352</v>
      </c>
      <c r="Q303" s="3">
        <f t="shared" ca="1" si="80"/>
        <v>0.59644799860764164</v>
      </c>
      <c r="R303" s="6">
        <f t="shared" ca="1" si="85"/>
        <v>0</v>
      </c>
      <c r="S303" s="5">
        <f ca="1">SUM($R$66:R302)+AA303</f>
        <v>3</v>
      </c>
      <c r="T303" s="5">
        <f t="shared" ca="1" si="88"/>
        <v>0</v>
      </c>
      <c r="U303" s="3">
        <f t="shared" ca="1" si="86"/>
        <v>-0.84000000000000341</v>
      </c>
      <c r="V303" s="37">
        <f ca="1">SUM($U$70:U303)-SUM($T$70:T303)</f>
        <v>80.453900000000033</v>
      </c>
      <c r="W303" s="8">
        <f t="shared" ca="1" si="87"/>
        <v>1.3396341715095179</v>
      </c>
      <c r="X303" s="7">
        <f ca="1">W303-MAX($W$69:W302)</f>
        <v>-0.19131945910197423</v>
      </c>
      <c r="Y303" s="7">
        <f t="shared" ca="1" si="89"/>
        <v>-8.007041826018331E-2</v>
      </c>
      <c r="Z303" s="6">
        <f t="shared" ca="1" si="93"/>
        <v>0</v>
      </c>
      <c r="AA303" s="5">
        <f ca="1">SUM($Z$70:Z302)</f>
        <v>-4</v>
      </c>
      <c r="AB303" s="4">
        <f t="shared" ca="1" si="94"/>
        <v>40.269999999999975</v>
      </c>
      <c r="AC303" s="2">
        <f t="shared" ca="1" si="90"/>
        <v>0.73338189765070072</v>
      </c>
      <c r="AD303" s="3">
        <f t="shared" ca="1" si="91"/>
        <v>39.35</v>
      </c>
      <c r="AE303" s="3">
        <f t="shared" ca="1" si="73"/>
        <v>41.486666666666672</v>
      </c>
      <c r="AF303" s="2">
        <f t="shared" ca="1" si="92"/>
        <v>0.97067330869355539</v>
      </c>
      <c r="AG303" s="1">
        <f t="shared" ca="1" si="81"/>
        <v>4.6360000000000001</v>
      </c>
    </row>
    <row r="304" spans="1:33" x14ac:dyDescent="0.25">
      <c r="A304" s="11">
        <v>41567</v>
      </c>
      <c r="B304">
        <v>4.6360000000000001</v>
      </c>
      <c r="C304">
        <v>55.81</v>
      </c>
      <c r="D304">
        <v>54.58</v>
      </c>
      <c r="E304">
        <v>55.44</v>
      </c>
      <c r="F304">
        <v>13645100</v>
      </c>
      <c r="G304">
        <v>67.945999999999998</v>
      </c>
      <c r="H304" s="1">
        <f t="shared" ca="1" si="82"/>
        <v>67.945999999999998</v>
      </c>
      <c r="I304" s="10">
        <f t="shared" ca="1" si="83"/>
        <v>55.44</v>
      </c>
      <c r="J304" s="9">
        <f t="shared" ca="1" si="84"/>
        <v>9.6058735908666638E-3</v>
      </c>
      <c r="K304" s="9">
        <f t="shared" ca="1" si="74"/>
        <v>0.26625496682309224</v>
      </c>
      <c r="L304" s="3">
        <f t="shared" ca="1" si="75"/>
        <v>0.22557720057720054</v>
      </c>
      <c r="M304" s="6">
        <f t="shared" ca="1" si="76"/>
        <v>0.84722250731600723</v>
      </c>
      <c r="N304" s="6">
        <f t="shared" ca="1" si="77"/>
        <v>1.0950104031340882</v>
      </c>
      <c r="O304" s="6">
        <f t="shared" ca="1" si="78"/>
        <v>0.25986474640665169</v>
      </c>
      <c r="P304" s="3">
        <f t="shared" ca="1" si="79"/>
        <v>1.6147398959473915</v>
      </c>
      <c r="Q304" s="3">
        <f t="shared" ca="1" si="80"/>
        <v>0.57528091032078477</v>
      </c>
      <c r="R304" s="6">
        <f t="shared" ca="1" si="85"/>
        <v>0</v>
      </c>
      <c r="S304" s="5">
        <f ca="1">SUM($R$66:R303)+AA304</f>
        <v>3</v>
      </c>
      <c r="T304" s="5">
        <f t="shared" ca="1" si="88"/>
        <v>0</v>
      </c>
      <c r="U304" s="3">
        <f t="shared" ca="1" si="86"/>
        <v>1.5900000000000034</v>
      </c>
      <c r="V304" s="37">
        <f ca="1">SUM($U$70:U304)-SUM($T$70:T304)</f>
        <v>82.043900000000036</v>
      </c>
      <c r="W304" s="8">
        <f t="shared" ca="1" si="87"/>
        <v>1.3661091880432117</v>
      </c>
      <c r="X304" s="7">
        <f ca="1">W304-MAX($W$69:W303)</f>
        <v>-0.16484444256828046</v>
      </c>
      <c r="Y304" s="7">
        <f t="shared" ca="1" si="89"/>
        <v>-7.5192400192400186E-2</v>
      </c>
      <c r="Z304" s="6">
        <f t="shared" ca="1" si="93"/>
        <v>0</v>
      </c>
      <c r="AA304" s="5">
        <f ca="1">SUM($Z$70:Z303)</f>
        <v>-4</v>
      </c>
      <c r="AB304" s="4">
        <f t="shared" ca="1" si="94"/>
        <v>41.859999999999978</v>
      </c>
      <c r="AC304" s="2">
        <f t="shared" ca="1" si="90"/>
        <v>0.75505050505050464</v>
      </c>
      <c r="AD304" s="3">
        <f t="shared" ca="1" si="91"/>
        <v>39.35</v>
      </c>
      <c r="AE304" s="3">
        <f t="shared" ca="1" si="73"/>
        <v>41.486666666666672</v>
      </c>
      <c r="AF304" s="2">
        <f t="shared" ca="1" si="92"/>
        <v>1.0089988751406067</v>
      </c>
      <c r="AG304" s="1">
        <f t="shared" ca="1" si="81"/>
        <v>4.6360000000000001</v>
      </c>
    </row>
    <row r="305" spans="1:33" x14ac:dyDescent="0.25">
      <c r="A305" s="11">
        <v>41574</v>
      </c>
      <c r="B305">
        <v>4.3849999999999998</v>
      </c>
      <c r="C305">
        <v>57.5</v>
      </c>
      <c r="D305">
        <v>54.57</v>
      </c>
      <c r="E305">
        <v>57.3</v>
      </c>
      <c r="F305">
        <v>15445300</v>
      </c>
      <c r="G305">
        <v>65.858000000000004</v>
      </c>
      <c r="H305" s="1">
        <f t="shared" ca="1" si="82"/>
        <v>65.858000000000004</v>
      </c>
      <c r="I305" s="10">
        <f t="shared" ca="1" si="83"/>
        <v>57.3</v>
      </c>
      <c r="J305" s="9">
        <f t="shared" ca="1" si="84"/>
        <v>3.2999268839046088E-2</v>
      </c>
      <c r="K305" s="9">
        <f t="shared" ca="1" si="74"/>
        <v>0.25590585750787775</v>
      </c>
      <c r="L305" s="3">
        <f t="shared" ca="1" si="75"/>
        <v>0.14935427574171034</v>
      </c>
      <c r="M305" s="6">
        <f t="shared" ca="1" si="76"/>
        <v>0.58362976602484629</v>
      </c>
      <c r="N305" s="6">
        <f t="shared" ca="1" si="77"/>
        <v>1.0535555149121285</v>
      </c>
      <c r="O305" s="6">
        <f t="shared" ca="1" si="78"/>
        <v>0.29563036198688991</v>
      </c>
      <c r="P305" s="3">
        <f t="shared" ca="1" si="79"/>
        <v>1.6448162388859084</v>
      </c>
      <c r="Q305" s="3">
        <f t="shared" ca="1" si="80"/>
        <v>0.46229479093834869</v>
      </c>
      <c r="R305" s="6">
        <f t="shared" ca="1" si="85"/>
        <v>0</v>
      </c>
      <c r="S305" s="5">
        <f ca="1">SUM($R$66:R304)+AA305</f>
        <v>3</v>
      </c>
      <c r="T305" s="5">
        <f t="shared" ca="1" si="88"/>
        <v>0</v>
      </c>
      <c r="U305" s="3">
        <f t="shared" ca="1" si="86"/>
        <v>5.5799999999999983</v>
      </c>
      <c r="V305" s="37">
        <f ca="1">SUM($U$70:U305)-SUM($T$70:T305)</f>
        <v>87.623900000000035</v>
      </c>
      <c r="W305" s="8">
        <f t="shared" ca="1" si="87"/>
        <v>1.459021510218061</v>
      </c>
      <c r="X305" s="7">
        <f ca="1">W305-MAX($W$69:W304)</f>
        <v>-7.1932120393431109E-2</v>
      </c>
      <c r="Y305" s="7">
        <f t="shared" ca="1" si="89"/>
        <v>-4.9784758580570111E-2</v>
      </c>
      <c r="Z305" s="6">
        <f t="shared" ca="1" si="93"/>
        <v>0</v>
      </c>
      <c r="AA305" s="5">
        <f ca="1">SUM($Z$70:Z304)</f>
        <v>-4</v>
      </c>
      <c r="AB305" s="4">
        <f t="shared" ca="1" si="94"/>
        <v>47.439999999999976</v>
      </c>
      <c r="AC305" s="2">
        <f t="shared" ca="1" si="90"/>
        <v>0.82792321116928413</v>
      </c>
      <c r="AD305" s="3">
        <f t="shared" ca="1" si="91"/>
        <v>39.35</v>
      </c>
      <c r="AE305" s="3">
        <f t="shared" ca="1" si="73"/>
        <v>41.486666666666672</v>
      </c>
      <c r="AF305" s="2">
        <f t="shared" ca="1" si="92"/>
        <v>1.1434999196528999</v>
      </c>
      <c r="AG305" s="1">
        <f t="shared" ca="1" si="81"/>
        <v>4.3849999999999998</v>
      </c>
    </row>
    <row r="306" spans="1:33" x14ac:dyDescent="0.25">
      <c r="A306" s="11">
        <v>41581</v>
      </c>
      <c r="B306">
        <v>4.3849999999999998</v>
      </c>
      <c r="C306">
        <v>58.81</v>
      </c>
      <c r="D306">
        <v>55.61</v>
      </c>
      <c r="E306">
        <v>57.12</v>
      </c>
      <c r="F306">
        <v>14671400</v>
      </c>
      <c r="G306">
        <v>67.978999999999999</v>
      </c>
      <c r="H306" s="1">
        <f t="shared" ca="1" si="82"/>
        <v>67.978999999999999</v>
      </c>
      <c r="I306" s="10">
        <f t="shared" ca="1" si="83"/>
        <v>57.12</v>
      </c>
      <c r="J306" s="9">
        <f t="shared" ca="1" si="84"/>
        <v>-3.1463056893649482E-3</v>
      </c>
      <c r="K306" s="9">
        <f t="shared" ca="1" si="74"/>
        <v>0.25506280138651394</v>
      </c>
      <c r="L306" s="3">
        <f t="shared" ca="1" si="75"/>
        <v>0.19010854341736705</v>
      </c>
      <c r="M306" s="6">
        <f t="shared" ca="1" si="76"/>
        <v>0.74534013734634197</v>
      </c>
      <c r="N306" s="6">
        <f t="shared" ca="1" si="77"/>
        <v>1.0397619974718637</v>
      </c>
      <c r="O306" s="6">
        <f t="shared" ca="1" si="78"/>
        <v>0.30614211508149658</v>
      </c>
      <c r="P306" s="3">
        <f t="shared" ca="1" si="79"/>
        <v>1.6520462276348569</v>
      </c>
      <c r="Q306" s="3">
        <f t="shared" ca="1" si="80"/>
        <v>0.42747776730887055</v>
      </c>
      <c r="R306" s="6">
        <f t="shared" ca="1" si="85"/>
        <v>0</v>
      </c>
      <c r="S306" s="5">
        <f ca="1">SUM($R$66:R305)+AA306</f>
        <v>3</v>
      </c>
      <c r="T306" s="5">
        <f t="shared" ca="1" si="88"/>
        <v>0</v>
      </c>
      <c r="U306" s="3">
        <f t="shared" ca="1" si="86"/>
        <v>-0.53999999999999915</v>
      </c>
      <c r="V306" s="37">
        <f ca="1">SUM($U$70:U306)-SUM($T$70:T306)</f>
        <v>87.083900000000028</v>
      </c>
      <c r="W306" s="8">
        <f t="shared" ca="1" si="87"/>
        <v>1.450029995168882</v>
      </c>
      <c r="X306" s="7">
        <f ca="1">W306-MAX($W$69:W305)</f>
        <v>-8.0923635442610165E-2</v>
      </c>
      <c r="Y306" s="7">
        <f t="shared" ca="1" si="89"/>
        <v>-6.3369514472455687E-2</v>
      </c>
      <c r="Z306" s="6">
        <f t="shared" ca="1" si="93"/>
        <v>0</v>
      </c>
      <c r="AA306" s="5">
        <f ca="1">SUM($Z$70:Z305)</f>
        <v>-4</v>
      </c>
      <c r="AB306" s="4">
        <f t="shared" ca="1" si="94"/>
        <v>46.899999999999977</v>
      </c>
      <c r="AC306" s="2">
        <f t="shared" ca="1" si="90"/>
        <v>0.82107843137254866</v>
      </c>
      <c r="AD306" s="3">
        <f t="shared" ca="1" si="91"/>
        <v>39.35</v>
      </c>
      <c r="AE306" s="3">
        <f t="shared" ref="AE306:AE369" ca="1" si="95">IF(S306=0,IF(R306=1,I306,0),IF(AND(AD306-AD305&lt;&gt;0,S306&gt;0),IF(S306+R306=1,AD306,IF(AND(S306+R306&gt;1,S306+R306&lt;=2),(AD306+AE305)/MIN((S306+R306),2),IF(R306+S306&gt;2,(AD306+AE305*S306)/(R306+S306),0))),AE305))</f>
        <v>41.486666666666672</v>
      </c>
      <c r="AF306" s="2">
        <f t="shared" ca="1" si="92"/>
        <v>1.1304836895388071</v>
      </c>
      <c r="AG306" s="1">
        <f t="shared" ca="1" si="81"/>
        <v>4.3849999999999998</v>
      </c>
    </row>
    <row r="307" spans="1:33" x14ac:dyDescent="0.25">
      <c r="A307" s="11">
        <v>41588</v>
      </c>
      <c r="B307">
        <v>4.2309999999999999</v>
      </c>
      <c r="C307">
        <v>58.47</v>
      </c>
      <c r="D307">
        <v>56.5</v>
      </c>
      <c r="E307">
        <v>56.9</v>
      </c>
      <c r="F307">
        <v>5499000</v>
      </c>
      <c r="G307">
        <v>68.070999999999998</v>
      </c>
      <c r="H307" s="1">
        <f t="shared" ca="1" si="82"/>
        <v>68.070999999999998</v>
      </c>
      <c r="I307" s="10">
        <f t="shared" ca="1" si="83"/>
        <v>56.9</v>
      </c>
      <c r="J307" s="9">
        <f t="shared" ca="1" si="84"/>
        <v>-3.8589768990436955E-3</v>
      </c>
      <c r="K307" s="9">
        <f t="shared" ca="1" si="74"/>
        <v>0.25526467251023566</v>
      </c>
      <c r="L307" s="3">
        <f t="shared" ca="1" si="75"/>
        <v>0.19632688927943764</v>
      </c>
      <c r="M307" s="6">
        <f t="shared" ca="1" si="76"/>
        <v>0.76911108516814164</v>
      </c>
      <c r="N307" s="6">
        <f t="shared" ca="1" si="77"/>
        <v>1.0219151164840468</v>
      </c>
      <c r="O307" s="6">
        <f t="shared" ca="1" si="78"/>
        <v>0.31521078190731094</v>
      </c>
      <c r="P307" s="3">
        <f t="shared" ca="1" si="79"/>
        <v>1.6523366802986685</v>
      </c>
      <c r="Q307" s="3">
        <f t="shared" ca="1" si="80"/>
        <v>0.39149355266942487</v>
      </c>
      <c r="R307" s="6">
        <f t="shared" ca="1" si="85"/>
        <v>0</v>
      </c>
      <c r="S307" s="5">
        <f ca="1">SUM($R$66:R306)+AA307</f>
        <v>3</v>
      </c>
      <c r="T307" s="5">
        <f t="shared" ca="1" si="88"/>
        <v>0</v>
      </c>
      <c r="U307" s="3">
        <f t="shared" ca="1" si="86"/>
        <v>-0.65999999999999659</v>
      </c>
      <c r="V307" s="37">
        <f ca="1">SUM($U$70:U307)-SUM($T$70:T307)</f>
        <v>86.423900000000032</v>
      </c>
      <c r="W307" s="8">
        <f t="shared" ca="1" si="87"/>
        <v>1.4390403656643298</v>
      </c>
      <c r="X307" s="7">
        <f ca="1">W307-MAX($W$69:W306)</f>
        <v>-9.1913264947162343E-2</v>
      </c>
      <c r="Y307" s="7">
        <f t="shared" ca="1" si="89"/>
        <v>-6.544229642647921E-2</v>
      </c>
      <c r="Z307" s="6">
        <f t="shared" ca="1" si="93"/>
        <v>0</v>
      </c>
      <c r="AA307" s="5">
        <f ca="1">SUM($Z$70:Z306)</f>
        <v>-4</v>
      </c>
      <c r="AB307" s="4">
        <f t="shared" ca="1" si="94"/>
        <v>46.239999999999981</v>
      </c>
      <c r="AC307" s="2">
        <f t="shared" ca="1" si="90"/>
        <v>0.81265377855887488</v>
      </c>
      <c r="AD307" s="3">
        <f t="shared" ca="1" si="91"/>
        <v>39.35</v>
      </c>
      <c r="AE307" s="3">
        <f t="shared" ca="1" si="95"/>
        <v>41.486666666666672</v>
      </c>
      <c r="AF307" s="2">
        <f t="shared" ca="1" si="92"/>
        <v>1.1145749638438047</v>
      </c>
      <c r="AG307" s="1">
        <f t="shared" ca="1" si="81"/>
        <v>4.2309999999999999</v>
      </c>
    </row>
    <row r="308" spans="1:33" x14ac:dyDescent="0.25">
      <c r="A308" s="11">
        <v>41595</v>
      </c>
      <c r="B308">
        <v>4.375</v>
      </c>
      <c r="C308">
        <v>60.47</v>
      </c>
      <c r="D308">
        <v>56.68</v>
      </c>
      <c r="E308">
        <v>59.8</v>
      </c>
      <c r="F308">
        <v>8109000</v>
      </c>
      <c r="G308">
        <v>72.150999999999996</v>
      </c>
      <c r="H308" s="1">
        <f t="shared" ca="1" si="82"/>
        <v>72.150999999999996</v>
      </c>
      <c r="I308" s="10">
        <f t="shared" ca="1" si="83"/>
        <v>59.8</v>
      </c>
      <c r="J308" s="9">
        <f t="shared" ca="1" si="84"/>
        <v>4.9710319824300783E-2</v>
      </c>
      <c r="K308" s="9">
        <f t="shared" ca="1" si="74"/>
        <v>0.25722141734292597</v>
      </c>
      <c r="L308" s="3">
        <f t="shared" ca="1" si="75"/>
        <v>0.20653846153846156</v>
      </c>
      <c r="M308" s="6">
        <f t="shared" ca="1" si="76"/>
        <v>0.8029598144353034</v>
      </c>
      <c r="N308" s="6">
        <f t="shared" ca="1" si="77"/>
        <v>0.98876810309119978</v>
      </c>
      <c r="O308" s="6">
        <f t="shared" ca="1" si="78"/>
        <v>0.31371786136902419</v>
      </c>
      <c r="P308" s="3">
        <f t="shared" ca="1" si="79"/>
        <v>1.6162038258292482</v>
      </c>
      <c r="Q308" s="3">
        <f t="shared" ca="1" si="80"/>
        <v>0.36133238035315141</v>
      </c>
      <c r="R308" s="6">
        <f t="shared" ca="1" si="85"/>
        <v>0</v>
      </c>
      <c r="S308" s="5">
        <f ca="1">SUM($R$66:R307)+AA308</f>
        <v>3</v>
      </c>
      <c r="T308" s="5">
        <f t="shared" ca="1" si="88"/>
        <v>0</v>
      </c>
      <c r="U308" s="3">
        <f t="shared" ca="1" si="86"/>
        <v>8.6999999999999957</v>
      </c>
      <c r="V308" s="37">
        <f ca="1">SUM($U$70:U308)-SUM($T$70:T308)</f>
        <v>95.12390000000002</v>
      </c>
      <c r="W308" s="8">
        <f t="shared" ca="1" si="87"/>
        <v>1.5839036636788797</v>
      </c>
      <c r="X308" s="7">
        <f ca="1">W308-MAX($W$69:W307)</f>
        <v>5.2950033067387547E-2</v>
      </c>
      <c r="Y308" s="7">
        <f t="shared" ca="1" si="89"/>
        <v>-6.8846153846153849E-2</v>
      </c>
      <c r="Z308" s="6">
        <f t="shared" ca="1" si="93"/>
        <v>0</v>
      </c>
      <c r="AA308" s="5">
        <f ca="1">SUM($Z$70:Z307)</f>
        <v>-4</v>
      </c>
      <c r="AB308" s="4">
        <f t="shared" ca="1" si="94"/>
        <v>54.939999999999976</v>
      </c>
      <c r="AC308" s="2">
        <f t="shared" ca="1" si="90"/>
        <v>0.91872909698996619</v>
      </c>
      <c r="AD308" s="3">
        <f t="shared" ca="1" si="91"/>
        <v>39.35</v>
      </c>
      <c r="AE308" s="3">
        <f t="shared" ca="1" si="95"/>
        <v>41.486666666666672</v>
      </c>
      <c r="AF308" s="2">
        <f t="shared" ca="1" si="92"/>
        <v>1.3242808934597454</v>
      </c>
      <c r="AG308" s="1">
        <f t="shared" ca="1" si="81"/>
        <v>4.375</v>
      </c>
    </row>
    <row r="309" spans="1:33" x14ac:dyDescent="0.25">
      <c r="A309" s="11">
        <v>41602</v>
      </c>
      <c r="B309">
        <v>4.2939999999999996</v>
      </c>
      <c r="C309">
        <v>60.35</v>
      </c>
      <c r="D309">
        <v>56.38</v>
      </c>
      <c r="E309">
        <v>58.34</v>
      </c>
      <c r="F309">
        <v>6017100</v>
      </c>
      <c r="G309">
        <v>71.861999999999995</v>
      </c>
      <c r="H309" s="1">
        <f t="shared" ca="1" si="82"/>
        <v>71.861999999999995</v>
      </c>
      <c r="I309" s="10">
        <f t="shared" ca="1" si="83"/>
        <v>58.34</v>
      </c>
      <c r="J309" s="9">
        <f t="shared" ca="1" si="84"/>
        <v>-2.4717696517010539E-2</v>
      </c>
      <c r="K309" s="9">
        <f t="shared" ca="1" si="74"/>
        <v>0.25894771219258472</v>
      </c>
      <c r="L309" s="3">
        <f t="shared" ca="1" si="75"/>
        <v>0.23177922523140193</v>
      </c>
      <c r="M309" s="6">
        <f t="shared" ca="1" si="76"/>
        <v>0.89508118557549943</v>
      </c>
      <c r="N309" s="6">
        <f t="shared" ca="1" si="77"/>
        <v>0.96570563464721471</v>
      </c>
      <c r="O309" s="6">
        <f t="shared" ca="1" si="78"/>
        <v>0.3082750400102634</v>
      </c>
      <c r="P309" s="3">
        <f t="shared" ca="1" si="79"/>
        <v>1.5822557146677414</v>
      </c>
      <c r="Q309" s="3">
        <f t="shared" ca="1" si="80"/>
        <v>0.3491555546266879</v>
      </c>
      <c r="R309" s="6">
        <f t="shared" ca="1" si="85"/>
        <v>0</v>
      </c>
      <c r="S309" s="5">
        <f ca="1">SUM($R$66:R308)+AA309</f>
        <v>3</v>
      </c>
      <c r="T309" s="5">
        <f t="shared" ca="1" si="88"/>
        <v>0</v>
      </c>
      <c r="U309" s="3">
        <f t="shared" ca="1" si="86"/>
        <v>-4.3799999999999812</v>
      </c>
      <c r="V309" s="37">
        <f ca="1">SUM($U$70:U309)-SUM($T$70:T309)</f>
        <v>90.743900000000039</v>
      </c>
      <c r="W309" s="8">
        <f t="shared" ca="1" si="87"/>
        <v>1.5109724860577618</v>
      </c>
      <c r="X309" s="7">
        <f ca="1">W309-MAX($W$69:W308)</f>
        <v>-7.2931177621117893E-2</v>
      </c>
      <c r="Y309" s="7">
        <f t="shared" ca="1" si="89"/>
        <v>-7.7259741743800639E-2</v>
      </c>
      <c r="Z309" s="6">
        <f t="shared" ca="1" si="93"/>
        <v>0</v>
      </c>
      <c r="AA309" s="5">
        <f ca="1">SUM($Z$70:Z308)</f>
        <v>-4</v>
      </c>
      <c r="AB309" s="4">
        <f t="shared" ca="1" si="94"/>
        <v>50.559999999999995</v>
      </c>
      <c r="AC309" s="2">
        <f t="shared" ca="1" si="90"/>
        <v>0.86664381213575581</v>
      </c>
      <c r="AD309" s="3">
        <f t="shared" ca="1" si="91"/>
        <v>39.35</v>
      </c>
      <c r="AE309" s="3">
        <f t="shared" ca="1" si="95"/>
        <v>41.486666666666672</v>
      </c>
      <c r="AF309" s="2">
        <f t="shared" ca="1" si="92"/>
        <v>1.2187048047565481</v>
      </c>
      <c r="AG309" s="1">
        <f t="shared" ca="1" si="81"/>
        <v>4.2939999999999996</v>
      </c>
    </row>
    <row r="310" spans="1:33" x14ac:dyDescent="0.25">
      <c r="A310" s="11">
        <v>41609</v>
      </c>
      <c r="B310">
        <v>4.2220000000000004</v>
      </c>
      <c r="C310">
        <v>60.5</v>
      </c>
      <c r="D310">
        <v>56.7</v>
      </c>
      <c r="E310">
        <v>60.49</v>
      </c>
      <c r="F310">
        <v>8885300</v>
      </c>
      <c r="G310">
        <v>72.710999999999999</v>
      </c>
      <c r="H310" s="1">
        <f t="shared" ca="1" si="82"/>
        <v>72.710999999999999</v>
      </c>
      <c r="I310" s="10">
        <f t="shared" ca="1" si="83"/>
        <v>60.49</v>
      </c>
      <c r="J310" s="9">
        <f t="shared" ca="1" si="84"/>
        <v>3.619009767924744E-2</v>
      </c>
      <c r="K310" s="9">
        <f t="shared" ref="K310:K373" ca="1" si="96">STDEV(J259:J310)*SQRT(52)</f>
        <v>0.26068013613488733</v>
      </c>
      <c r="L310" s="3">
        <f t="shared" ref="L310:L373" ca="1" si="97">H310/I310-1</f>
        <v>0.202033393949413</v>
      </c>
      <c r="M310" s="6">
        <f t="shared" ref="M310:M373" ca="1" si="98">L310/K310</f>
        <v>0.77502412322230818</v>
      </c>
      <c r="N310" s="6">
        <f t="shared" ca="1" si="77"/>
        <v>0.89873499595414841</v>
      </c>
      <c r="O310" s="6">
        <f t="shared" ca="1" si="78"/>
        <v>0.23383426074143893</v>
      </c>
      <c r="P310" s="3">
        <f t="shared" ca="1" si="79"/>
        <v>1.3664035174370261</v>
      </c>
      <c r="Q310" s="3">
        <f t="shared" ca="1" si="80"/>
        <v>0.43106647447127056</v>
      </c>
      <c r="R310" s="6">
        <f t="shared" ca="1" si="85"/>
        <v>0</v>
      </c>
      <c r="S310" s="5">
        <f ca="1">SUM($R$66:R309)+AA310</f>
        <v>3</v>
      </c>
      <c r="T310" s="5">
        <f t="shared" ca="1" si="88"/>
        <v>0</v>
      </c>
      <c r="U310" s="3">
        <f t="shared" ca="1" si="86"/>
        <v>6.4499999999999957</v>
      </c>
      <c r="V310" s="37">
        <f ca="1">SUM($U$70:U310)-SUM($T$70:T310)</f>
        <v>97.193900000000042</v>
      </c>
      <c r="W310" s="8">
        <f t="shared" ca="1" si="87"/>
        <v>1.618371138034066</v>
      </c>
      <c r="X310" s="7">
        <f ca="1">W310-MAX($W$69:W309)</f>
        <v>3.4467474355186267E-2</v>
      </c>
      <c r="Y310" s="7">
        <f t="shared" ca="1" si="89"/>
        <v>-6.7344464649804328E-2</v>
      </c>
      <c r="Z310" s="6">
        <f t="shared" ca="1" si="93"/>
        <v>0</v>
      </c>
      <c r="AA310" s="5">
        <f ca="1">SUM($Z$70:Z309)</f>
        <v>-4</v>
      </c>
      <c r="AB310" s="4">
        <f t="shared" ca="1" si="94"/>
        <v>57.009999999999991</v>
      </c>
      <c r="AC310" s="2">
        <f t="shared" ca="1" si="90"/>
        <v>0.94246982972392113</v>
      </c>
      <c r="AD310" s="3">
        <f t="shared" ca="1" si="91"/>
        <v>39.35</v>
      </c>
      <c r="AE310" s="3">
        <f t="shared" ca="1" si="95"/>
        <v>41.486666666666672</v>
      </c>
      <c r="AF310" s="2">
        <f t="shared" ca="1" si="92"/>
        <v>1.374176442230435</v>
      </c>
      <c r="AG310" s="1">
        <f t="shared" ca="1" si="81"/>
        <v>4.2220000000000004</v>
      </c>
    </row>
    <row r="311" spans="1:33" x14ac:dyDescent="0.25">
      <c r="A311" s="11">
        <v>41616</v>
      </c>
      <c r="B311">
        <v>4.3680000000000003</v>
      </c>
      <c r="C311">
        <v>69</v>
      </c>
      <c r="D311">
        <v>60.05</v>
      </c>
      <c r="E311">
        <v>68.5</v>
      </c>
      <c r="F311">
        <v>28917800</v>
      </c>
      <c r="G311">
        <v>76.191000000000003</v>
      </c>
      <c r="H311" s="1">
        <f t="shared" ca="1" si="82"/>
        <v>76.191000000000003</v>
      </c>
      <c r="I311" s="10">
        <f t="shared" ca="1" si="83"/>
        <v>68.5</v>
      </c>
      <c r="J311" s="9">
        <f t="shared" ca="1" si="84"/>
        <v>0.12435568314935676</v>
      </c>
      <c r="K311" s="9">
        <f t="shared" ca="1" si="96"/>
        <v>0.285799220470904</v>
      </c>
      <c r="L311" s="3">
        <f t="shared" ca="1" si="97"/>
        <v>0.11227737226277368</v>
      </c>
      <c r="M311" s="6">
        <f t="shared" ca="1" si="98"/>
        <v>0.39285401855812324</v>
      </c>
      <c r="N311" s="6">
        <f t="shared" ca="1" si="77"/>
        <v>0.8137890572310853</v>
      </c>
      <c r="O311" s="6">
        <f t="shared" ca="1" si="78"/>
        <v>0.19582082778491203</v>
      </c>
      <c r="P311" s="3">
        <f t="shared" ca="1" si="79"/>
        <v>1.2054307128009094</v>
      </c>
      <c r="Q311" s="3">
        <f t="shared" ca="1" si="80"/>
        <v>0.42214740166126125</v>
      </c>
      <c r="R311" s="6">
        <f t="shared" ca="1" si="85"/>
        <v>0</v>
      </c>
      <c r="S311" s="5">
        <f ca="1">SUM($R$66:R310)+AA311</f>
        <v>3</v>
      </c>
      <c r="T311" s="5">
        <f t="shared" ca="1" si="88"/>
        <v>0</v>
      </c>
      <c r="U311" s="3">
        <f t="shared" ca="1" si="86"/>
        <v>24.029999999999994</v>
      </c>
      <c r="V311" s="37">
        <f ca="1">SUM($U$70:U311)-SUM($T$70:T311)</f>
        <v>121.22390000000004</v>
      </c>
      <c r="W311" s="8">
        <f t="shared" ca="1" si="87"/>
        <v>2.0184935577225298</v>
      </c>
      <c r="X311" s="7">
        <f ca="1">W311-MAX($W$69:W310)</f>
        <v>0.40012241968846385</v>
      </c>
      <c r="Y311" s="7">
        <f t="shared" ca="1" si="89"/>
        <v>-3.7425790754257893E-2</v>
      </c>
      <c r="Z311" s="6">
        <f t="shared" ca="1" si="93"/>
        <v>0</v>
      </c>
      <c r="AA311" s="5">
        <f ca="1">SUM($Z$70:Z310)</f>
        <v>-4</v>
      </c>
      <c r="AB311" s="4">
        <f t="shared" ca="1" si="94"/>
        <v>81.039999999999992</v>
      </c>
      <c r="AC311" s="2">
        <f t="shared" ca="1" si="90"/>
        <v>1.1830656934306569</v>
      </c>
      <c r="AD311" s="3">
        <f t="shared" ca="1" si="91"/>
        <v>39.35</v>
      </c>
      <c r="AE311" s="3">
        <f t="shared" ca="1" si="95"/>
        <v>41.486666666666672</v>
      </c>
      <c r="AF311" s="2">
        <f t="shared" ca="1" si="92"/>
        <v>1.9533986823075682</v>
      </c>
      <c r="AG311" s="1">
        <f t="shared" ca="1" si="81"/>
        <v>4.3680000000000003</v>
      </c>
    </row>
    <row r="312" spans="1:33" x14ac:dyDescent="0.25">
      <c r="A312" s="11">
        <v>41623</v>
      </c>
      <c r="B312">
        <v>4.2629999999999999</v>
      </c>
      <c r="C312">
        <v>77.010000000000005</v>
      </c>
      <c r="D312">
        <v>68.52</v>
      </c>
      <c r="E312">
        <v>76.58</v>
      </c>
      <c r="F312">
        <v>25462953</v>
      </c>
      <c r="G312">
        <v>81.775999999999996</v>
      </c>
      <c r="H312" s="1">
        <f t="shared" ca="1" si="82"/>
        <v>81.775999999999996</v>
      </c>
      <c r="I312" s="10">
        <f t="shared" ca="1" si="83"/>
        <v>76.58</v>
      </c>
      <c r="J312" s="9">
        <f t="shared" ca="1" si="84"/>
        <v>0.11150220078096891</v>
      </c>
      <c r="K312" s="9">
        <f t="shared" ca="1" si="96"/>
        <v>0.30356640526261519</v>
      </c>
      <c r="L312" s="3">
        <f t="shared" ca="1" si="97"/>
        <v>6.7850613737268084E-2</v>
      </c>
      <c r="M312" s="6">
        <f t="shared" ca="1" si="98"/>
        <v>0.22351160260494088</v>
      </c>
      <c r="N312" s="6">
        <f t="shared" ca="1" si="77"/>
        <v>0.7347184231167756</v>
      </c>
      <c r="O312" s="6">
        <f t="shared" ca="1" si="78"/>
        <v>0.21129943704932252</v>
      </c>
      <c r="P312" s="3">
        <f t="shared" ca="1" si="79"/>
        <v>1.1573172972154206</v>
      </c>
      <c r="Q312" s="3">
        <f t="shared" ca="1" si="80"/>
        <v>0.31211954901813055</v>
      </c>
      <c r="R312" s="6">
        <f t="shared" ca="1" si="85"/>
        <v>-3</v>
      </c>
      <c r="S312" s="5">
        <f ca="1">SUM($R$66:R311)+AA312</f>
        <v>3</v>
      </c>
      <c r="T312" s="5">
        <f t="shared" ca="1" si="88"/>
        <v>0.45948</v>
      </c>
      <c r="U312" s="3">
        <f t="shared" ca="1" si="86"/>
        <v>24.239999999999995</v>
      </c>
      <c r="V312" s="37">
        <f ca="1">SUM($U$70:U312)-SUM($T$70:T312)</f>
        <v>145.00442000000004</v>
      </c>
      <c r="W312" s="8">
        <f t="shared" ca="1" si="87"/>
        <v>2.4144618974582732</v>
      </c>
      <c r="X312" s="7">
        <f ca="1">W312-MAX($W$69:W311)</f>
        <v>0.39596833973574341</v>
      </c>
      <c r="Y312" s="7">
        <f t="shared" ca="1" si="89"/>
        <v>-2.2616871245756027E-2</v>
      </c>
      <c r="Z312" s="6">
        <f t="shared" ca="1" si="93"/>
        <v>0</v>
      </c>
      <c r="AA312" s="5">
        <f ca="1">SUM($Z$70:Z311)</f>
        <v>-4</v>
      </c>
      <c r="AB312" s="4">
        <f t="shared" ca="1" si="94"/>
        <v>105.27999999999997</v>
      </c>
      <c r="AC312" s="2">
        <f t="shared" ca="1" si="90"/>
        <v>1.3747714808043872</v>
      </c>
      <c r="AD312" s="3">
        <f t="shared" ca="1" si="91"/>
        <v>39.35</v>
      </c>
      <c r="AE312" s="3">
        <f t="shared" ca="1" si="95"/>
        <v>41.486666666666672</v>
      </c>
      <c r="AF312" s="2">
        <f t="shared" ca="1" si="92"/>
        <v>2.5376827896512926</v>
      </c>
      <c r="AG312" s="1">
        <f t="shared" ca="1" si="81"/>
        <v>4.2629999999999999</v>
      </c>
    </row>
    <row r="313" spans="1:33" x14ac:dyDescent="0.25">
      <c r="A313" s="11">
        <v>41630</v>
      </c>
      <c r="B313">
        <v>4.2629999999999999</v>
      </c>
      <c r="C313">
        <v>80.39</v>
      </c>
      <c r="D313">
        <v>74.739999999999995</v>
      </c>
      <c r="E313">
        <v>79.62</v>
      </c>
      <c r="F313">
        <v>28374100</v>
      </c>
      <c r="G313">
        <v>83.07</v>
      </c>
      <c r="H313" s="1">
        <f t="shared" ca="1" si="82"/>
        <v>83.07</v>
      </c>
      <c r="I313" s="10">
        <f t="shared" ca="1" si="83"/>
        <v>79.62</v>
      </c>
      <c r="J313" s="9">
        <f t="shared" ca="1" si="84"/>
        <v>3.8929371523022796E-2</v>
      </c>
      <c r="K313" s="9">
        <f t="shared" ca="1" si="96"/>
        <v>0.30351909088786028</v>
      </c>
      <c r="L313" s="3">
        <f t="shared" ca="1" si="97"/>
        <v>4.3330821401657671E-2</v>
      </c>
      <c r="M313" s="6">
        <f t="shared" ca="1" si="98"/>
        <v>0.14276143643849704</v>
      </c>
      <c r="N313" s="6">
        <f t="shared" ca="1" si="77"/>
        <v>0.67532417213937612</v>
      </c>
      <c r="O313" s="6">
        <f t="shared" ca="1" si="78"/>
        <v>0.25946452710655332</v>
      </c>
      <c r="P313" s="3">
        <f t="shared" ca="1" si="79"/>
        <v>1.1942532263524828</v>
      </c>
      <c r="Q313" s="3">
        <f t="shared" ca="1" si="80"/>
        <v>0.15639511792626948</v>
      </c>
      <c r="R313" s="6">
        <f t="shared" ca="1" si="85"/>
        <v>0</v>
      </c>
      <c r="S313" s="5">
        <f ca="1">SUM($R$66:R312)+AA313</f>
        <v>0</v>
      </c>
      <c r="T313" s="5">
        <f t="shared" ca="1" si="88"/>
        <v>0</v>
      </c>
      <c r="U313" s="3">
        <f t="shared" ca="1" si="86"/>
        <v>0</v>
      </c>
      <c r="V313" s="37">
        <f ca="1">SUM($U$70:U313)-SUM($T$70:T313)</f>
        <v>145.00442000000004</v>
      </c>
      <c r="W313" s="8">
        <f t="shared" ca="1" si="87"/>
        <v>2.4144618974582732</v>
      </c>
      <c r="X313" s="7">
        <f ca="1">W313-MAX($W$69:W312)</f>
        <v>0</v>
      </c>
      <c r="Y313" s="7">
        <f t="shared" ca="1" si="89"/>
        <v>-1.4443607133885891E-2</v>
      </c>
      <c r="Z313" s="6">
        <f t="shared" ca="1" si="93"/>
        <v>0</v>
      </c>
      <c r="AA313" s="5">
        <f ca="1">SUM($Z$70:Z312)</f>
        <v>-4</v>
      </c>
      <c r="AB313" s="4">
        <f t="shared" ca="1" si="94"/>
        <v>0</v>
      </c>
      <c r="AC313" s="2">
        <f t="shared" ca="1" si="90"/>
        <v>0</v>
      </c>
      <c r="AD313" s="3">
        <f t="shared" ca="1" si="91"/>
        <v>39.35</v>
      </c>
      <c r="AE313" s="3">
        <f t="shared" ca="1" si="95"/>
        <v>0</v>
      </c>
      <c r="AF313" s="2">
        <f t="shared" ca="1" si="92"/>
        <v>0</v>
      </c>
      <c r="AG313" s="1">
        <f t="shared" ca="1" si="81"/>
        <v>4.2629999999999999</v>
      </c>
    </row>
    <row r="314" spans="1:33" x14ac:dyDescent="0.25">
      <c r="A314" s="11">
        <v>41637</v>
      </c>
      <c r="B314">
        <v>4.2629999999999999</v>
      </c>
      <c r="C314">
        <v>88.49</v>
      </c>
      <c r="D314">
        <v>78.55</v>
      </c>
      <c r="E314">
        <v>82.5</v>
      </c>
      <c r="F314">
        <v>25682300</v>
      </c>
      <c r="G314">
        <v>83.070999999999998</v>
      </c>
      <c r="H314" s="1">
        <f t="shared" ca="1" si="82"/>
        <v>83.070999999999998</v>
      </c>
      <c r="I314" s="10">
        <f t="shared" ca="1" si="83"/>
        <v>82.5</v>
      </c>
      <c r="J314" s="9">
        <f t="shared" ca="1" si="84"/>
        <v>3.5532975768464169E-2</v>
      </c>
      <c r="K314" s="9">
        <f t="shared" ca="1" si="96"/>
        <v>0.30243895573270113</v>
      </c>
      <c r="L314" s="3">
        <f t="shared" ca="1" si="97"/>
        <v>6.9212121212121058E-3</v>
      </c>
      <c r="M314" s="6">
        <f t="shared" ca="1" si="98"/>
        <v>2.2884658176538439E-2</v>
      </c>
      <c r="N314" s="6">
        <f t="shared" ca="1" si="77"/>
        <v>0.6091149090548702</v>
      </c>
      <c r="O314" s="6">
        <f t="shared" ca="1" si="78"/>
        <v>0.30729611244725502</v>
      </c>
      <c r="P314" s="3">
        <f t="shared" ca="1" si="79"/>
        <v>1.2237071339493801</v>
      </c>
      <c r="Q314" s="3">
        <f t="shared" ca="1" si="80"/>
        <v>-5.4773158396398403E-3</v>
      </c>
      <c r="R314" s="6">
        <f t="shared" ca="1" si="85"/>
        <v>0</v>
      </c>
      <c r="S314" s="5">
        <f ca="1">SUM($R$66:R313)+AA314</f>
        <v>0</v>
      </c>
      <c r="T314" s="5">
        <f t="shared" ca="1" si="88"/>
        <v>0</v>
      </c>
      <c r="U314" s="3">
        <f t="shared" ca="1" si="86"/>
        <v>0</v>
      </c>
      <c r="V314" s="37">
        <f ca="1">SUM($U$70:U314)-SUM($T$70:T314)</f>
        <v>145.00442000000004</v>
      </c>
      <c r="W314" s="8">
        <f t="shared" ca="1" si="87"/>
        <v>2.4144618974582732</v>
      </c>
      <c r="X314" s="7">
        <f ca="1">W314-MAX($W$69:W313)</f>
        <v>0</v>
      </c>
      <c r="Y314" s="7">
        <f t="shared" ca="1" si="89"/>
        <v>-2.3070707070707019E-3</v>
      </c>
      <c r="Z314" s="6">
        <f t="shared" ca="1" si="93"/>
        <v>0</v>
      </c>
      <c r="AA314" s="5">
        <f ca="1">SUM($Z$70:Z313)</f>
        <v>-4</v>
      </c>
      <c r="AB314" s="4">
        <f t="shared" ca="1" si="94"/>
        <v>0</v>
      </c>
      <c r="AC314" s="2">
        <f t="shared" ca="1" si="90"/>
        <v>0</v>
      </c>
      <c r="AD314" s="3">
        <f t="shared" ca="1" si="91"/>
        <v>39.35</v>
      </c>
      <c r="AE314" s="3">
        <f t="shared" ca="1" si="95"/>
        <v>0</v>
      </c>
      <c r="AF314" s="2">
        <f t="shared" ca="1" si="92"/>
        <v>0</v>
      </c>
      <c r="AG314" s="1">
        <f t="shared" ca="1" si="81"/>
        <v>4.2629999999999999</v>
      </c>
    </row>
    <row r="315" spans="1:33" x14ac:dyDescent="0.25">
      <c r="A315" s="11">
        <v>41644</v>
      </c>
      <c r="B315">
        <v>4.3330000000000002</v>
      </c>
      <c r="C315">
        <v>84.94</v>
      </c>
      <c r="D315">
        <v>82.03</v>
      </c>
      <c r="E315">
        <v>83.81</v>
      </c>
      <c r="F315">
        <v>5262600</v>
      </c>
      <c r="G315">
        <v>84.007000000000005</v>
      </c>
      <c r="H315" s="1">
        <f t="shared" ca="1" si="82"/>
        <v>84.007000000000005</v>
      </c>
      <c r="I315" s="10">
        <f t="shared" ca="1" si="83"/>
        <v>83.81</v>
      </c>
      <c r="J315" s="9">
        <f t="shared" ca="1" si="84"/>
        <v>1.5754038770179467E-2</v>
      </c>
      <c r="K315" s="9">
        <f t="shared" ca="1" si="96"/>
        <v>0.30222737798304888</v>
      </c>
      <c r="L315" s="3">
        <f t="shared" ca="1" si="97"/>
        <v>2.3505548263931253E-3</v>
      </c>
      <c r="M315" s="6">
        <f t="shared" ca="1" si="98"/>
        <v>7.7774384375096607E-3</v>
      </c>
      <c r="N315" s="6">
        <f t="shared" ca="1" si="77"/>
        <v>0.54672778031148705</v>
      </c>
      <c r="O315" s="6">
        <f t="shared" ca="1" si="78"/>
        <v>0.3415903350827213</v>
      </c>
      <c r="P315" s="3">
        <f t="shared" ca="1" si="79"/>
        <v>1.2299084504769295</v>
      </c>
      <c r="Q315" s="3">
        <f t="shared" ca="1" si="80"/>
        <v>-0.13645288985395554</v>
      </c>
      <c r="R315" s="6">
        <f t="shared" ca="1" si="85"/>
        <v>0</v>
      </c>
      <c r="S315" s="5">
        <f ca="1">SUM($R$66:R314)+AA315</f>
        <v>0</v>
      </c>
      <c r="T315" s="5">
        <f t="shared" ca="1" si="88"/>
        <v>0</v>
      </c>
      <c r="U315" s="3">
        <f t="shared" ca="1" si="86"/>
        <v>0</v>
      </c>
      <c r="V315" s="37">
        <f ca="1">SUM($U$70:U315)-SUM($T$70:T315)</f>
        <v>145.00442000000004</v>
      </c>
      <c r="W315" s="8">
        <f t="shared" ca="1" si="87"/>
        <v>2.4144618974582732</v>
      </c>
      <c r="X315" s="7">
        <f ca="1">W315-MAX($W$69:W314)</f>
        <v>0</v>
      </c>
      <c r="Y315" s="7">
        <f t="shared" ca="1" si="89"/>
        <v>-7.8351827546437513E-4</v>
      </c>
      <c r="Z315" s="6">
        <f t="shared" ca="1" si="93"/>
        <v>0</v>
      </c>
      <c r="AA315" s="5">
        <f ca="1">SUM($Z$70:Z314)</f>
        <v>-4</v>
      </c>
      <c r="AB315" s="4">
        <f t="shared" ca="1" si="94"/>
        <v>0</v>
      </c>
      <c r="AC315" s="2">
        <f t="shared" ca="1" si="90"/>
        <v>0</v>
      </c>
      <c r="AD315" s="3">
        <f t="shared" ca="1" si="91"/>
        <v>39.35</v>
      </c>
      <c r="AE315" s="3">
        <f t="shared" ca="1" si="95"/>
        <v>0</v>
      </c>
      <c r="AF315" s="2">
        <f t="shared" ca="1" si="92"/>
        <v>0</v>
      </c>
      <c r="AG315" s="1">
        <f t="shared" ca="1" si="81"/>
        <v>4.3330000000000002</v>
      </c>
    </row>
    <row r="316" spans="1:33" x14ac:dyDescent="0.25">
      <c r="A316" s="11">
        <v>41651</v>
      </c>
      <c r="B316" t="s">
        <v>0</v>
      </c>
      <c r="C316">
        <v>84.83</v>
      </c>
      <c r="D316">
        <v>82.1</v>
      </c>
      <c r="E316">
        <v>82.51</v>
      </c>
      <c r="F316">
        <v>11435600</v>
      </c>
      <c r="G316" t="s">
        <v>0</v>
      </c>
      <c r="H316" s="1">
        <f t="shared" ca="1" si="82"/>
        <v>84.007000000000005</v>
      </c>
      <c r="I316" s="10">
        <f t="shared" ca="1" si="83"/>
        <v>82.51</v>
      </c>
      <c r="J316" s="9">
        <f t="shared" ca="1" si="84"/>
        <v>-1.5632833994562993E-2</v>
      </c>
      <c r="K316" s="9">
        <f t="shared" ca="1" si="96"/>
        <v>0.29808597646911184</v>
      </c>
      <c r="L316" s="3">
        <f t="shared" ca="1" si="97"/>
        <v>1.8143255362986332E-2</v>
      </c>
      <c r="M316" s="6">
        <f t="shared" ca="1" si="98"/>
        <v>6.0865846752996673E-2</v>
      </c>
      <c r="N316" s="6">
        <f t="shared" ca="1" si="77"/>
        <v>0.48223258615823489</v>
      </c>
      <c r="O316" s="6">
        <f t="shared" ca="1" si="78"/>
        <v>0.34855470217257095</v>
      </c>
      <c r="P316" s="3">
        <f t="shared" ca="1" si="79"/>
        <v>1.1793419905033768</v>
      </c>
      <c r="Q316" s="3">
        <f t="shared" ca="1" si="80"/>
        <v>-0.21487681818690701</v>
      </c>
      <c r="R316" s="6">
        <f t="shared" ca="1" si="85"/>
        <v>0</v>
      </c>
      <c r="S316" s="5">
        <f ca="1">SUM($R$66:R315)+AA316</f>
        <v>0</v>
      </c>
      <c r="T316" s="5">
        <f t="shared" ca="1" si="88"/>
        <v>0</v>
      </c>
      <c r="U316" s="3">
        <f t="shared" ca="1" si="86"/>
        <v>0</v>
      </c>
      <c r="V316" s="37">
        <f ca="1">SUM($U$70:U316)-SUM($T$70:T316)</f>
        <v>145.00442000000004</v>
      </c>
      <c r="W316" s="8">
        <f t="shared" ca="1" si="87"/>
        <v>2.4144618974582732</v>
      </c>
      <c r="X316" s="7">
        <f ca="1">W316-MAX($W$69:W315)</f>
        <v>0</v>
      </c>
      <c r="Y316" s="7">
        <f t="shared" ca="1" si="89"/>
        <v>-6.0477517876621105E-3</v>
      </c>
      <c r="Z316" s="6">
        <f t="shared" ca="1" si="93"/>
        <v>0</v>
      </c>
      <c r="AA316" s="5">
        <f ca="1">SUM($Z$70:Z315)</f>
        <v>-4</v>
      </c>
      <c r="AB316" s="4">
        <f t="shared" ca="1" si="94"/>
        <v>0</v>
      </c>
      <c r="AC316" s="2">
        <f t="shared" ca="1" si="90"/>
        <v>0</v>
      </c>
      <c r="AD316" s="3">
        <f t="shared" ca="1" si="91"/>
        <v>39.35</v>
      </c>
      <c r="AE316" s="3">
        <f t="shared" ca="1" si="95"/>
        <v>0</v>
      </c>
      <c r="AF316" s="2">
        <f t="shared" ca="1" si="92"/>
        <v>0</v>
      </c>
      <c r="AG316" s="1">
        <f t="shared" ca="1" si="81"/>
        <v>4.3330000000000002</v>
      </c>
    </row>
    <row r="317" spans="1:33" x14ac:dyDescent="0.25">
      <c r="A317" s="11">
        <v>41658</v>
      </c>
      <c r="B317">
        <v>4.1109999999999998</v>
      </c>
      <c r="C317">
        <v>99.3</v>
      </c>
      <c r="D317">
        <v>82.09</v>
      </c>
      <c r="E317">
        <v>84.24</v>
      </c>
      <c r="F317">
        <v>28450600</v>
      </c>
      <c r="G317">
        <v>85.257000000000005</v>
      </c>
      <c r="H317" s="1">
        <f t="shared" ca="1" si="82"/>
        <v>85.257000000000005</v>
      </c>
      <c r="I317" s="10">
        <f t="shared" ca="1" si="83"/>
        <v>84.24</v>
      </c>
      <c r="J317" s="9">
        <f t="shared" ca="1" si="84"/>
        <v>2.0750369709468097E-2</v>
      </c>
      <c r="K317" s="9">
        <f t="shared" ca="1" si="96"/>
        <v>0.29679603315114583</v>
      </c>
      <c r="L317" s="3">
        <f t="shared" ca="1" si="97"/>
        <v>1.2072649572649752E-2</v>
      </c>
      <c r="M317" s="6">
        <f t="shared" ca="1" si="98"/>
        <v>4.0676586693130276E-2</v>
      </c>
      <c r="N317" s="6">
        <f t="shared" ca="1" si="77"/>
        <v>0.42019059226416738</v>
      </c>
      <c r="O317" s="6">
        <f t="shared" ca="1" si="78"/>
        <v>0.34995224744642156</v>
      </c>
      <c r="P317" s="3">
        <f t="shared" ca="1" si="79"/>
        <v>1.1200950871570106</v>
      </c>
      <c r="Q317" s="3">
        <f t="shared" ca="1" si="80"/>
        <v>-0.27971390262867574</v>
      </c>
      <c r="R317" s="6">
        <f t="shared" ca="1" si="85"/>
        <v>0</v>
      </c>
      <c r="S317" s="5">
        <f ca="1">SUM($R$66:R316)+AA317</f>
        <v>0</v>
      </c>
      <c r="T317" s="5">
        <f t="shared" ca="1" si="88"/>
        <v>0</v>
      </c>
      <c r="U317" s="3">
        <f t="shared" ca="1" si="86"/>
        <v>0</v>
      </c>
      <c r="V317" s="37">
        <f ca="1">SUM($U$70:U317)-SUM($T$70:T317)</f>
        <v>145.00442000000004</v>
      </c>
      <c r="W317" s="8">
        <f t="shared" ca="1" si="87"/>
        <v>2.4144618974582732</v>
      </c>
      <c r="X317" s="7">
        <f ca="1">W317-MAX($W$69:W316)</f>
        <v>0</v>
      </c>
      <c r="Y317" s="7">
        <f t="shared" ca="1" si="89"/>
        <v>-4.0242165242165839E-3</v>
      </c>
      <c r="Z317" s="6">
        <f t="shared" ca="1" si="93"/>
        <v>0</v>
      </c>
      <c r="AA317" s="5">
        <f ca="1">SUM($Z$70:Z316)</f>
        <v>-4</v>
      </c>
      <c r="AB317" s="4">
        <f t="shared" ca="1" si="94"/>
        <v>0</v>
      </c>
      <c r="AC317" s="2">
        <f t="shared" ca="1" si="90"/>
        <v>0</v>
      </c>
      <c r="AD317" s="3">
        <f t="shared" ca="1" si="91"/>
        <v>39.35</v>
      </c>
      <c r="AE317" s="3">
        <f t="shared" ca="1" si="95"/>
        <v>0</v>
      </c>
      <c r="AF317" s="2">
        <f t="shared" ca="1" si="92"/>
        <v>0</v>
      </c>
      <c r="AG317" s="1">
        <f t="shared" ca="1" si="81"/>
        <v>4.1109999999999998</v>
      </c>
    </row>
    <row r="318" spans="1:33" x14ac:dyDescent="0.25">
      <c r="A318" s="11">
        <v>41665</v>
      </c>
      <c r="B318">
        <v>4.1109999999999998</v>
      </c>
      <c r="C318">
        <v>86.2</v>
      </c>
      <c r="D318">
        <v>76.02</v>
      </c>
      <c r="E318">
        <v>78.8</v>
      </c>
      <c r="F318">
        <v>30584500</v>
      </c>
      <c r="G318">
        <v>86.594999999999999</v>
      </c>
      <c r="H318" s="1">
        <f t="shared" ca="1" si="82"/>
        <v>86.594999999999999</v>
      </c>
      <c r="I318" s="10">
        <f t="shared" ca="1" si="83"/>
        <v>78.8</v>
      </c>
      <c r="J318" s="9">
        <f t="shared" ca="1" si="84"/>
        <v>-6.6756870961886622E-2</v>
      </c>
      <c r="K318" s="9">
        <f t="shared" ca="1" si="96"/>
        <v>0.30122727803266647</v>
      </c>
      <c r="L318" s="3">
        <f t="shared" ca="1" si="97"/>
        <v>9.8921319796954288E-2</v>
      </c>
      <c r="M318" s="6">
        <f t="shared" ca="1" si="98"/>
        <v>0.32839429563954298</v>
      </c>
      <c r="N318" s="6">
        <f t="shared" ca="1" si="77"/>
        <v>0.40055709454222099</v>
      </c>
      <c r="O318" s="6">
        <f t="shared" ca="1" si="78"/>
        <v>0.34716733926663157</v>
      </c>
      <c r="P318" s="3">
        <f t="shared" ca="1" si="79"/>
        <v>1.0948917730754841</v>
      </c>
      <c r="Q318" s="3">
        <f t="shared" ca="1" si="80"/>
        <v>-0.29377758399104215</v>
      </c>
      <c r="R318" s="6">
        <f t="shared" ca="1" si="85"/>
        <v>0</v>
      </c>
      <c r="S318" s="5">
        <f ca="1">SUM($R$66:R317)+AA318</f>
        <v>0</v>
      </c>
      <c r="T318" s="5">
        <f t="shared" ca="1" si="88"/>
        <v>0</v>
      </c>
      <c r="U318" s="3">
        <f t="shared" ca="1" si="86"/>
        <v>0</v>
      </c>
      <c r="V318" s="37">
        <f ca="1">SUM($U$70:U318)-SUM($T$70:T318)</f>
        <v>145.00442000000004</v>
      </c>
      <c r="W318" s="8">
        <f t="shared" ca="1" si="87"/>
        <v>2.4144618974582732</v>
      </c>
      <c r="X318" s="7">
        <f ca="1">W318-MAX($W$69:W317)</f>
        <v>0</v>
      </c>
      <c r="Y318" s="7">
        <f t="shared" ca="1" si="89"/>
        <v>-3.2973773265651429E-2</v>
      </c>
      <c r="Z318" s="6">
        <f t="shared" ca="1" si="93"/>
        <v>0</v>
      </c>
      <c r="AA318" s="5">
        <f ca="1">SUM($Z$70:Z317)</f>
        <v>-4</v>
      </c>
      <c r="AB318" s="4">
        <f t="shared" ca="1" si="94"/>
        <v>0</v>
      </c>
      <c r="AC318" s="2">
        <f t="shared" ca="1" si="90"/>
        <v>0</v>
      </c>
      <c r="AD318" s="3">
        <f t="shared" ca="1" si="91"/>
        <v>39.35</v>
      </c>
      <c r="AE318" s="3">
        <f t="shared" ca="1" si="95"/>
        <v>0</v>
      </c>
      <c r="AF318" s="2">
        <f t="shared" ca="1" si="92"/>
        <v>0</v>
      </c>
      <c r="AG318" s="1">
        <f t="shared" ca="1" si="81"/>
        <v>4.1109999999999998</v>
      </c>
    </row>
    <row r="319" spans="1:33" x14ac:dyDescent="0.25">
      <c r="A319" s="11">
        <v>41672</v>
      </c>
      <c r="B319">
        <v>4.1109999999999998</v>
      </c>
      <c r="C319">
        <v>84.86</v>
      </c>
      <c r="D319">
        <v>77.7</v>
      </c>
      <c r="E319">
        <v>84.77</v>
      </c>
      <c r="F319">
        <v>17641800</v>
      </c>
      <c r="G319">
        <v>86.594999999999999</v>
      </c>
      <c r="H319" s="1">
        <f t="shared" ca="1" si="82"/>
        <v>86.594999999999999</v>
      </c>
      <c r="I319" s="10">
        <f t="shared" ca="1" si="83"/>
        <v>84.77</v>
      </c>
      <c r="J319" s="9">
        <f t="shared" ca="1" si="84"/>
        <v>7.3028709756480806E-2</v>
      </c>
      <c r="K319" s="9">
        <f t="shared" ca="1" si="96"/>
        <v>0.30826794591457057</v>
      </c>
      <c r="L319" s="3">
        <f t="shared" ca="1" si="97"/>
        <v>2.1528842750973221E-2</v>
      </c>
      <c r="M319" s="6">
        <f t="shared" ca="1" si="98"/>
        <v>6.9838084161171418E-2</v>
      </c>
      <c r="N319" s="6">
        <f t="shared" ca="1" si="77"/>
        <v>0.34859539814336171</v>
      </c>
      <c r="O319" s="6">
        <f t="shared" ca="1" si="78"/>
        <v>0.34177251474962711</v>
      </c>
      <c r="P319" s="3">
        <f t="shared" ca="1" si="79"/>
        <v>1.032140427642616</v>
      </c>
      <c r="Q319" s="3">
        <f t="shared" ca="1" si="80"/>
        <v>-0.33494963135589251</v>
      </c>
      <c r="R319" s="6">
        <f t="shared" ca="1" si="85"/>
        <v>0</v>
      </c>
      <c r="S319" s="5">
        <f ca="1">SUM($R$66:R318)+AA319</f>
        <v>0</v>
      </c>
      <c r="T319" s="5">
        <f t="shared" ca="1" si="88"/>
        <v>0</v>
      </c>
      <c r="U319" s="3">
        <f t="shared" ca="1" si="86"/>
        <v>0</v>
      </c>
      <c r="V319" s="37">
        <f ca="1">SUM($U$70:U319)-SUM($T$70:T319)</f>
        <v>145.00442000000004</v>
      </c>
      <c r="W319" s="8">
        <f t="shared" ca="1" si="87"/>
        <v>2.4144618974582732</v>
      </c>
      <c r="X319" s="7">
        <f ca="1">W319-MAX($W$69:W318)</f>
        <v>0</v>
      </c>
      <c r="Y319" s="7">
        <f t="shared" ca="1" si="89"/>
        <v>-7.1762809169910735E-3</v>
      </c>
      <c r="Z319" s="6">
        <f t="shared" ca="1" si="93"/>
        <v>0</v>
      </c>
      <c r="AA319" s="5">
        <f ca="1">SUM($Z$70:Z318)</f>
        <v>-4</v>
      </c>
      <c r="AB319" s="4">
        <f t="shared" ca="1" si="94"/>
        <v>0</v>
      </c>
      <c r="AC319" s="2">
        <f t="shared" ca="1" si="90"/>
        <v>0</v>
      </c>
      <c r="AD319" s="3">
        <f t="shared" ca="1" si="91"/>
        <v>39.35</v>
      </c>
      <c r="AE319" s="3">
        <f t="shared" ca="1" si="95"/>
        <v>0</v>
      </c>
      <c r="AF319" s="2">
        <f t="shared" ca="1" si="92"/>
        <v>0</v>
      </c>
      <c r="AG319" s="1">
        <f t="shared" ca="1" si="81"/>
        <v>4.1109999999999998</v>
      </c>
    </row>
    <row r="320" spans="1:33" x14ac:dyDescent="0.25">
      <c r="A320" s="11">
        <v>41679</v>
      </c>
      <c r="B320">
        <v>4.3330000000000002</v>
      </c>
      <c r="C320">
        <v>83.98</v>
      </c>
      <c r="D320">
        <v>75</v>
      </c>
      <c r="E320">
        <v>79.790000000000006</v>
      </c>
      <c r="F320">
        <v>26959300</v>
      </c>
      <c r="G320">
        <v>89.647000000000006</v>
      </c>
      <c r="H320" s="1">
        <f t="shared" ca="1" si="82"/>
        <v>89.647000000000006</v>
      </c>
      <c r="I320" s="10">
        <f t="shared" ca="1" si="83"/>
        <v>79.790000000000006</v>
      </c>
      <c r="J320" s="9">
        <f t="shared" ca="1" si="84"/>
        <v>-6.054352330012449E-2</v>
      </c>
      <c r="K320" s="9">
        <f t="shared" ca="1" si="96"/>
        <v>0.31463716794356655</v>
      </c>
      <c r="L320" s="3">
        <f t="shared" ca="1" si="97"/>
        <v>0.12353678405815272</v>
      </c>
      <c r="M320" s="6">
        <f t="shared" ca="1" si="98"/>
        <v>0.39263251975466013</v>
      </c>
      <c r="N320" s="6">
        <f t="shared" ca="1" si="77"/>
        <v>0.31963550849617095</v>
      </c>
      <c r="O320" s="6">
        <f t="shared" ca="1" si="78"/>
        <v>0.31831646587900353</v>
      </c>
      <c r="P320" s="3">
        <f t="shared" ca="1" si="79"/>
        <v>0.95626844025417801</v>
      </c>
      <c r="Q320" s="3">
        <f t="shared" ca="1" si="80"/>
        <v>-0.31699742326183611</v>
      </c>
      <c r="R320" s="6">
        <f t="shared" ca="1" si="85"/>
        <v>0</v>
      </c>
      <c r="S320" s="5">
        <f ca="1">SUM($R$66:R319)+AA320</f>
        <v>0</v>
      </c>
      <c r="T320" s="5">
        <f t="shared" ca="1" si="88"/>
        <v>0</v>
      </c>
      <c r="U320" s="3">
        <f t="shared" ca="1" si="86"/>
        <v>0</v>
      </c>
      <c r="V320" s="37">
        <f ca="1">SUM($U$70:U320)-SUM($T$70:T320)</f>
        <v>145.00442000000004</v>
      </c>
      <c r="W320" s="8">
        <f t="shared" ca="1" si="87"/>
        <v>2.4144618974582732</v>
      </c>
      <c r="X320" s="7">
        <f ca="1">W320-MAX($W$69:W319)</f>
        <v>0</v>
      </c>
      <c r="Y320" s="7">
        <f t="shared" ca="1" si="89"/>
        <v>-4.1178928019384241E-2</v>
      </c>
      <c r="Z320" s="6">
        <f t="shared" ca="1" si="93"/>
        <v>0</v>
      </c>
      <c r="AA320" s="5">
        <f ca="1">SUM($Z$70:Z319)</f>
        <v>-4</v>
      </c>
      <c r="AB320" s="4">
        <f t="shared" ca="1" si="94"/>
        <v>0</v>
      </c>
      <c r="AC320" s="2">
        <f t="shared" ca="1" si="90"/>
        <v>0</v>
      </c>
      <c r="AD320" s="3">
        <f t="shared" ca="1" si="91"/>
        <v>39.35</v>
      </c>
      <c r="AE320" s="3">
        <f t="shared" ca="1" si="95"/>
        <v>0</v>
      </c>
      <c r="AF320" s="2">
        <f t="shared" ca="1" si="92"/>
        <v>0</v>
      </c>
      <c r="AG320" s="1">
        <f t="shared" ca="1" si="81"/>
        <v>4.3330000000000002</v>
      </c>
    </row>
    <row r="321" spans="1:33" x14ac:dyDescent="0.25">
      <c r="A321" s="11">
        <v>41686</v>
      </c>
      <c r="B321">
        <v>4.2939999999999996</v>
      </c>
      <c r="C321">
        <v>83.49</v>
      </c>
      <c r="D321">
        <v>77.78</v>
      </c>
      <c r="E321">
        <v>80.3</v>
      </c>
      <c r="F321">
        <v>16558600</v>
      </c>
      <c r="G321">
        <v>90.317999999999998</v>
      </c>
      <c r="H321" s="1">
        <f t="shared" ca="1" si="82"/>
        <v>90.317999999999998</v>
      </c>
      <c r="I321" s="10">
        <f t="shared" ca="1" si="83"/>
        <v>80.3</v>
      </c>
      <c r="J321" s="9">
        <f t="shared" ca="1" si="84"/>
        <v>6.3714376325262863E-3</v>
      </c>
      <c r="K321" s="9">
        <f t="shared" ca="1" si="96"/>
        <v>0.31124793244880261</v>
      </c>
      <c r="L321" s="3">
        <f t="shared" ca="1" si="97"/>
        <v>0.1247571606475717</v>
      </c>
      <c r="M321" s="6">
        <f t="shared" ca="1" si="98"/>
        <v>0.40082888154797008</v>
      </c>
      <c r="N321" s="6">
        <f t="shared" ca="1" si="77"/>
        <v>0.2887023598125299</v>
      </c>
      <c r="O321" s="6">
        <f t="shared" ca="1" si="78"/>
        <v>0.28525650336949326</v>
      </c>
      <c r="P321" s="3">
        <f t="shared" ca="1" si="79"/>
        <v>0.85921536655151642</v>
      </c>
      <c r="Q321" s="3">
        <f t="shared" ca="1" si="80"/>
        <v>-0.28181064692645663</v>
      </c>
      <c r="R321" s="6">
        <f t="shared" ca="1" si="85"/>
        <v>0</v>
      </c>
      <c r="S321" s="5">
        <f ca="1">SUM($R$66:R320)+AA321</f>
        <v>0</v>
      </c>
      <c r="T321" s="5">
        <f t="shared" ca="1" si="88"/>
        <v>0</v>
      </c>
      <c r="U321" s="3">
        <f t="shared" ca="1" si="86"/>
        <v>0</v>
      </c>
      <c r="V321" s="37">
        <f ca="1">SUM($U$70:U321)-SUM($T$70:T321)</f>
        <v>145.00442000000004</v>
      </c>
      <c r="W321" s="8">
        <f t="shared" ca="1" si="87"/>
        <v>2.4144618974582732</v>
      </c>
      <c r="X321" s="7">
        <f ca="1">W321-MAX($W$69:W320)</f>
        <v>0</v>
      </c>
      <c r="Y321" s="7">
        <f t="shared" ca="1" si="89"/>
        <v>-4.1585720215857234E-2</v>
      </c>
      <c r="Z321" s="6">
        <f t="shared" ca="1" si="93"/>
        <v>0</v>
      </c>
      <c r="AA321" s="5">
        <f ca="1">SUM($Z$70:Z320)</f>
        <v>-4</v>
      </c>
      <c r="AB321" s="4">
        <f t="shared" ca="1" si="94"/>
        <v>0</v>
      </c>
      <c r="AC321" s="2">
        <f t="shared" ca="1" si="90"/>
        <v>0</v>
      </c>
      <c r="AD321" s="3">
        <f t="shared" ca="1" si="91"/>
        <v>39.35</v>
      </c>
      <c r="AE321" s="3">
        <f t="shared" ca="1" si="95"/>
        <v>0</v>
      </c>
      <c r="AF321" s="2">
        <f t="shared" ca="1" si="92"/>
        <v>0</v>
      </c>
      <c r="AG321" s="1">
        <f t="shared" ca="1" si="81"/>
        <v>4.2939999999999996</v>
      </c>
    </row>
    <row r="322" spans="1:33" x14ac:dyDescent="0.25">
      <c r="A322" s="11">
        <v>41693</v>
      </c>
      <c r="B322">
        <v>4.2939999999999996</v>
      </c>
      <c r="C322">
        <v>82.14</v>
      </c>
      <c r="D322">
        <v>77.03</v>
      </c>
      <c r="E322">
        <v>77.900000000000006</v>
      </c>
      <c r="F322">
        <v>9122500</v>
      </c>
      <c r="G322">
        <v>90.457999999999998</v>
      </c>
      <c r="H322" s="1">
        <f t="shared" ca="1" si="82"/>
        <v>90.457999999999998</v>
      </c>
      <c r="I322" s="10">
        <f t="shared" ca="1" si="83"/>
        <v>77.900000000000006</v>
      </c>
      <c r="J322" s="9">
        <f t="shared" ca="1" si="84"/>
        <v>-3.0343668076013304E-2</v>
      </c>
      <c r="K322" s="9">
        <f t="shared" ca="1" si="96"/>
        <v>0.30620984547277613</v>
      </c>
      <c r="L322" s="3">
        <f t="shared" ca="1" si="97"/>
        <v>0.16120667522464682</v>
      </c>
      <c r="M322" s="6">
        <f t="shared" ca="1" si="98"/>
        <v>0.52645817111383197</v>
      </c>
      <c r="N322" s="6">
        <f t="shared" ref="N322:N385" ca="1" si="99">AVERAGE(M310:M322)</f>
        <v>0.26034674331547847</v>
      </c>
      <c r="O322" s="6">
        <f t="shared" ref="O322:O385" ca="1" si="100">STDEV(M310:M322)</f>
        <v>0.23360138505919248</v>
      </c>
      <c r="P322" s="3">
        <f t="shared" ref="P322:P385" ca="1" si="101">N322+$S$61*O322</f>
        <v>0.72754951343386343</v>
      </c>
      <c r="Q322" s="3">
        <f t="shared" ref="Q322:Q385" ca="1" si="102">N322+O322*$P$65</f>
        <v>-0.20685602680290649</v>
      </c>
      <c r="R322" s="6">
        <f t="shared" ca="1" si="85"/>
        <v>0</v>
      </c>
      <c r="S322" s="5">
        <f ca="1">SUM($R$66:R321)+AA322</f>
        <v>0</v>
      </c>
      <c r="T322" s="5">
        <f t="shared" ca="1" si="88"/>
        <v>0</v>
      </c>
      <c r="U322" s="3">
        <f t="shared" ca="1" si="86"/>
        <v>0</v>
      </c>
      <c r="V322" s="37">
        <f ca="1">SUM($U$70:U322)-SUM($T$70:T322)</f>
        <v>145.00442000000004</v>
      </c>
      <c r="W322" s="8">
        <f t="shared" ca="1" si="87"/>
        <v>2.4144618974582732</v>
      </c>
      <c r="X322" s="7">
        <f ca="1">W322-MAX($W$69:W321)</f>
        <v>0</v>
      </c>
      <c r="Y322" s="7">
        <f t="shared" ca="1" si="89"/>
        <v>-5.373555840821561E-2</v>
      </c>
      <c r="Z322" s="6">
        <f t="shared" ca="1" si="93"/>
        <v>0</v>
      </c>
      <c r="AA322" s="5">
        <f ca="1">SUM($Z$70:Z321)</f>
        <v>-4</v>
      </c>
      <c r="AB322" s="4">
        <f t="shared" ca="1" si="94"/>
        <v>0</v>
      </c>
      <c r="AC322" s="2">
        <f t="shared" ca="1" si="90"/>
        <v>0</v>
      </c>
      <c r="AD322" s="3">
        <f t="shared" ca="1" si="91"/>
        <v>39.35</v>
      </c>
      <c r="AE322" s="3">
        <f t="shared" ca="1" si="95"/>
        <v>0</v>
      </c>
      <c r="AF322" s="2">
        <f t="shared" ca="1" si="92"/>
        <v>0</v>
      </c>
      <c r="AG322" s="1">
        <f t="shared" ref="AG322:AG385" ca="1" si="103">IF(B322="#N/A N/A",AG321,B322)</f>
        <v>4.2939999999999996</v>
      </c>
    </row>
    <row r="323" spans="1:33" x14ac:dyDescent="0.25">
      <c r="A323" s="11">
        <v>41700</v>
      </c>
      <c r="B323">
        <v>4.25</v>
      </c>
      <c r="C323">
        <v>78.45</v>
      </c>
      <c r="D323">
        <v>69.62</v>
      </c>
      <c r="E323">
        <v>71.2</v>
      </c>
      <c r="F323">
        <v>16612000</v>
      </c>
      <c r="G323">
        <v>89.623999999999995</v>
      </c>
      <c r="H323" s="1">
        <f t="shared" ref="H323:H386" ca="1" si="104">IF(G323="#N/A N/A",H322,G323)</f>
        <v>89.623999999999995</v>
      </c>
      <c r="I323" s="10">
        <f t="shared" ref="I323:I386" ca="1" si="105">IF(E323="#N/A N/A",I322,E323)</f>
        <v>71.2</v>
      </c>
      <c r="J323" s="9">
        <f t="shared" ca="1" si="84"/>
        <v>-8.993313445877256E-2</v>
      </c>
      <c r="K323" s="9">
        <f t="shared" ca="1" si="96"/>
        <v>0.31574825223930536</v>
      </c>
      <c r="L323" s="3">
        <f t="shared" ca="1" si="97"/>
        <v>0.25876404494382022</v>
      </c>
      <c r="M323" s="6">
        <f t="shared" ca="1" si="98"/>
        <v>0.81952645219300579</v>
      </c>
      <c r="N323" s="6">
        <f t="shared" ca="1" si="99"/>
        <v>0.26376999939014756</v>
      </c>
      <c r="O323" s="6">
        <f t="shared" ca="1" si="100"/>
        <v>0.24194904487368962</v>
      </c>
      <c r="P323" s="3">
        <f t="shared" ca="1" si="101"/>
        <v>0.7476680891375268</v>
      </c>
      <c r="Q323" s="3">
        <f t="shared" ca="1" si="102"/>
        <v>-0.22012809035723169</v>
      </c>
      <c r="R323" s="6">
        <f t="shared" ca="1" si="85"/>
        <v>1</v>
      </c>
      <c r="S323" s="5">
        <f ca="1">SUM($R$66:R322)+AA323</f>
        <v>0</v>
      </c>
      <c r="T323" s="5">
        <f t="shared" ca="1" si="88"/>
        <v>0.1424</v>
      </c>
      <c r="U323" s="3">
        <f t="shared" ca="1" si="86"/>
        <v>0</v>
      </c>
      <c r="V323" s="37">
        <f ca="1">SUM($U$70:U323)-SUM($T$70:T323)</f>
        <v>144.86202000000003</v>
      </c>
      <c r="W323" s="8">
        <f t="shared" ca="1" si="87"/>
        <v>2.412090801637897</v>
      </c>
      <c r="X323" s="7">
        <f ca="1">W323-MAX($W$69:W322)</f>
        <v>-2.3710958203762011E-3</v>
      </c>
      <c r="Y323" s="7">
        <f t="shared" ca="1" si="89"/>
        <v>-8.6254681647940076E-2</v>
      </c>
      <c r="Z323" s="6">
        <f t="shared" ca="1" si="93"/>
        <v>0</v>
      </c>
      <c r="AA323" s="5">
        <f ca="1">SUM($Z$70:Z322)</f>
        <v>-4</v>
      </c>
      <c r="AB323" s="4">
        <f t="shared" ca="1" si="94"/>
        <v>0</v>
      </c>
      <c r="AC323" s="2">
        <f t="shared" ca="1" si="90"/>
        <v>0</v>
      </c>
      <c r="AD323" s="3">
        <f t="shared" ca="1" si="91"/>
        <v>71.2</v>
      </c>
      <c r="AE323" s="3">
        <f t="shared" ca="1" si="95"/>
        <v>71.2</v>
      </c>
      <c r="AF323" s="2">
        <f t="shared" ca="1" si="92"/>
        <v>0</v>
      </c>
      <c r="AG323" s="1">
        <f t="shared" ca="1" si="103"/>
        <v>4.25</v>
      </c>
    </row>
    <row r="324" spans="1:33" x14ac:dyDescent="0.25">
      <c r="A324" s="11">
        <v>41707</v>
      </c>
      <c r="B324">
        <v>4.25</v>
      </c>
      <c r="C324">
        <v>68.44</v>
      </c>
      <c r="D324">
        <v>58.5</v>
      </c>
      <c r="E324">
        <v>61.11</v>
      </c>
      <c r="F324">
        <v>41816500</v>
      </c>
      <c r="G324">
        <v>90.677000000000007</v>
      </c>
      <c r="H324" s="1">
        <f t="shared" ca="1" si="104"/>
        <v>90.677000000000007</v>
      </c>
      <c r="I324" s="10">
        <f t="shared" ca="1" si="105"/>
        <v>61.11</v>
      </c>
      <c r="J324" s="9">
        <f t="shared" ref="J324:J387" ca="1" si="106">LN(I324/I323)</f>
        <v>-0.15281729951110601</v>
      </c>
      <c r="K324" s="9">
        <f t="shared" ca="1" si="96"/>
        <v>0.34785077205559067</v>
      </c>
      <c r="L324" s="3">
        <f t="shared" ca="1" si="97"/>
        <v>0.48383243331696946</v>
      </c>
      <c r="M324" s="6">
        <f t="shared" ca="1" si="98"/>
        <v>1.39091953270021</v>
      </c>
      <c r="N324" s="6">
        <f t="shared" ca="1" si="99"/>
        <v>0.34054426970876961</v>
      </c>
      <c r="O324" s="6">
        <f t="shared" ca="1" si="100"/>
        <v>0.39577452741866193</v>
      </c>
      <c r="P324" s="3">
        <f t="shared" ca="1" si="101"/>
        <v>1.1320933245460933</v>
      </c>
      <c r="Q324" s="3">
        <f t="shared" ca="1" si="102"/>
        <v>-0.45100478512855424</v>
      </c>
      <c r="R324" s="6">
        <f t="shared" ref="R324:R387" ca="1" si="107">IF(S324+R323&gt;$S$64,IF(M324&lt;$S$63,-S323-R323-Z323,0),IF(M324&lt;$S$63,IF(S323=0,0,-S323-R323-Z323),IF(AG324&gt;$S$62,IF(M324&gt;P324,1,0),0)))</f>
        <v>1</v>
      </c>
      <c r="S324" s="5">
        <f ca="1">SUM($R$66:R323)+AA324</f>
        <v>1</v>
      </c>
      <c r="T324" s="5">
        <f t="shared" ca="1" si="88"/>
        <v>0.12222</v>
      </c>
      <c r="U324" s="3">
        <f t="shared" ca="1" si="86"/>
        <v>-10.090000000000003</v>
      </c>
      <c r="V324" s="37">
        <f ca="1">SUM($U$70:U324)-SUM($T$70:T324)</f>
        <v>134.64980000000003</v>
      </c>
      <c r="W324" s="8">
        <f t="shared" ca="1" si="87"/>
        <v>2.242047598275811</v>
      </c>
      <c r="X324" s="7">
        <f ca="1">W324-MAX($W$69:W323)</f>
        <v>-0.17241429918246221</v>
      </c>
      <c r="Y324" s="7">
        <f t="shared" ca="1" si="89"/>
        <v>-0.16127747777232315</v>
      </c>
      <c r="Z324" s="6">
        <f t="shared" ca="1" si="93"/>
        <v>0</v>
      </c>
      <c r="AA324" s="5">
        <f ca="1">SUM($Z$70:Z323)</f>
        <v>-4</v>
      </c>
      <c r="AB324" s="4">
        <f t="shared" ca="1" si="94"/>
        <v>-5.0450000000000017</v>
      </c>
      <c r="AC324" s="2">
        <f t="shared" ca="1" si="90"/>
        <v>-8.2556046473572273E-2</v>
      </c>
      <c r="AD324" s="3">
        <f t="shared" ca="1" si="91"/>
        <v>61.11</v>
      </c>
      <c r="AE324" s="3">
        <f t="shared" ca="1" si="95"/>
        <v>66.155000000000001</v>
      </c>
      <c r="AF324" s="2">
        <f t="shared" ca="1" si="92"/>
        <v>-7.6260297785503764E-2</v>
      </c>
      <c r="AG324" s="1">
        <f t="shared" ca="1" si="103"/>
        <v>4.25</v>
      </c>
    </row>
    <row r="325" spans="1:33" x14ac:dyDescent="0.25">
      <c r="A325" s="11">
        <v>41714</v>
      </c>
      <c r="B325">
        <v>4.25</v>
      </c>
      <c r="C325">
        <v>63.1</v>
      </c>
      <c r="D325">
        <v>46.33</v>
      </c>
      <c r="E325">
        <v>46.75</v>
      </c>
      <c r="F325">
        <v>44714500</v>
      </c>
      <c r="G325">
        <v>88.653000000000006</v>
      </c>
      <c r="H325" s="1">
        <f t="shared" ca="1" si="104"/>
        <v>88.653000000000006</v>
      </c>
      <c r="I325" s="10">
        <f t="shared" ca="1" si="105"/>
        <v>46.75</v>
      </c>
      <c r="J325" s="9">
        <f t="shared" ca="1" si="106"/>
        <v>-0.26786126317212805</v>
      </c>
      <c r="K325" s="9">
        <f t="shared" ca="1" si="96"/>
        <v>0.43924137553774051</v>
      </c>
      <c r="L325" s="3">
        <f t="shared" ca="1" si="97"/>
        <v>0.89632085561497332</v>
      </c>
      <c r="M325" s="6">
        <f t="shared" ca="1" si="98"/>
        <v>2.0406111662810775</v>
      </c>
      <c r="N325" s="6">
        <f t="shared" ca="1" si="99"/>
        <v>0.48032115922231861</v>
      </c>
      <c r="O325" s="6">
        <f t="shared" ca="1" si="100"/>
        <v>0.6125215643378108</v>
      </c>
      <c r="P325" s="3">
        <f t="shared" ca="1" si="101"/>
        <v>1.7053642878979403</v>
      </c>
      <c r="Q325" s="3">
        <f t="shared" ca="1" si="102"/>
        <v>-0.74472196945330293</v>
      </c>
      <c r="R325" s="6">
        <f t="shared" ca="1" si="107"/>
        <v>0</v>
      </c>
      <c r="S325" s="5">
        <f ca="1">SUM($R$66:R324)+AA325</f>
        <v>2</v>
      </c>
      <c r="T325" s="5">
        <f t="shared" ca="1" si="88"/>
        <v>0</v>
      </c>
      <c r="U325" s="3">
        <f t="shared" ca="1" si="86"/>
        <v>-28.72</v>
      </c>
      <c r="V325" s="37">
        <f ca="1">SUM($U$70:U325)-SUM($T$70:T325)</f>
        <v>105.92980000000003</v>
      </c>
      <c r="W325" s="8">
        <f t="shared" ca="1" si="87"/>
        <v>1.7638322052898483</v>
      </c>
      <c r="X325" s="7">
        <f ca="1">W325-MAX($W$69:W324)</f>
        <v>-0.65062969216842492</v>
      </c>
      <c r="Y325" s="7">
        <f t="shared" ca="1" si="89"/>
        <v>-0.29877361853832446</v>
      </c>
      <c r="Z325" s="6">
        <f t="shared" ca="1" si="93"/>
        <v>0</v>
      </c>
      <c r="AA325" s="5">
        <f ca="1">SUM($Z$70:Z324)</f>
        <v>-4</v>
      </c>
      <c r="AB325" s="4">
        <f t="shared" ca="1" si="94"/>
        <v>-38.81</v>
      </c>
      <c r="AC325" s="2">
        <f t="shared" ca="1" si="90"/>
        <v>-0.83016042780748667</v>
      </c>
      <c r="AD325" s="3">
        <f t="shared" ca="1" si="91"/>
        <v>61.11</v>
      </c>
      <c r="AE325" s="3">
        <f t="shared" ca="1" si="95"/>
        <v>66.155000000000001</v>
      </c>
      <c r="AF325" s="2">
        <f t="shared" ca="1" si="92"/>
        <v>-0.58665255838560959</v>
      </c>
      <c r="AG325" s="1">
        <f t="shared" ca="1" si="103"/>
        <v>4.25</v>
      </c>
    </row>
    <row r="326" spans="1:33" x14ac:dyDescent="0.25">
      <c r="A326" s="11">
        <v>41721</v>
      </c>
      <c r="B326">
        <v>4.125</v>
      </c>
      <c r="C326">
        <v>57.7</v>
      </c>
      <c r="D326">
        <v>44.7</v>
      </c>
      <c r="E326">
        <v>55.2</v>
      </c>
      <c r="F326">
        <v>131267800</v>
      </c>
      <c r="G326">
        <v>81.513000000000005</v>
      </c>
      <c r="H326" s="1">
        <f t="shared" ca="1" si="104"/>
        <v>81.513000000000005</v>
      </c>
      <c r="I326" s="10">
        <f t="shared" ca="1" si="105"/>
        <v>55.2</v>
      </c>
      <c r="J326" s="9">
        <f t="shared" ca="1" si="106"/>
        <v>0.16614869754835374</v>
      </c>
      <c r="K326" s="9">
        <f t="shared" ca="1" si="96"/>
        <v>0.46921020303238226</v>
      </c>
      <c r="L326" s="3">
        <f t="shared" ca="1" si="97"/>
        <v>0.47668478260869573</v>
      </c>
      <c r="M326" s="6">
        <f t="shared" ca="1" si="98"/>
        <v>1.0159301300952264</v>
      </c>
      <c r="N326" s="6">
        <f t="shared" ca="1" si="99"/>
        <v>0.54748798181129787</v>
      </c>
      <c r="O326" s="6">
        <f t="shared" ca="1" si="100"/>
        <v>0.62024688887051382</v>
      </c>
      <c r="P326" s="3">
        <f t="shared" ca="1" si="101"/>
        <v>1.7879817595523255</v>
      </c>
      <c r="Q326" s="3">
        <f t="shared" ca="1" si="102"/>
        <v>-0.69300579592972977</v>
      </c>
      <c r="R326" s="6">
        <f t="shared" ca="1" si="107"/>
        <v>0</v>
      </c>
      <c r="S326" s="5">
        <f ca="1">SUM($R$66:R325)+AA326</f>
        <v>2</v>
      </c>
      <c r="T326" s="5">
        <f t="shared" ca="1" si="88"/>
        <v>0</v>
      </c>
      <c r="U326" s="3">
        <f t="shared" ref="U326:U389" ca="1" si="108">S326*(I326-I325)</f>
        <v>16.900000000000006</v>
      </c>
      <c r="V326" s="37">
        <f ca="1">SUM($U$70:U326)-SUM($T$70:T326)</f>
        <v>122.82980000000003</v>
      </c>
      <c r="W326" s="8">
        <f t="shared" ref="W326:W389" ca="1" si="109">V326/$Y$64</f>
        <v>2.0452333244215604</v>
      </c>
      <c r="X326" s="7">
        <f ca="1">W326-MAX($W$69:W325)</f>
        <v>-0.36922857303671286</v>
      </c>
      <c r="Y326" s="7">
        <f t="shared" ca="1" si="89"/>
        <v>-0.15889492753623191</v>
      </c>
      <c r="Z326" s="6">
        <f t="shared" ca="1" si="93"/>
        <v>-2</v>
      </c>
      <c r="AA326" s="5">
        <f ca="1">SUM($Z$70:Z325)</f>
        <v>-4</v>
      </c>
      <c r="AB326" s="4">
        <f t="shared" ca="1" si="94"/>
        <v>-21.909999999999997</v>
      </c>
      <c r="AC326" s="2">
        <f t="shared" ca="1" si="90"/>
        <v>-0.39692028985507238</v>
      </c>
      <c r="AD326" s="3">
        <f t="shared" ca="1" si="91"/>
        <v>61.11</v>
      </c>
      <c r="AE326" s="3">
        <f t="shared" ca="1" si="95"/>
        <v>66.155000000000001</v>
      </c>
      <c r="AF326" s="2">
        <f t="shared" ca="1" si="92"/>
        <v>-0.33119189781573571</v>
      </c>
      <c r="AG326" s="1">
        <f t="shared" ca="1" si="103"/>
        <v>4.125</v>
      </c>
    </row>
    <row r="327" spans="1:33" x14ac:dyDescent="0.25">
      <c r="A327" s="11">
        <v>41728</v>
      </c>
      <c r="B327">
        <v>4.125</v>
      </c>
      <c r="C327">
        <v>57.3</v>
      </c>
      <c r="D327">
        <v>52.1</v>
      </c>
      <c r="E327">
        <v>53.8</v>
      </c>
      <c r="F327">
        <v>46973300</v>
      </c>
      <c r="G327">
        <v>80.896000000000001</v>
      </c>
      <c r="H327" s="1">
        <f t="shared" ca="1" si="104"/>
        <v>80.896000000000001</v>
      </c>
      <c r="I327" s="10">
        <f t="shared" ca="1" si="105"/>
        <v>53.8</v>
      </c>
      <c r="J327" s="9">
        <f t="shared" ca="1" si="106"/>
        <v>-2.5689486115311012E-2</v>
      </c>
      <c r="K327" s="9">
        <f t="shared" ca="1" si="96"/>
        <v>0.46993698783671672</v>
      </c>
      <c r="L327" s="3">
        <f t="shared" ca="1" si="97"/>
        <v>0.50364312267658007</v>
      </c>
      <c r="M327" s="6">
        <f t="shared" ca="1" si="98"/>
        <v>1.0717247965413925</v>
      </c>
      <c r="N327" s="6">
        <f t="shared" ca="1" si="99"/>
        <v>0.62816799245474819</v>
      </c>
      <c r="O327" s="6">
        <f t="shared" ca="1" si="100"/>
        <v>0.61450993991593161</v>
      </c>
      <c r="P327" s="3">
        <f t="shared" ca="1" si="101"/>
        <v>1.8571878722866115</v>
      </c>
      <c r="Q327" s="3">
        <f t="shared" ca="1" si="102"/>
        <v>-0.60085188737711503</v>
      </c>
      <c r="R327" s="6">
        <f t="shared" ca="1" si="107"/>
        <v>0</v>
      </c>
      <c r="S327" s="5">
        <f ca="1">SUM($R$66:R326)+AA327</f>
        <v>0</v>
      </c>
      <c r="T327" s="5">
        <f t="shared" ref="T327:T390" ca="1" si="110">ABS(R327)*0.2%*I327</f>
        <v>0</v>
      </c>
      <c r="U327" s="3">
        <f t="shared" ca="1" si="108"/>
        <v>0</v>
      </c>
      <c r="V327" s="37">
        <f ca="1">SUM($U$70:U327)-SUM($T$70:T327)</f>
        <v>122.82980000000003</v>
      </c>
      <c r="W327" s="8">
        <f t="shared" ca="1" si="109"/>
        <v>2.0452333244215604</v>
      </c>
      <c r="X327" s="7">
        <f ca="1">W327-MAX($W$69:W326)</f>
        <v>-0.36922857303671286</v>
      </c>
      <c r="Y327" s="7">
        <f t="shared" ref="Y327:Y390" ca="1" si="111">-L327/$S$65</f>
        <v>-0.16788104089219336</v>
      </c>
      <c r="Z327" s="6">
        <f t="shared" ca="1" si="93"/>
        <v>0</v>
      </c>
      <c r="AA327" s="5">
        <f ca="1">SUM($Z$70:Z326)</f>
        <v>-6</v>
      </c>
      <c r="AB327" s="4">
        <f t="shared" ca="1" si="94"/>
        <v>0</v>
      </c>
      <c r="AC327" s="2">
        <f t="shared" ref="AC327:AC390" ca="1" si="112">AB327/I327</f>
        <v>0</v>
      </c>
      <c r="AD327" s="3">
        <f t="shared" ref="AD327:AD390" ca="1" si="113">IF(R327&gt;0,I327,AD326)</f>
        <v>61.11</v>
      </c>
      <c r="AE327" s="3">
        <f t="shared" ca="1" si="95"/>
        <v>0</v>
      </c>
      <c r="AF327" s="2">
        <f t="shared" ref="AF327:AF390" ca="1" si="114">IFERROR(AB327/AE327,0)</f>
        <v>0</v>
      </c>
      <c r="AG327" s="1">
        <f t="shared" ca="1" si="103"/>
        <v>4.125</v>
      </c>
    </row>
    <row r="328" spans="1:33" x14ac:dyDescent="0.25">
      <c r="A328" s="11">
        <v>41735</v>
      </c>
      <c r="B328">
        <v>4.0590000000000002</v>
      </c>
      <c r="C328">
        <v>56.7</v>
      </c>
      <c r="D328">
        <v>53.76</v>
      </c>
      <c r="E328">
        <v>56.02</v>
      </c>
      <c r="F328">
        <v>21791200</v>
      </c>
      <c r="G328">
        <v>78.822000000000003</v>
      </c>
      <c r="H328" s="1">
        <f t="shared" ca="1" si="104"/>
        <v>78.822000000000003</v>
      </c>
      <c r="I328" s="10">
        <f t="shared" ca="1" si="105"/>
        <v>56.02</v>
      </c>
      <c r="J328" s="9">
        <f t="shared" ca="1" si="106"/>
        <v>4.043530266422387E-2</v>
      </c>
      <c r="K328" s="9">
        <f t="shared" ca="1" si="96"/>
        <v>0.47017322664271743</v>
      </c>
      <c r="L328" s="3">
        <f t="shared" ca="1" si="97"/>
        <v>0.40703320242770435</v>
      </c>
      <c r="M328" s="6">
        <f t="shared" ca="1" si="98"/>
        <v>0.86570901821469959</v>
      </c>
      <c r="N328" s="6">
        <f t="shared" ca="1" si="99"/>
        <v>0.6941627293606859</v>
      </c>
      <c r="O328" s="6">
        <f t="shared" ca="1" si="100"/>
        <v>0.58782026204021787</v>
      </c>
      <c r="P328" s="3">
        <f t="shared" ca="1" si="101"/>
        <v>1.8698032534411215</v>
      </c>
      <c r="Q328" s="3">
        <f t="shared" ca="1" si="102"/>
        <v>-0.48147779471974983</v>
      </c>
      <c r="R328" s="6">
        <f t="shared" ca="1" si="107"/>
        <v>0</v>
      </c>
      <c r="S328" s="5">
        <f ca="1">SUM($R$66:R327)+AA328</f>
        <v>0</v>
      </c>
      <c r="T328" s="5">
        <f t="shared" ca="1" si="110"/>
        <v>0</v>
      </c>
      <c r="U328" s="3">
        <f t="shared" ca="1" si="108"/>
        <v>0</v>
      </c>
      <c r="V328" s="37">
        <f ca="1">SUM($U$70:U328)-SUM($T$70:T328)</f>
        <v>122.82980000000003</v>
      </c>
      <c r="W328" s="8">
        <f t="shared" ca="1" si="109"/>
        <v>2.0452333244215604</v>
      </c>
      <c r="X328" s="7">
        <f ca="1">W328-MAX($W$69:W327)</f>
        <v>-0.36922857303671286</v>
      </c>
      <c r="Y328" s="7">
        <f t="shared" ca="1" si="111"/>
        <v>-0.13567773414256812</v>
      </c>
      <c r="Z328" s="6">
        <f t="shared" ref="Z328:Z391" ca="1" si="115">IF(R328+R327&lt;&gt;0,0,IF(V327-V326-V325&lt;&gt;0,IF(Z327&lt;&gt;0,0,IF(AF328&lt;Y328,-S327,0)),0))</f>
        <v>0</v>
      </c>
      <c r="AA328" s="5">
        <f ca="1">SUM($Z$70:Z327)</f>
        <v>-6</v>
      </c>
      <c r="AB328" s="4">
        <f t="shared" ca="1" si="94"/>
        <v>0</v>
      </c>
      <c r="AC328" s="2">
        <f t="shared" ca="1" si="112"/>
        <v>0</v>
      </c>
      <c r="AD328" s="3">
        <f t="shared" ca="1" si="113"/>
        <v>61.11</v>
      </c>
      <c r="AE328" s="3">
        <f t="shared" ca="1" si="95"/>
        <v>0</v>
      </c>
      <c r="AF328" s="2">
        <f t="shared" ca="1" si="114"/>
        <v>0</v>
      </c>
      <c r="AG328" s="1">
        <f t="shared" ca="1" si="103"/>
        <v>4.0590000000000002</v>
      </c>
    </row>
    <row r="329" spans="1:33" x14ac:dyDescent="0.25">
      <c r="A329" s="11">
        <v>41742</v>
      </c>
      <c r="B329" t="s">
        <v>0</v>
      </c>
      <c r="C329">
        <v>55.82</v>
      </c>
      <c r="D329">
        <v>52.5</v>
      </c>
      <c r="E329">
        <v>53.4</v>
      </c>
      <c r="F329">
        <v>23079900</v>
      </c>
      <c r="G329" t="s">
        <v>0</v>
      </c>
      <c r="H329" s="1">
        <f t="shared" ca="1" si="104"/>
        <v>78.822000000000003</v>
      </c>
      <c r="I329" s="10">
        <f t="shared" ca="1" si="105"/>
        <v>53.4</v>
      </c>
      <c r="J329" s="9">
        <f t="shared" ca="1" si="106"/>
        <v>-4.7898023865813412E-2</v>
      </c>
      <c r="K329" s="9">
        <f t="shared" ca="1" si="96"/>
        <v>0.47029072262382671</v>
      </c>
      <c r="L329" s="3">
        <f t="shared" ca="1" si="97"/>
        <v>0.47606741573033706</v>
      </c>
      <c r="M329" s="6">
        <f t="shared" ca="1" si="98"/>
        <v>1.0122832384918869</v>
      </c>
      <c r="N329" s="6">
        <f t="shared" ca="1" si="99"/>
        <v>0.76734868257136968</v>
      </c>
      <c r="O329" s="6">
        <f t="shared" ca="1" si="100"/>
        <v>0.56101821521780182</v>
      </c>
      <c r="P329" s="3">
        <f t="shared" ca="1" si="101"/>
        <v>1.8893851130069734</v>
      </c>
      <c r="Q329" s="3">
        <f t="shared" ca="1" si="102"/>
        <v>-0.35468774786423396</v>
      </c>
      <c r="R329" s="6">
        <f t="shared" ca="1" si="107"/>
        <v>0</v>
      </c>
      <c r="S329" s="5">
        <f ca="1">SUM($R$66:R328)+AA329</f>
        <v>0</v>
      </c>
      <c r="T329" s="5">
        <f t="shared" ca="1" si="110"/>
        <v>0</v>
      </c>
      <c r="U329" s="3">
        <f t="shared" ca="1" si="108"/>
        <v>0</v>
      </c>
      <c r="V329" s="37">
        <f ca="1">SUM($U$70:U329)-SUM($T$70:T329)</f>
        <v>122.82980000000003</v>
      </c>
      <c r="W329" s="8">
        <f t="shared" ca="1" si="109"/>
        <v>2.0452333244215604</v>
      </c>
      <c r="X329" s="7">
        <f ca="1">W329-MAX($W$69:W328)</f>
        <v>-0.36922857303671286</v>
      </c>
      <c r="Y329" s="7">
        <f t="shared" ca="1" si="111"/>
        <v>-0.15868913857677902</v>
      </c>
      <c r="Z329" s="6">
        <f t="shared" ca="1" si="115"/>
        <v>0</v>
      </c>
      <c r="AA329" s="5">
        <f ca="1">SUM($Z$70:Z328)</f>
        <v>-6</v>
      </c>
      <c r="AB329" s="4">
        <f t="shared" ca="1" si="94"/>
        <v>0</v>
      </c>
      <c r="AC329" s="2">
        <f t="shared" ca="1" si="112"/>
        <v>0</v>
      </c>
      <c r="AD329" s="3">
        <f t="shared" ca="1" si="113"/>
        <v>61.11</v>
      </c>
      <c r="AE329" s="3">
        <f t="shared" ca="1" si="95"/>
        <v>0</v>
      </c>
      <c r="AF329" s="2">
        <f t="shared" ca="1" si="114"/>
        <v>0</v>
      </c>
      <c r="AG329" s="1">
        <f t="shared" ca="1" si="103"/>
        <v>4.0590000000000002</v>
      </c>
    </row>
    <row r="330" spans="1:33" x14ac:dyDescent="0.25">
      <c r="A330" s="11">
        <v>41749</v>
      </c>
      <c r="B330">
        <v>4.1109999999999998</v>
      </c>
      <c r="C330">
        <v>54.83</v>
      </c>
      <c r="D330">
        <v>49.38</v>
      </c>
      <c r="E330">
        <v>53.75</v>
      </c>
      <c r="F330">
        <v>21453300</v>
      </c>
      <c r="G330">
        <v>78.73</v>
      </c>
      <c r="H330" s="1">
        <f t="shared" ca="1" si="104"/>
        <v>78.73</v>
      </c>
      <c r="I330" s="10">
        <f t="shared" ca="1" si="105"/>
        <v>53.75</v>
      </c>
      <c r="J330" s="9">
        <f t="shared" ca="1" si="106"/>
        <v>6.5329210416230953E-3</v>
      </c>
      <c r="K330" s="9">
        <f t="shared" ca="1" si="96"/>
        <v>0.47027780098083466</v>
      </c>
      <c r="L330" s="3">
        <f t="shared" ca="1" si="97"/>
        <v>0.4647441860465118</v>
      </c>
      <c r="M330" s="6">
        <f t="shared" ca="1" si="98"/>
        <v>0.98823330609528737</v>
      </c>
      <c r="N330" s="6">
        <f t="shared" ca="1" si="99"/>
        <v>0.84023766098692021</v>
      </c>
      <c r="O330" s="6">
        <f t="shared" ca="1" si="100"/>
        <v>0.51869776800393996</v>
      </c>
      <c r="P330" s="3">
        <f t="shared" ca="1" si="101"/>
        <v>1.8776331969948001</v>
      </c>
      <c r="Q330" s="3">
        <f t="shared" ca="1" si="102"/>
        <v>-0.19715787502095972</v>
      </c>
      <c r="R330" s="6">
        <f t="shared" ca="1" si="107"/>
        <v>0</v>
      </c>
      <c r="S330" s="5">
        <f ca="1">SUM($R$66:R329)+AA330</f>
        <v>0</v>
      </c>
      <c r="T330" s="5">
        <f t="shared" ca="1" si="110"/>
        <v>0</v>
      </c>
      <c r="U330" s="3">
        <f t="shared" ca="1" si="108"/>
        <v>0</v>
      </c>
      <c r="V330" s="37">
        <f ca="1">SUM($U$70:U330)-SUM($T$70:T330)</f>
        <v>122.82980000000003</v>
      </c>
      <c r="W330" s="8">
        <f t="shared" ca="1" si="109"/>
        <v>2.0452333244215604</v>
      </c>
      <c r="X330" s="7">
        <f ca="1">W330-MAX($W$69:W329)</f>
        <v>-0.36922857303671286</v>
      </c>
      <c r="Y330" s="7">
        <f t="shared" ca="1" si="111"/>
        <v>-0.1549147286821706</v>
      </c>
      <c r="Z330" s="6">
        <f t="shared" ca="1" si="115"/>
        <v>0</v>
      </c>
      <c r="AA330" s="5">
        <f ca="1">SUM($Z$70:Z329)</f>
        <v>-6</v>
      </c>
      <c r="AB330" s="4">
        <f t="shared" ca="1" si="94"/>
        <v>0</v>
      </c>
      <c r="AC330" s="2">
        <f t="shared" ca="1" si="112"/>
        <v>0</v>
      </c>
      <c r="AD330" s="3">
        <f t="shared" ca="1" si="113"/>
        <v>61.11</v>
      </c>
      <c r="AE330" s="3">
        <f t="shared" ca="1" si="95"/>
        <v>0</v>
      </c>
      <c r="AF330" s="2">
        <f t="shared" ca="1" si="114"/>
        <v>0</v>
      </c>
      <c r="AG330" s="1">
        <f t="shared" ca="1" si="103"/>
        <v>4.1109999999999998</v>
      </c>
    </row>
    <row r="331" spans="1:33" x14ac:dyDescent="0.25">
      <c r="A331" s="11">
        <v>41756</v>
      </c>
      <c r="B331">
        <v>4</v>
      </c>
      <c r="C331">
        <v>54</v>
      </c>
      <c r="D331">
        <v>49.15</v>
      </c>
      <c r="E331">
        <v>49.25</v>
      </c>
      <c r="F331">
        <v>15642300</v>
      </c>
      <c r="G331">
        <v>76.64</v>
      </c>
      <c r="H331" s="1">
        <f t="shared" ca="1" si="104"/>
        <v>76.64</v>
      </c>
      <c r="I331" s="10">
        <f t="shared" ca="1" si="105"/>
        <v>49.25</v>
      </c>
      <c r="J331" s="9">
        <f t="shared" ca="1" si="106"/>
        <v>-8.7434299389674258E-2</v>
      </c>
      <c r="K331" s="9">
        <f t="shared" ca="1" si="96"/>
        <v>0.47841299009897376</v>
      </c>
      <c r="L331" s="3">
        <f t="shared" ca="1" si="97"/>
        <v>0.55614213197969553</v>
      </c>
      <c r="M331" s="6">
        <f t="shared" ca="1" si="98"/>
        <v>1.1624728916007092</v>
      </c>
      <c r="N331" s="6">
        <f t="shared" ca="1" si="99"/>
        <v>0.90439755298393298</v>
      </c>
      <c r="O331" s="6">
        <f t="shared" ca="1" si="100"/>
        <v>0.50140685533738749</v>
      </c>
      <c r="P331" s="3">
        <f t="shared" ca="1" si="101"/>
        <v>1.907211263658708</v>
      </c>
      <c r="Q331" s="3">
        <f t="shared" ca="1" si="102"/>
        <v>-9.8416157690841999E-2</v>
      </c>
      <c r="R331" s="6">
        <f t="shared" ca="1" si="107"/>
        <v>0</v>
      </c>
      <c r="S331" s="5">
        <f ca="1">SUM($R$66:R330)+AA331</f>
        <v>0</v>
      </c>
      <c r="T331" s="5">
        <f t="shared" ca="1" si="110"/>
        <v>0</v>
      </c>
      <c r="U331" s="3">
        <f t="shared" ca="1" si="108"/>
        <v>0</v>
      </c>
      <c r="V331" s="37">
        <f ca="1">SUM($U$70:U331)-SUM($T$70:T331)</f>
        <v>122.82980000000003</v>
      </c>
      <c r="W331" s="8">
        <f t="shared" ca="1" si="109"/>
        <v>2.0452333244215604</v>
      </c>
      <c r="X331" s="7">
        <f ca="1">W331-MAX($W$69:W330)</f>
        <v>-0.36922857303671286</v>
      </c>
      <c r="Y331" s="7">
        <f t="shared" ca="1" si="111"/>
        <v>-0.1853807106598985</v>
      </c>
      <c r="Z331" s="6">
        <f t="shared" ca="1" si="115"/>
        <v>0</v>
      </c>
      <c r="AA331" s="5">
        <f ca="1">SUM($Z$70:Z330)</f>
        <v>-6</v>
      </c>
      <c r="AB331" s="4">
        <f t="shared" ca="1" si="94"/>
        <v>0</v>
      </c>
      <c r="AC331" s="2">
        <f t="shared" ca="1" si="112"/>
        <v>0</v>
      </c>
      <c r="AD331" s="3">
        <f t="shared" ca="1" si="113"/>
        <v>61.11</v>
      </c>
      <c r="AE331" s="3">
        <f t="shared" ca="1" si="95"/>
        <v>0</v>
      </c>
      <c r="AF331" s="2">
        <f t="shared" ca="1" si="114"/>
        <v>0</v>
      </c>
      <c r="AG331" s="1">
        <f t="shared" ca="1" si="103"/>
        <v>4</v>
      </c>
    </row>
    <row r="332" spans="1:33" x14ac:dyDescent="0.25">
      <c r="A332" s="11">
        <v>41763</v>
      </c>
      <c r="B332">
        <v>4</v>
      </c>
      <c r="C332">
        <v>52.69</v>
      </c>
      <c r="D332">
        <v>47.87</v>
      </c>
      <c r="E332">
        <v>50.35</v>
      </c>
      <c r="F332">
        <v>15128000</v>
      </c>
      <c r="G332">
        <v>76.64</v>
      </c>
      <c r="H332" s="1">
        <f t="shared" ca="1" si="104"/>
        <v>76.64</v>
      </c>
      <c r="I332" s="10">
        <f t="shared" ca="1" si="105"/>
        <v>50.35</v>
      </c>
      <c r="J332" s="9">
        <f t="shared" ca="1" si="106"/>
        <v>2.2089251546473392E-2</v>
      </c>
      <c r="K332" s="9">
        <f t="shared" ca="1" si="96"/>
        <v>0.47886633803524636</v>
      </c>
      <c r="L332" s="3">
        <f t="shared" ca="1" si="97"/>
        <v>0.5221449851042701</v>
      </c>
      <c r="M332" s="6">
        <f t="shared" ca="1" si="98"/>
        <v>1.0903773007862545</v>
      </c>
      <c r="N332" s="6">
        <f t="shared" ca="1" si="99"/>
        <v>0.98290056964740091</v>
      </c>
      <c r="O332" s="6">
        <f t="shared" ca="1" si="100"/>
        <v>0.43540111462634645</v>
      </c>
      <c r="P332" s="3">
        <f t="shared" ca="1" si="101"/>
        <v>1.8537027989000938</v>
      </c>
      <c r="Q332" s="3">
        <f t="shared" ca="1" si="102"/>
        <v>0.11209834039470801</v>
      </c>
      <c r="R332" s="6">
        <f t="shared" ca="1" si="107"/>
        <v>0</v>
      </c>
      <c r="S332" s="5">
        <f ca="1">SUM($R$66:R331)+AA332</f>
        <v>0</v>
      </c>
      <c r="T332" s="5">
        <f t="shared" ca="1" si="110"/>
        <v>0</v>
      </c>
      <c r="U332" s="3">
        <f t="shared" ca="1" si="108"/>
        <v>0</v>
      </c>
      <c r="V332" s="37">
        <f ca="1">SUM($U$70:U332)-SUM($T$70:T332)</f>
        <v>122.82980000000003</v>
      </c>
      <c r="W332" s="8">
        <f t="shared" ca="1" si="109"/>
        <v>2.0452333244215604</v>
      </c>
      <c r="X332" s="7">
        <f ca="1">W332-MAX($W$69:W331)</f>
        <v>-0.36922857303671286</v>
      </c>
      <c r="Y332" s="7">
        <f t="shared" ca="1" si="111"/>
        <v>-0.17404832836809003</v>
      </c>
      <c r="Z332" s="6">
        <f t="shared" ca="1" si="115"/>
        <v>0</v>
      </c>
      <c r="AA332" s="5">
        <f ca="1">SUM($Z$70:Z331)</f>
        <v>-6</v>
      </c>
      <c r="AB332" s="4">
        <f t="shared" ca="1" si="94"/>
        <v>0</v>
      </c>
      <c r="AC332" s="2">
        <f t="shared" ca="1" si="112"/>
        <v>0</v>
      </c>
      <c r="AD332" s="3">
        <f t="shared" ca="1" si="113"/>
        <v>61.11</v>
      </c>
      <c r="AE332" s="3">
        <f t="shared" ca="1" si="95"/>
        <v>0</v>
      </c>
      <c r="AF332" s="2">
        <f t="shared" ca="1" si="114"/>
        <v>0</v>
      </c>
      <c r="AG332" s="1">
        <f t="shared" ca="1" si="103"/>
        <v>4</v>
      </c>
    </row>
    <row r="333" spans="1:33" x14ac:dyDescent="0.25">
      <c r="A333" s="11">
        <v>41770</v>
      </c>
      <c r="B333">
        <v>3.8890000000000002</v>
      </c>
      <c r="C333">
        <v>53.3</v>
      </c>
      <c r="D333">
        <v>49.36</v>
      </c>
      <c r="E333">
        <v>51.49</v>
      </c>
      <c r="F333">
        <v>20333100</v>
      </c>
      <c r="G333">
        <v>75.828999999999994</v>
      </c>
      <c r="H333" s="1">
        <f t="shared" ca="1" si="104"/>
        <v>75.828999999999994</v>
      </c>
      <c r="I333" s="10">
        <f t="shared" ca="1" si="105"/>
        <v>51.49</v>
      </c>
      <c r="J333" s="9">
        <f t="shared" ca="1" si="106"/>
        <v>2.2388994893478686E-2</v>
      </c>
      <c r="K333" s="9">
        <f t="shared" ca="1" si="96"/>
        <v>0.47877449191572063</v>
      </c>
      <c r="L333" s="3">
        <f t="shared" ca="1" si="97"/>
        <v>0.4726937269372693</v>
      </c>
      <c r="M333" s="6">
        <f t="shared" ca="1" si="98"/>
        <v>0.98729931297275186</v>
      </c>
      <c r="N333" s="6">
        <f t="shared" ca="1" si="99"/>
        <v>1.0286441691257158</v>
      </c>
      <c r="O333" s="6">
        <f t="shared" ca="1" si="100"/>
        <v>0.39783689560138996</v>
      </c>
      <c r="P333" s="3">
        <f t="shared" ca="1" si="101"/>
        <v>1.8243179603284956</v>
      </c>
      <c r="Q333" s="3">
        <f t="shared" ca="1" si="102"/>
        <v>0.23297037792293585</v>
      </c>
      <c r="R333" s="6">
        <f t="shared" ca="1" si="107"/>
        <v>0</v>
      </c>
      <c r="S333" s="5">
        <f ca="1">SUM($R$66:R332)+AA333</f>
        <v>0</v>
      </c>
      <c r="T333" s="5">
        <f t="shared" ca="1" si="110"/>
        <v>0</v>
      </c>
      <c r="U333" s="3">
        <f t="shared" ca="1" si="108"/>
        <v>0</v>
      </c>
      <c r="V333" s="37">
        <f ca="1">SUM($U$70:U333)-SUM($T$70:T333)</f>
        <v>122.82980000000003</v>
      </c>
      <c r="W333" s="8">
        <f t="shared" ca="1" si="109"/>
        <v>2.0452333244215604</v>
      </c>
      <c r="X333" s="7">
        <f ca="1">W333-MAX($W$69:W332)</f>
        <v>-0.36922857303671286</v>
      </c>
      <c r="Y333" s="7">
        <f t="shared" ca="1" si="111"/>
        <v>-0.15756457564575643</v>
      </c>
      <c r="Z333" s="6">
        <f t="shared" ca="1" si="115"/>
        <v>0</v>
      </c>
      <c r="AA333" s="5">
        <f ca="1">SUM($Z$70:Z332)</f>
        <v>-6</v>
      </c>
      <c r="AB333" s="4">
        <f t="shared" ca="1" si="94"/>
        <v>0</v>
      </c>
      <c r="AC333" s="2">
        <f t="shared" ca="1" si="112"/>
        <v>0</v>
      </c>
      <c r="AD333" s="3">
        <f t="shared" ca="1" si="113"/>
        <v>61.11</v>
      </c>
      <c r="AE333" s="3">
        <f t="shared" ca="1" si="95"/>
        <v>0</v>
      </c>
      <c r="AF333" s="2">
        <f t="shared" ca="1" si="114"/>
        <v>0</v>
      </c>
      <c r="AG333" s="1">
        <f t="shared" ca="1" si="103"/>
        <v>3.8890000000000002</v>
      </c>
    </row>
    <row r="334" spans="1:33" x14ac:dyDescent="0.25">
      <c r="A334" s="11">
        <v>41777</v>
      </c>
      <c r="B334">
        <v>3.8890000000000002</v>
      </c>
      <c r="C334">
        <v>54.21</v>
      </c>
      <c r="D334">
        <v>51.13</v>
      </c>
      <c r="E334">
        <v>52.65</v>
      </c>
      <c r="F334">
        <v>19276400</v>
      </c>
      <c r="G334">
        <v>75.061000000000007</v>
      </c>
      <c r="H334" s="1">
        <f t="shared" ca="1" si="104"/>
        <v>75.061000000000007</v>
      </c>
      <c r="I334" s="10">
        <f t="shared" ca="1" si="105"/>
        <v>52.65</v>
      </c>
      <c r="J334" s="9">
        <f t="shared" ca="1" si="106"/>
        <v>2.2278624521934343E-2</v>
      </c>
      <c r="K334" s="9">
        <f t="shared" ca="1" si="96"/>
        <v>0.47849014593173966</v>
      </c>
      <c r="L334" s="3">
        <f t="shared" ca="1" si="97"/>
        <v>0.4256600189933526</v>
      </c>
      <c r="M334" s="6">
        <f t="shared" ca="1" si="98"/>
        <v>0.88958993745730408</v>
      </c>
      <c r="N334" s="6">
        <f t="shared" ca="1" si="99"/>
        <v>1.0662411734264337</v>
      </c>
      <c r="O334" s="6">
        <f t="shared" ca="1" si="100"/>
        <v>0.35427136944821175</v>
      </c>
      <c r="P334" s="3">
        <f t="shared" ca="1" si="101"/>
        <v>1.774783912322857</v>
      </c>
      <c r="Q334" s="3">
        <f t="shared" ca="1" si="102"/>
        <v>0.35769843453001016</v>
      </c>
      <c r="R334" s="6">
        <f t="shared" ca="1" si="107"/>
        <v>0</v>
      </c>
      <c r="S334" s="5">
        <f ca="1">SUM($R$66:R333)+AA334</f>
        <v>0</v>
      </c>
      <c r="T334" s="5">
        <f t="shared" ca="1" si="110"/>
        <v>0</v>
      </c>
      <c r="U334" s="3">
        <f t="shared" ca="1" si="108"/>
        <v>0</v>
      </c>
      <c r="V334" s="37">
        <f ca="1">SUM($U$70:U334)-SUM($T$70:T334)</f>
        <v>122.82980000000003</v>
      </c>
      <c r="W334" s="8">
        <f t="shared" ca="1" si="109"/>
        <v>2.0452333244215604</v>
      </c>
      <c r="X334" s="7">
        <f ca="1">W334-MAX($W$69:W333)</f>
        <v>-0.36922857303671286</v>
      </c>
      <c r="Y334" s="7">
        <f t="shared" ca="1" si="111"/>
        <v>-0.14188667299778421</v>
      </c>
      <c r="Z334" s="6">
        <f t="shared" ca="1" si="115"/>
        <v>0</v>
      </c>
      <c r="AA334" s="5">
        <f ca="1">SUM($Z$70:Z333)</f>
        <v>-6</v>
      </c>
      <c r="AB334" s="4">
        <f t="shared" ca="1" si="94"/>
        <v>0</v>
      </c>
      <c r="AC334" s="2">
        <f t="shared" ca="1" si="112"/>
        <v>0</v>
      </c>
      <c r="AD334" s="3">
        <f t="shared" ca="1" si="113"/>
        <v>61.11</v>
      </c>
      <c r="AE334" s="3">
        <f t="shared" ca="1" si="95"/>
        <v>0</v>
      </c>
      <c r="AF334" s="2">
        <f t="shared" ca="1" si="114"/>
        <v>0</v>
      </c>
      <c r="AG334" s="1">
        <f t="shared" ca="1" si="103"/>
        <v>3.8890000000000002</v>
      </c>
    </row>
    <row r="335" spans="1:33" x14ac:dyDescent="0.25">
      <c r="A335" s="11">
        <v>41784</v>
      </c>
      <c r="B335">
        <v>3.8890000000000002</v>
      </c>
      <c r="C335">
        <v>54.88</v>
      </c>
      <c r="D335">
        <v>51.9</v>
      </c>
      <c r="E335">
        <v>53.89</v>
      </c>
      <c r="F335">
        <v>18691500</v>
      </c>
      <c r="G335">
        <v>72.522000000000006</v>
      </c>
      <c r="H335" s="1">
        <f t="shared" ca="1" si="104"/>
        <v>72.522000000000006</v>
      </c>
      <c r="I335" s="10">
        <f t="shared" ca="1" si="105"/>
        <v>53.89</v>
      </c>
      <c r="J335" s="9">
        <f t="shared" ca="1" si="106"/>
        <v>2.3278693365420856E-2</v>
      </c>
      <c r="K335" s="9">
        <f t="shared" ca="1" si="96"/>
        <v>0.47897376689475335</v>
      </c>
      <c r="L335" s="3">
        <f t="shared" ca="1" si="97"/>
        <v>0.34574132492113563</v>
      </c>
      <c r="M335" s="6">
        <f t="shared" ca="1" si="98"/>
        <v>0.7218377055650036</v>
      </c>
      <c r="N335" s="6">
        <f t="shared" ca="1" si="99"/>
        <v>1.0812703683842162</v>
      </c>
      <c r="O335" s="6">
        <f t="shared" ca="1" si="100"/>
        <v>0.33296772872956193</v>
      </c>
      <c r="P335" s="3">
        <f t="shared" ca="1" si="101"/>
        <v>1.7472058258433401</v>
      </c>
      <c r="Q335" s="3">
        <f t="shared" ca="1" si="102"/>
        <v>0.41533491092509234</v>
      </c>
      <c r="R335" s="6">
        <f t="shared" ca="1" si="107"/>
        <v>0</v>
      </c>
      <c r="S335" s="5">
        <f ca="1">SUM($R$66:R334)+AA335</f>
        <v>0</v>
      </c>
      <c r="T335" s="5">
        <f t="shared" ca="1" si="110"/>
        <v>0</v>
      </c>
      <c r="U335" s="3">
        <f t="shared" ca="1" si="108"/>
        <v>0</v>
      </c>
      <c r="V335" s="37">
        <f ca="1">SUM($U$70:U335)-SUM($T$70:T335)</f>
        <v>122.82980000000003</v>
      </c>
      <c r="W335" s="8">
        <f t="shared" ca="1" si="109"/>
        <v>2.0452333244215604</v>
      </c>
      <c r="X335" s="7">
        <f ca="1">W335-MAX($W$69:W334)</f>
        <v>-0.36922857303671286</v>
      </c>
      <c r="Y335" s="7">
        <f t="shared" ca="1" si="111"/>
        <v>-0.11524710830704521</v>
      </c>
      <c r="Z335" s="6">
        <f t="shared" ca="1" si="115"/>
        <v>0</v>
      </c>
      <c r="AA335" s="5">
        <f ca="1">SUM($Z$70:Z334)</f>
        <v>-6</v>
      </c>
      <c r="AB335" s="4">
        <f t="shared" ca="1" si="94"/>
        <v>0</v>
      </c>
      <c r="AC335" s="2">
        <f t="shared" ca="1" si="112"/>
        <v>0</v>
      </c>
      <c r="AD335" s="3">
        <f t="shared" ca="1" si="113"/>
        <v>61.11</v>
      </c>
      <c r="AE335" s="3">
        <f t="shared" ca="1" si="95"/>
        <v>0</v>
      </c>
      <c r="AF335" s="2">
        <f t="shared" ca="1" si="114"/>
        <v>0</v>
      </c>
      <c r="AG335" s="1">
        <f t="shared" ca="1" si="103"/>
        <v>3.8890000000000002</v>
      </c>
    </row>
    <row r="336" spans="1:33" x14ac:dyDescent="0.25">
      <c r="A336" s="11">
        <v>41791</v>
      </c>
      <c r="B336">
        <v>3.8890000000000002</v>
      </c>
      <c r="C336">
        <v>55.87</v>
      </c>
      <c r="D336">
        <v>52.65</v>
      </c>
      <c r="E336">
        <v>55.15</v>
      </c>
      <c r="F336">
        <v>20004600</v>
      </c>
      <c r="G336">
        <v>69.879000000000005</v>
      </c>
      <c r="H336" s="1">
        <f t="shared" ca="1" si="104"/>
        <v>69.879000000000005</v>
      </c>
      <c r="I336" s="10">
        <f t="shared" ca="1" si="105"/>
        <v>55.15</v>
      </c>
      <c r="J336" s="9">
        <f t="shared" ca="1" si="106"/>
        <v>2.3111813754106047E-2</v>
      </c>
      <c r="K336" s="9">
        <f t="shared" ca="1" si="96"/>
        <v>0.47830208592580298</v>
      </c>
      <c r="L336" s="3">
        <f t="shared" ca="1" si="97"/>
        <v>0.26707162284678154</v>
      </c>
      <c r="M336" s="6">
        <f t="shared" ca="1" si="98"/>
        <v>0.55837436361967119</v>
      </c>
      <c r="N336" s="6">
        <f t="shared" ca="1" si="99"/>
        <v>1.0611817461862674</v>
      </c>
      <c r="O336" s="6">
        <f t="shared" ca="1" si="100"/>
        <v>0.35708008777162975</v>
      </c>
      <c r="P336" s="3">
        <f t="shared" ca="1" si="101"/>
        <v>1.775341921729527</v>
      </c>
      <c r="Q336" s="3">
        <f t="shared" ca="1" si="102"/>
        <v>0.34702157064300787</v>
      </c>
      <c r="R336" s="6">
        <f t="shared" ca="1" si="107"/>
        <v>0</v>
      </c>
      <c r="S336" s="5">
        <f ca="1">SUM($R$66:R335)+AA336</f>
        <v>0</v>
      </c>
      <c r="T336" s="5">
        <f t="shared" ca="1" si="110"/>
        <v>0</v>
      </c>
      <c r="U336" s="3">
        <f t="shared" ca="1" si="108"/>
        <v>0</v>
      </c>
      <c r="V336" s="37">
        <f ca="1">SUM($U$70:U336)-SUM($T$70:T336)</f>
        <v>122.82980000000003</v>
      </c>
      <c r="W336" s="8">
        <f t="shared" ca="1" si="109"/>
        <v>2.0452333244215604</v>
      </c>
      <c r="X336" s="7">
        <f ca="1">W336-MAX($W$69:W335)</f>
        <v>-0.36922857303671286</v>
      </c>
      <c r="Y336" s="7">
        <f t="shared" ca="1" si="111"/>
        <v>-8.9023874282260509E-2</v>
      </c>
      <c r="Z336" s="6">
        <f t="shared" ca="1" si="115"/>
        <v>0</v>
      </c>
      <c r="AA336" s="5">
        <f ca="1">SUM($Z$70:Z335)</f>
        <v>-6</v>
      </c>
      <c r="AB336" s="4">
        <f t="shared" ca="1" si="94"/>
        <v>0</v>
      </c>
      <c r="AC336" s="2">
        <f t="shared" ca="1" si="112"/>
        <v>0</v>
      </c>
      <c r="AD336" s="3">
        <f t="shared" ca="1" si="113"/>
        <v>61.11</v>
      </c>
      <c r="AE336" s="3">
        <f t="shared" ca="1" si="95"/>
        <v>0</v>
      </c>
      <c r="AF336" s="2">
        <f t="shared" ca="1" si="114"/>
        <v>0</v>
      </c>
      <c r="AG336" s="1">
        <f t="shared" ca="1" si="103"/>
        <v>3.8890000000000002</v>
      </c>
    </row>
    <row r="337" spans="1:33" x14ac:dyDescent="0.25">
      <c r="A337" s="11">
        <v>41798</v>
      </c>
      <c r="B337">
        <v>3.8890000000000002</v>
      </c>
      <c r="C337">
        <v>58.39</v>
      </c>
      <c r="D337">
        <v>55.04</v>
      </c>
      <c r="E337">
        <v>57.59</v>
      </c>
      <c r="F337">
        <v>21082600</v>
      </c>
      <c r="G337">
        <v>69.66</v>
      </c>
      <c r="H337" s="1">
        <f t="shared" ca="1" si="104"/>
        <v>69.66</v>
      </c>
      <c r="I337" s="10">
        <f t="shared" ca="1" si="105"/>
        <v>57.59</v>
      </c>
      <c r="J337" s="9">
        <f t="shared" ca="1" si="106"/>
        <v>4.3292195819069582E-2</v>
      </c>
      <c r="K337" s="9">
        <f t="shared" ca="1" si="96"/>
        <v>0.47919332466958714</v>
      </c>
      <c r="L337" s="3">
        <f t="shared" ca="1" si="97"/>
        <v>0.20958499739538095</v>
      </c>
      <c r="M337" s="6">
        <f t="shared" ca="1" si="98"/>
        <v>0.43737044446496365</v>
      </c>
      <c r="N337" s="6">
        <f t="shared" ca="1" si="99"/>
        <v>0.98783181632201778</v>
      </c>
      <c r="O337" s="6">
        <f t="shared" ca="1" si="100"/>
        <v>0.3808482902845382</v>
      </c>
      <c r="P337" s="3">
        <f t="shared" ca="1" si="101"/>
        <v>1.7495283968910942</v>
      </c>
      <c r="Q337" s="3">
        <f t="shared" ca="1" si="102"/>
        <v>0.22613523575294137</v>
      </c>
      <c r="R337" s="6">
        <f t="shared" ca="1" si="107"/>
        <v>0</v>
      </c>
      <c r="S337" s="5">
        <f ca="1">SUM($R$66:R336)+AA337</f>
        <v>0</v>
      </c>
      <c r="T337" s="5">
        <f t="shared" ca="1" si="110"/>
        <v>0</v>
      </c>
      <c r="U337" s="3">
        <f t="shared" ca="1" si="108"/>
        <v>0</v>
      </c>
      <c r="V337" s="37">
        <f ca="1">SUM($U$70:U337)-SUM($T$70:T337)</f>
        <v>122.82980000000003</v>
      </c>
      <c r="W337" s="8">
        <f t="shared" ca="1" si="109"/>
        <v>2.0452333244215604</v>
      </c>
      <c r="X337" s="7">
        <f ca="1">W337-MAX($W$69:W336)</f>
        <v>-0.36922857303671286</v>
      </c>
      <c r="Y337" s="7">
        <f t="shared" ca="1" si="111"/>
        <v>-6.9861665798460315E-2</v>
      </c>
      <c r="Z337" s="6">
        <f t="shared" ca="1" si="115"/>
        <v>0</v>
      </c>
      <c r="AA337" s="5">
        <f ca="1">SUM($Z$70:Z336)</f>
        <v>-6</v>
      </c>
      <c r="AB337" s="4">
        <f t="shared" ca="1" si="94"/>
        <v>0</v>
      </c>
      <c r="AC337" s="2">
        <f t="shared" ca="1" si="112"/>
        <v>0</v>
      </c>
      <c r="AD337" s="3">
        <f t="shared" ca="1" si="113"/>
        <v>61.11</v>
      </c>
      <c r="AE337" s="3">
        <f t="shared" ca="1" si="95"/>
        <v>0</v>
      </c>
      <c r="AF337" s="2">
        <f t="shared" ca="1" si="114"/>
        <v>0</v>
      </c>
      <c r="AG337" s="1">
        <f t="shared" ca="1" si="103"/>
        <v>3.8890000000000002</v>
      </c>
    </row>
    <row r="338" spans="1:33" x14ac:dyDescent="0.25">
      <c r="A338" s="11">
        <v>41805</v>
      </c>
      <c r="B338">
        <v>3.9409999999999998</v>
      </c>
      <c r="C338">
        <v>59.48</v>
      </c>
      <c r="D338">
        <v>57.35</v>
      </c>
      <c r="E338">
        <v>58.74</v>
      </c>
      <c r="F338">
        <v>8234500</v>
      </c>
      <c r="G338">
        <v>70.421999999999997</v>
      </c>
      <c r="H338" s="1">
        <f t="shared" ca="1" si="104"/>
        <v>70.421999999999997</v>
      </c>
      <c r="I338" s="10">
        <f t="shared" ca="1" si="105"/>
        <v>58.74</v>
      </c>
      <c r="J338" s="9">
        <f t="shared" ca="1" si="106"/>
        <v>1.9771984251892968E-2</v>
      </c>
      <c r="K338" s="9">
        <f t="shared" ca="1" si="96"/>
        <v>0.47953756748112147</v>
      </c>
      <c r="L338" s="3">
        <f t="shared" ca="1" si="97"/>
        <v>0.19887640449438204</v>
      </c>
      <c r="M338" s="6">
        <f t="shared" ca="1" si="98"/>
        <v>0.41472538958527255</v>
      </c>
      <c r="N338" s="6">
        <f t="shared" ca="1" si="99"/>
        <v>0.86276367965310941</v>
      </c>
      <c r="O338" s="6">
        <f t="shared" ca="1" si="100"/>
        <v>0.25121457539501835</v>
      </c>
      <c r="P338" s="3">
        <f t="shared" ca="1" si="101"/>
        <v>1.3651928304431462</v>
      </c>
      <c r="Q338" s="3">
        <f t="shared" ca="1" si="102"/>
        <v>0.36033452886307271</v>
      </c>
      <c r="R338" s="6">
        <f t="shared" ca="1" si="107"/>
        <v>0</v>
      </c>
      <c r="S338" s="5">
        <f ca="1">SUM($R$66:R337)+AA338</f>
        <v>0</v>
      </c>
      <c r="T338" s="5">
        <f t="shared" ca="1" si="110"/>
        <v>0</v>
      </c>
      <c r="U338" s="3">
        <f t="shared" ca="1" si="108"/>
        <v>0</v>
      </c>
      <c r="V338" s="37">
        <f ca="1">SUM($U$70:U338)-SUM($T$70:T338)</f>
        <v>122.82980000000003</v>
      </c>
      <c r="W338" s="8">
        <f t="shared" ca="1" si="109"/>
        <v>2.0452333244215604</v>
      </c>
      <c r="X338" s="7">
        <f ca="1">W338-MAX($W$69:W337)</f>
        <v>-0.36922857303671286</v>
      </c>
      <c r="Y338" s="7">
        <f t="shared" ca="1" si="111"/>
        <v>-6.6292134831460681E-2</v>
      </c>
      <c r="Z338" s="6">
        <f t="shared" ca="1" si="115"/>
        <v>0</v>
      </c>
      <c r="AA338" s="5">
        <f ca="1">SUM($Z$70:Z337)</f>
        <v>-6</v>
      </c>
      <c r="AB338" s="4">
        <f t="shared" ca="1" si="94"/>
        <v>0</v>
      </c>
      <c r="AC338" s="2">
        <f t="shared" ca="1" si="112"/>
        <v>0</v>
      </c>
      <c r="AD338" s="3">
        <f t="shared" ca="1" si="113"/>
        <v>61.11</v>
      </c>
      <c r="AE338" s="3">
        <f t="shared" ca="1" si="95"/>
        <v>0</v>
      </c>
      <c r="AF338" s="2">
        <f t="shared" ca="1" si="114"/>
        <v>0</v>
      </c>
      <c r="AG338" s="1">
        <f t="shared" ca="1" si="103"/>
        <v>3.9409999999999998</v>
      </c>
    </row>
    <row r="339" spans="1:33" x14ac:dyDescent="0.25">
      <c r="A339" s="11">
        <v>41812</v>
      </c>
      <c r="B339">
        <v>3.9409999999999998</v>
      </c>
      <c r="C339">
        <v>58.74</v>
      </c>
      <c r="D339">
        <v>55.01</v>
      </c>
      <c r="E339">
        <v>55.68</v>
      </c>
      <c r="F339">
        <v>15729200</v>
      </c>
      <c r="G339">
        <v>70.551000000000002</v>
      </c>
      <c r="H339" s="1">
        <f t="shared" ca="1" si="104"/>
        <v>70.551000000000002</v>
      </c>
      <c r="I339" s="10">
        <f t="shared" ca="1" si="105"/>
        <v>55.68</v>
      </c>
      <c r="J339" s="9">
        <f t="shared" ca="1" si="106"/>
        <v>-5.3499909744309813E-2</v>
      </c>
      <c r="K339" s="9">
        <f t="shared" ca="1" si="96"/>
        <v>0.48250013016320087</v>
      </c>
      <c r="L339" s="3">
        <f t="shared" ca="1" si="97"/>
        <v>0.26707974137931045</v>
      </c>
      <c r="M339" s="6">
        <f t="shared" ca="1" si="98"/>
        <v>0.55353299342939744</v>
      </c>
      <c r="N339" s="6">
        <f t="shared" ca="1" si="99"/>
        <v>0.82719466914035356</v>
      </c>
      <c r="O339" s="6">
        <f t="shared" ca="1" si="100"/>
        <v>0.26029179168723365</v>
      </c>
      <c r="P339" s="3">
        <f t="shared" ca="1" si="101"/>
        <v>1.347778252514821</v>
      </c>
      <c r="Q339" s="3">
        <f t="shared" ca="1" si="102"/>
        <v>0.30661108576588625</v>
      </c>
      <c r="R339" s="6">
        <f t="shared" ca="1" si="107"/>
        <v>0</v>
      </c>
      <c r="S339" s="5">
        <f ca="1">SUM($R$66:R338)+AA339</f>
        <v>0</v>
      </c>
      <c r="T339" s="5">
        <f t="shared" ca="1" si="110"/>
        <v>0</v>
      </c>
      <c r="U339" s="3">
        <f t="shared" ca="1" si="108"/>
        <v>0</v>
      </c>
      <c r="V339" s="37">
        <f ca="1">SUM($U$70:U339)-SUM($T$70:T339)</f>
        <v>122.82980000000003</v>
      </c>
      <c r="W339" s="8">
        <f t="shared" ca="1" si="109"/>
        <v>2.0452333244215604</v>
      </c>
      <c r="X339" s="7">
        <f ca="1">W339-MAX($W$69:W338)</f>
        <v>-0.36922857303671286</v>
      </c>
      <c r="Y339" s="7">
        <f t="shared" ca="1" si="111"/>
        <v>-8.9026580459770147E-2</v>
      </c>
      <c r="Z339" s="6">
        <f t="shared" ca="1" si="115"/>
        <v>0</v>
      </c>
      <c r="AA339" s="5">
        <f ca="1">SUM($Z$70:Z338)</f>
        <v>-6</v>
      </c>
      <c r="AB339" s="4">
        <f t="shared" ca="1" si="94"/>
        <v>0</v>
      </c>
      <c r="AC339" s="2">
        <f t="shared" ca="1" si="112"/>
        <v>0</v>
      </c>
      <c r="AD339" s="3">
        <f t="shared" ca="1" si="113"/>
        <v>61.11</v>
      </c>
      <c r="AE339" s="3">
        <f t="shared" ca="1" si="95"/>
        <v>0</v>
      </c>
      <c r="AF339" s="2">
        <f t="shared" ca="1" si="114"/>
        <v>0</v>
      </c>
      <c r="AG339" s="1">
        <f t="shared" ca="1" si="103"/>
        <v>3.9409999999999998</v>
      </c>
    </row>
    <row r="340" spans="1:33" x14ac:dyDescent="0.25">
      <c r="A340" s="11">
        <v>41819</v>
      </c>
      <c r="B340">
        <v>3.9409999999999998</v>
      </c>
      <c r="C340">
        <v>58.49</v>
      </c>
      <c r="D340">
        <v>55.6</v>
      </c>
      <c r="E340">
        <v>55.6</v>
      </c>
      <c r="F340">
        <v>13610500</v>
      </c>
      <c r="G340">
        <v>71.218000000000004</v>
      </c>
      <c r="H340" s="1">
        <f t="shared" ca="1" si="104"/>
        <v>71.218000000000004</v>
      </c>
      <c r="I340" s="10">
        <f t="shared" ca="1" si="105"/>
        <v>55.6</v>
      </c>
      <c r="J340" s="9">
        <f t="shared" ca="1" si="106"/>
        <v>-1.4378147696274715E-3</v>
      </c>
      <c r="K340" s="9">
        <f t="shared" ca="1" si="96"/>
        <v>0.48073163309909839</v>
      </c>
      <c r="L340" s="3">
        <f t="shared" ca="1" si="97"/>
        <v>0.2808992805755397</v>
      </c>
      <c r="M340" s="6">
        <f t="shared" ca="1" si="98"/>
        <v>0.58431619896674225</v>
      </c>
      <c r="N340" s="6">
        <f t="shared" ca="1" si="99"/>
        <v>0.78970170009614971</v>
      </c>
      <c r="O340" s="6">
        <f t="shared" ca="1" si="100"/>
        <v>0.25721948708631487</v>
      </c>
      <c r="P340" s="3">
        <f t="shared" ca="1" si="101"/>
        <v>1.3041406742687793</v>
      </c>
      <c r="Q340" s="3">
        <f t="shared" ca="1" si="102"/>
        <v>0.27526272592351997</v>
      </c>
      <c r="R340" s="6">
        <f t="shared" ca="1" si="107"/>
        <v>0</v>
      </c>
      <c r="S340" s="5">
        <f ca="1">SUM($R$66:R339)+AA340</f>
        <v>0</v>
      </c>
      <c r="T340" s="5">
        <f t="shared" ca="1" si="110"/>
        <v>0</v>
      </c>
      <c r="U340" s="3">
        <f t="shared" ca="1" si="108"/>
        <v>0</v>
      </c>
      <c r="V340" s="37">
        <f ca="1">SUM($U$70:U340)-SUM($T$70:T340)</f>
        <v>122.82980000000003</v>
      </c>
      <c r="W340" s="8">
        <f t="shared" ca="1" si="109"/>
        <v>2.0452333244215604</v>
      </c>
      <c r="X340" s="7">
        <f ca="1">W340-MAX($W$69:W339)</f>
        <v>-0.36922857303671286</v>
      </c>
      <c r="Y340" s="7">
        <f t="shared" ca="1" si="111"/>
        <v>-9.36330935251799E-2</v>
      </c>
      <c r="Z340" s="6">
        <f t="shared" ca="1" si="115"/>
        <v>0</v>
      </c>
      <c r="AA340" s="5">
        <f ca="1">SUM($Z$70:Z339)</f>
        <v>-6</v>
      </c>
      <c r="AB340" s="4">
        <f t="shared" ca="1" si="94"/>
        <v>0</v>
      </c>
      <c r="AC340" s="2">
        <f t="shared" ca="1" si="112"/>
        <v>0</v>
      </c>
      <c r="AD340" s="3">
        <f t="shared" ca="1" si="113"/>
        <v>61.11</v>
      </c>
      <c r="AE340" s="3">
        <f t="shared" ca="1" si="95"/>
        <v>0</v>
      </c>
      <c r="AF340" s="2">
        <f t="shared" ca="1" si="114"/>
        <v>0</v>
      </c>
      <c r="AG340" s="1">
        <f t="shared" ca="1" si="103"/>
        <v>3.9409999999999998</v>
      </c>
    </row>
    <row r="341" spans="1:33" x14ac:dyDescent="0.25">
      <c r="A341" s="11">
        <v>41826</v>
      </c>
      <c r="B341">
        <v>4.0590000000000002</v>
      </c>
      <c r="C341">
        <v>57.8</v>
      </c>
      <c r="D341">
        <v>55.31</v>
      </c>
      <c r="E341">
        <v>57.3</v>
      </c>
      <c r="F341">
        <v>14665500</v>
      </c>
      <c r="G341">
        <v>70.986000000000004</v>
      </c>
      <c r="H341" s="1">
        <f t="shared" ca="1" si="104"/>
        <v>70.986000000000004</v>
      </c>
      <c r="I341" s="10">
        <f t="shared" ca="1" si="105"/>
        <v>57.3</v>
      </c>
      <c r="J341" s="9">
        <f t="shared" ca="1" si="106"/>
        <v>3.0117422464157221E-2</v>
      </c>
      <c r="K341" s="9">
        <f t="shared" ca="1" si="96"/>
        <v>0.48091885597834344</v>
      </c>
      <c r="L341" s="3">
        <f t="shared" ca="1" si="97"/>
        <v>0.23884816753926708</v>
      </c>
      <c r="M341" s="6">
        <f t="shared" ca="1" si="98"/>
        <v>0.4966496209706171</v>
      </c>
      <c r="N341" s="6">
        <f t="shared" ca="1" si="99"/>
        <v>0.76131251569275871</v>
      </c>
      <c r="O341" s="6">
        <f t="shared" ca="1" si="100"/>
        <v>0.26826098732257941</v>
      </c>
      <c r="P341" s="3">
        <f t="shared" ca="1" si="101"/>
        <v>1.2978344903379175</v>
      </c>
      <c r="Q341" s="3">
        <f t="shared" ca="1" si="102"/>
        <v>0.22479054104759988</v>
      </c>
      <c r="R341" s="6">
        <f t="shared" ca="1" si="107"/>
        <v>0</v>
      </c>
      <c r="S341" s="5">
        <f ca="1">SUM($R$66:R340)+AA341</f>
        <v>0</v>
      </c>
      <c r="T341" s="5">
        <f t="shared" ca="1" si="110"/>
        <v>0</v>
      </c>
      <c r="U341" s="3">
        <f t="shared" ca="1" si="108"/>
        <v>0</v>
      </c>
      <c r="V341" s="37">
        <f ca="1">SUM($U$70:U341)-SUM($T$70:T341)</f>
        <v>122.82980000000003</v>
      </c>
      <c r="W341" s="8">
        <f t="shared" ca="1" si="109"/>
        <v>2.0452333244215604</v>
      </c>
      <c r="X341" s="7">
        <f ca="1">W341-MAX($W$69:W340)</f>
        <v>-0.36922857303671286</v>
      </c>
      <c r="Y341" s="7">
        <f t="shared" ca="1" si="111"/>
        <v>-7.9616055846422354E-2</v>
      </c>
      <c r="Z341" s="6">
        <f t="shared" ca="1" si="115"/>
        <v>0</v>
      </c>
      <c r="AA341" s="5">
        <f ca="1">SUM($Z$70:Z340)</f>
        <v>-6</v>
      </c>
      <c r="AB341" s="4">
        <f t="shared" ca="1" si="94"/>
        <v>0</v>
      </c>
      <c r="AC341" s="2">
        <f t="shared" ca="1" si="112"/>
        <v>0</v>
      </c>
      <c r="AD341" s="3">
        <f t="shared" ca="1" si="113"/>
        <v>61.11</v>
      </c>
      <c r="AE341" s="3">
        <f t="shared" ca="1" si="95"/>
        <v>0</v>
      </c>
      <c r="AF341" s="2">
        <f t="shared" ca="1" si="114"/>
        <v>0</v>
      </c>
      <c r="AG341" s="1">
        <f t="shared" ca="1" si="103"/>
        <v>4.0590000000000002</v>
      </c>
    </row>
    <row r="342" spans="1:33" x14ac:dyDescent="0.25">
      <c r="A342" s="11">
        <v>41833</v>
      </c>
      <c r="B342">
        <v>4.0590000000000002</v>
      </c>
      <c r="C342">
        <v>60.9</v>
      </c>
      <c r="D342">
        <v>54.55</v>
      </c>
      <c r="E342">
        <v>59.1</v>
      </c>
      <c r="F342">
        <v>22576000</v>
      </c>
      <c r="G342">
        <v>70.986000000000004</v>
      </c>
      <c r="H342" s="1">
        <f t="shared" ca="1" si="104"/>
        <v>70.986000000000004</v>
      </c>
      <c r="I342" s="10">
        <f t="shared" ca="1" si="105"/>
        <v>59.1</v>
      </c>
      <c r="J342" s="9">
        <f t="shared" ca="1" si="106"/>
        <v>3.0930300691358773E-2</v>
      </c>
      <c r="K342" s="9">
        <f t="shared" ca="1" si="96"/>
        <v>0.48191227865854136</v>
      </c>
      <c r="L342" s="3">
        <f t="shared" ca="1" si="97"/>
        <v>0.2011167512690355</v>
      </c>
      <c r="M342" s="6">
        <f t="shared" ca="1" si="98"/>
        <v>0.41733062255410314</v>
      </c>
      <c r="N342" s="6">
        <f t="shared" ca="1" si="99"/>
        <v>0.71554692985139046</v>
      </c>
      <c r="O342" s="6">
        <f t="shared" ca="1" si="100"/>
        <v>0.27259193738384158</v>
      </c>
      <c r="P342" s="3">
        <f t="shared" ca="1" si="101"/>
        <v>1.2607308046190737</v>
      </c>
      <c r="Q342" s="3">
        <f t="shared" ca="1" si="102"/>
        <v>0.1703630550837073</v>
      </c>
      <c r="R342" s="6">
        <f t="shared" ca="1" si="107"/>
        <v>0</v>
      </c>
      <c r="S342" s="5">
        <f ca="1">SUM($R$66:R341)+AA342</f>
        <v>0</v>
      </c>
      <c r="T342" s="5">
        <f t="shared" ca="1" si="110"/>
        <v>0</v>
      </c>
      <c r="U342" s="3">
        <f t="shared" ca="1" si="108"/>
        <v>0</v>
      </c>
      <c r="V342" s="37">
        <f ca="1">SUM($U$70:U342)-SUM($T$70:T342)</f>
        <v>122.82980000000003</v>
      </c>
      <c r="W342" s="8">
        <f t="shared" ca="1" si="109"/>
        <v>2.0452333244215604</v>
      </c>
      <c r="X342" s="7">
        <f ca="1">W342-MAX($W$69:W341)</f>
        <v>-0.36922857303671286</v>
      </c>
      <c r="Y342" s="7">
        <f t="shared" ca="1" si="111"/>
        <v>-6.7038917089678504E-2</v>
      </c>
      <c r="Z342" s="6">
        <f t="shared" ca="1" si="115"/>
        <v>0</v>
      </c>
      <c r="AA342" s="5">
        <f ca="1">SUM($Z$70:Z341)</f>
        <v>-6</v>
      </c>
      <c r="AB342" s="4">
        <f t="shared" ca="1" si="94"/>
        <v>0</v>
      </c>
      <c r="AC342" s="2">
        <f t="shared" ca="1" si="112"/>
        <v>0</v>
      </c>
      <c r="AD342" s="3">
        <f t="shared" ca="1" si="113"/>
        <v>61.11</v>
      </c>
      <c r="AE342" s="3">
        <f t="shared" ca="1" si="95"/>
        <v>0</v>
      </c>
      <c r="AF342" s="2">
        <f t="shared" ca="1" si="114"/>
        <v>0</v>
      </c>
      <c r="AG342" s="1">
        <f t="shared" ca="1" si="103"/>
        <v>4.0590000000000002</v>
      </c>
    </row>
    <row r="343" spans="1:33" x14ac:dyDescent="0.25">
      <c r="A343" s="11">
        <v>41840</v>
      </c>
      <c r="B343" t="s">
        <v>0</v>
      </c>
      <c r="C343">
        <v>59.82</v>
      </c>
      <c r="D343">
        <v>54.4</v>
      </c>
      <c r="E343">
        <v>54.4</v>
      </c>
      <c r="F343">
        <v>13728400</v>
      </c>
      <c r="G343" t="s">
        <v>0</v>
      </c>
      <c r="H343" s="1">
        <f t="shared" ca="1" si="104"/>
        <v>70.986000000000004</v>
      </c>
      <c r="I343" s="10">
        <f t="shared" ca="1" si="105"/>
        <v>54.4</v>
      </c>
      <c r="J343" s="9">
        <f t="shared" ca="1" si="106"/>
        <v>-8.2866770550155636E-2</v>
      </c>
      <c r="K343" s="9">
        <f t="shared" ca="1" si="96"/>
        <v>0.4888890388639569</v>
      </c>
      <c r="L343" s="3">
        <f t="shared" ca="1" si="97"/>
        <v>0.30488970588235298</v>
      </c>
      <c r="M343" s="6">
        <f t="shared" ca="1" si="98"/>
        <v>0.62363784344773299</v>
      </c>
      <c r="N343" s="6">
        <f t="shared" ca="1" si="99"/>
        <v>0.68750112503234795</v>
      </c>
      <c r="O343" s="6">
        <f t="shared" ca="1" si="100"/>
        <v>0.26069465202149772</v>
      </c>
      <c r="P343" s="3">
        <f t="shared" ca="1" si="101"/>
        <v>1.2088904290753435</v>
      </c>
      <c r="Q343" s="3">
        <f t="shared" ca="1" si="102"/>
        <v>0.16611182098935251</v>
      </c>
      <c r="R343" s="6">
        <f t="shared" ca="1" si="107"/>
        <v>0</v>
      </c>
      <c r="S343" s="5">
        <f ca="1">SUM($R$66:R342)+AA343</f>
        <v>0</v>
      </c>
      <c r="T343" s="5">
        <f t="shared" ca="1" si="110"/>
        <v>0</v>
      </c>
      <c r="U343" s="3">
        <f t="shared" ca="1" si="108"/>
        <v>0</v>
      </c>
      <c r="V343" s="37">
        <f ca="1">SUM($U$70:U343)-SUM($T$70:T343)</f>
        <v>122.82980000000003</v>
      </c>
      <c r="W343" s="8">
        <f t="shared" ca="1" si="109"/>
        <v>2.0452333244215604</v>
      </c>
      <c r="X343" s="7">
        <f ca="1">W343-MAX($W$69:W342)</f>
        <v>-0.36922857303671286</v>
      </c>
      <c r="Y343" s="7">
        <f t="shared" ca="1" si="111"/>
        <v>-0.10162990196078432</v>
      </c>
      <c r="Z343" s="6">
        <f t="shared" ca="1" si="115"/>
        <v>0</v>
      </c>
      <c r="AA343" s="5">
        <f ca="1">SUM($Z$70:Z342)</f>
        <v>-6</v>
      </c>
      <c r="AB343" s="4">
        <f t="shared" ca="1" si="94"/>
        <v>0</v>
      </c>
      <c r="AC343" s="2">
        <f t="shared" ca="1" si="112"/>
        <v>0</v>
      </c>
      <c r="AD343" s="3">
        <f t="shared" ca="1" si="113"/>
        <v>61.11</v>
      </c>
      <c r="AE343" s="3">
        <f t="shared" ca="1" si="95"/>
        <v>0</v>
      </c>
      <c r="AF343" s="2">
        <f t="shared" ca="1" si="114"/>
        <v>0</v>
      </c>
      <c r="AG343" s="1">
        <f t="shared" ca="1" si="103"/>
        <v>4.0590000000000002</v>
      </c>
    </row>
    <row r="344" spans="1:33" x14ac:dyDescent="0.25">
      <c r="A344" s="11">
        <v>41847</v>
      </c>
      <c r="B344">
        <v>4.0590000000000002</v>
      </c>
      <c r="C344">
        <v>55.14</v>
      </c>
      <c r="D344">
        <v>52.02</v>
      </c>
      <c r="E344">
        <v>52.28</v>
      </c>
      <c r="F344">
        <v>15538300</v>
      </c>
      <c r="G344">
        <v>70.986000000000004</v>
      </c>
      <c r="H344" s="1">
        <f t="shared" ca="1" si="104"/>
        <v>70.986000000000004</v>
      </c>
      <c r="I344" s="10">
        <f t="shared" ca="1" si="105"/>
        <v>52.28</v>
      </c>
      <c r="J344" s="9">
        <f t="shared" ca="1" si="106"/>
        <v>-3.9750265105875718E-2</v>
      </c>
      <c r="K344" s="9">
        <f t="shared" ca="1" si="96"/>
        <v>0.48920098069946583</v>
      </c>
      <c r="L344" s="3">
        <f t="shared" ca="1" si="97"/>
        <v>0.35780413159908186</v>
      </c>
      <c r="M344" s="6">
        <f t="shared" ca="1" si="98"/>
        <v>0.73140518052005732</v>
      </c>
      <c r="N344" s="6">
        <f t="shared" ca="1" si="99"/>
        <v>0.65434207033383629</v>
      </c>
      <c r="O344" s="6">
        <f t="shared" ca="1" si="100"/>
        <v>0.21938854580250025</v>
      </c>
      <c r="P344" s="3">
        <f t="shared" ca="1" si="101"/>
        <v>1.0931191619388367</v>
      </c>
      <c r="Q344" s="3">
        <f t="shared" ca="1" si="102"/>
        <v>0.21556497872883579</v>
      </c>
      <c r="R344" s="6">
        <f t="shared" ca="1" si="107"/>
        <v>0</v>
      </c>
      <c r="S344" s="5">
        <f ca="1">SUM($R$66:R343)+AA344</f>
        <v>0</v>
      </c>
      <c r="T344" s="5">
        <f t="shared" ca="1" si="110"/>
        <v>0</v>
      </c>
      <c r="U344" s="3">
        <f t="shared" ca="1" si="108"/>
        <v>0</v>
      </c>
      <c r="V344" s="37">
        <f ca="1">SUM($U$70:U344)-SUM($T$70:T344)</f>
        <v>122.82980000000003</v>
      </c>
      <c r="W344" s="8">
        <f t="shared" ca="1" si="109"/>
        <v>2.0452333244215604</v>
      </c>
      <c r="X344" s="7">
        <f ca="1">W344-MAX($W$69:W343)</f>
        <v>-0.36922857303671286</v>
      </c>
      <c r="Y344" s="7">
        <f t="shared" ca="1" si="111"/>
        <v>-0.11926804386636063</v>
      </c>
      <c r="Z344" s="6">
        <f t="shared" ca="1" si="115"/>
        <v>0</v>
      </c>
      <c r="AA344" s="5">
        <f ca="1">SUM($Z$70:Z343)</f>
        <v>-6</v>
      </c>
      <c r="AB344" s="4">
        <f t="shared" ca="1" si="94"/>
        <v>0</v>
      </c>
      <c r="AC344" s="2">
        <f t="shared" ca="1" si="112"/>
        <v>0</v>
      </c>
      <c r="AD344" s="3">
        <f t="shared" ca="1" si="113"/>
        <v>61.11</v>
      </c>
      <c r="AE344" s="3">
        <f t="shared" ca="1" si="95"/>
        <v>0</v>
      </c>
      <c r="AF344" s="2">
        <f t="shared" ca="1" si="114"/>
        <v>0</v>
      </c>
      <c r="AG344" s="1">
        <f t="shared" ca="1" si="103"/>
        <v>4.0590000000000002</v>
      </c>
    </row>
    <row r="345" spans="1:33" x14ac:dyDescent="0.25">
      <c r="A345" s="11">
        <v>41854</v>
      </c>
      <c r="B345">
        <v>4.0590000000000002</v>
      </c>
      <c r="C345">
        <v>52.24</v>
      </c>
      <c r="D345">
        <v>48.82</v>
      </c>
      <c r="E345">
        <v>49.53</v>
      </c>
      <c r="F345">
        <v>16789900</v>
      </c>
      <c r="G345">
        <v>71.058999999999997</v>
      </c>
      <c r="H345" s="1">
        <f t="shared" ca="1" si="104"/>
        <v>71.058999999999997</v>
      </c>
      <c r="I345" s="10">
        <f t="shared" ca="1" si="105"/>
        <v>49.53</v>
      </c>
      <c r="J345" s="9">
        <f t="shared" ca="1" si="106"/>
        <v>-5.4035342155874841E-2</v>
      </c>
      <c r="K345" s="9">
        <f t="shared" ca="1" si="96"/>
        <v>0.49051113160876059</v>
      </c>
      <c r="L345" s="3">
        <f t="shared" ca="1" si="97"/>
        <v>0.43466585907530786</v>
      </c>
      <c r="M345" s="6">
        <f t="shared" ca="1" si="98"/>
        <v>0.8861488171526436</v>
      </c>
      <c r="N345" s="6">
        <f t="shared" ca="1" si="99"/>
        <v>0.63863218697740465</v>
      </c>
      <c r="O345" s="6">
        <f t="shared" ca="1" si="100"/>
        <v>0.19104433350471065</v>
      </c>
      <c r="P345" s="3">
        <f t="shared" ca="1" si="101"/>
        <v>1.020720853986826</v>
      </c>
      <c r="Q345" s="3">
        <f t="shared" ca="1" si="102"/>
        <v>0.25654351996798336</v>
      </c>
      <c r="R345" s="6">
        <f t="shared" ca="1" si="107"/>
        <v>0</v>
      </c>
      <c r="S345" s="5">
        <f ca="1">SUM($R$66:R344)+AA345</f>
        <v>0</v>
      </c>
      <c r="T345" s="5">
        <f t="shared" ca="1" si="110"/>
        <v>0</v>
      </c>
      <c r="U345" s="3">
        <f t="shared" ca="1" si="108"/>
        <v>0</v>
      </c>
      <c r="V345" s="37">
        <f ca="1">SUM($U$70:U345)-SUM($T$70:T345)</f>
        <v>122.82980000000003</v>
      </c>
      <c r="W345" s="8">
        <f t="shared" ca="1" si="109"/>
        <v>2.0452333244215604</v>
      </c>
      <c r="X345" s="7">
        <f ca="1">W345-MAX($W$69:W344)</f>
        <v>-0.36922857303671286</v>
      </c>
      <c r="Y345" s="7">
        <f t="shared" ca="1" si="111"/>
        <v>-0.14488861969176928</v>
      </c>
      <c r="Z345" s="6">
        <f t="shared" ca="1" si="115"/>
        <v>0</v>
      </c>
      <c r="AA345" s="5">
        <f ca="1">SUM($Z$70:Z344)</f>
        <v>-6</v>
      </c>
      <c r="AB345" s="4">
        <f t="shared" ca="1" si="94"/>
        <v>0</v>
      </c>
      <c r="AC345" s="2">
        <f t="shared" ca="1" si="112"/>
        <v>0</v>
      </c>
      <c r="AD345" s="3">
        <f t="shared" ca="1" si="113"/>
        <v>61.11</v>
      </c>
      <c r="AE345" s="3">
        <f t="shared" ca="1" si="95"/>
        <v>0</v>
      </c>
      <c r="AF345" s="2">
        <f t="shared" ca="1" si="114"/>
        <v>0</v>
      </c>
      <c r="AG345" s="1">
        <f t="shared" ca="1" si="103"/>
        <v>4.0590000000000002</v>
      </c>
    </row>
    <row r="346" spans="1:33" x14ac:dyDescent="0.25">
      <c r="A346" s="11">
        <v>41861</v>
      </c>
      <c r="B346">
        <v>4</v>
      </c>
      <c r="C346">
        <v>49.9</v>
      </c>
      <c r="D346">
        <v>41.79</v>
      </c>
      <c r="E346">
        <v>44.71</v>
      </c>
      <c r="F346">
        <v>45908700</v>
      </c>
      <c r="G346">
        <v>70.77</v>
      </c>
      <c r="H346" s="1">
        <f t="shared" ca="1" si="104"/>
        <v>70.77</v>
      </c>
      <c r="I346" s="10">
        <f t="shared" ca="1" si="105"/>
        <v>44.71</v>
      </c>
      <c r="J346" s="9">
        <f t="shared" ca="1" si="106"/>
        <v>-0.10238135635425713</v>
      </c>
      <c r="K346" s="9">
        <f t="shared" ca="1" si="96"/>
        <v>0.50034722771986717</v>
      </c>
      <c r="L346" s="3">
        <f t="shared" ca="1" si="97"/>
        <v>0.582867367479311</v>
      </c>
      <c r="M346" s="6">
        <f t="shared" ca="1" si="98"/>
        <v>1.1649257459374691</v>
      </c>
      <c r="N346" s="6">
        <f t="shared" ca="1" si="99"/>
        <v>0.65229575874392143</v>
      </c>
      <c r="O346" s="6">
        <f t="shared" ca="1" si="100"/>
        <v>0.22191672280190711</v>
      </c>
      <c r="P346" s="3">
        <f t="shared" ca="1" si="101"/>
        <v>1.0961292043477355</v>
      </c>
      <c r="Q346" s="3">
        <f t="shared" ca="1" si="102"/>
        <v>0.20846231314010721</v>
      </c>
      <c r="R346" s="6">
        <f t="shared" ca="1" si="107"/>
        <v>0</v>
      </c>
      <c r="S346" s="5">
        <f ca="1">SUM($R$66:R345)+AA346</f>
        <v>0</v>
      </c>
      <c r="T346" s="5">
        <f t="shared" ca="1" si="110"/>
        <v>0</v>
      </c>
      <c r="U346" s="3">
        <f t="shared" ca="1" si="108"/>
        <v>0</v>
      </c>
      <c r="V346" s="37">
        <f ca="1">SUM($U$70:U346)-SUM($T$70:T346)</f>
        <v>122.82980000000003</v>
      </c>
      <c r="W346" s="8">
        <f t="shared" ca="1" si="109"/>
        <v>2.0452333244215604</v>
      </c>
      <c r="X346" s="7">
        <f ca="1">W346-MAX($W$69:W345)</f>
        <v>-0.36922857303671286</v>
      </c>
      <c r="Y346" s="7">
        <f t="shared" ca="1" si="111"/>
        <v>-0.19428912249310368</v>
      </c>
      <c r="Z346" s="6">
        <f t="shared" ca="1" si="115"/>
        <v>0</v>
      </c>
      <c r="AA346" s="5">
        <f ca="1">SUM($Z$70:Z345)</f>
        <v>-6</v>
      </c>
      <c r="AB346" s="4">
        <f t="shared" ca="1" si="94"/>
        <v>0</v>
      </c>
      <c r="AC346" s="2">
        <f t="shared" ca="1" si="112"/>
        <v>0</v>
      </c>
      <c r="AD346" s="3">
        <f t="shared" ca="1" si="113"/>
        <v>61.11</v>
      </c>
      <c r="AE346" s="3">
        <f t="shared" ca="1" si="95"/>
        <v>0</v>
      </c>
      <c r="AF346" s="2">
        <f t="shared" ca="1" si="114"/>
        <v>0</v>
      </c>
      <c r="AG346" s="1">
        <f t="shared" ca="1" si="103"/>
        <v>4</v>
      </c>
    </row>
    <row r="347" spans="1:33" x14ac:dyDescent="0.25">
      <c r="A347" s="11">
        <v>41868</v>
      </c>
      <c r="B347">
        <v>4</v>
      </c>
      <c r="C347">
        <v>50.15</v>
      </c>
      <c r="D347">
        <v>44.8</v>
      </c>
      <c r="E347">
        <v>48.6</v>
      </c>
      <c r="F347">
        <v>34162400</v>
      </c>
      <c r="G347">
        <v>72.078000000000003</v>
      </c>
      <c r="H347" s="1">
        <f t="shared" ca="1" si="104"/>
        <v>72.078000000000003</v>
      </c>
      <c r="I347" s="10">
        <f t="shared" ca="1" si="105"/>
        <v>48.6</v>
      </c>
      <c r="J347" s="9">
        <f t="shared" ca="1" si="106"/>
        <v>8.3426340660558818E-2</v>
      </c>
      <c r="K347" s="9">
        <f t="shared" ca="1" si="96"/>
        <v>0.5066358803728398</v>
      </c>
      <c r="L347" s="3">
        <f t="shared" ca="1" si="97"/>
        <v>0.48308641975308642</v>
      </c>
      <c r="M347" s="6">
        <f t="shared" ca="1" si="98"/>
        <v>0.95351797704808627</v>
      </c>
      <c r="N347" s="6">
        <f t="shared" ca="1" si="99"/>
        <v>0.65721330025090474</v>
      </c>
      <c r="O347" s="6">
        <f t="shared" ca="1" si="100"/>
        <v>0.22823166430010242</v>
      </c>
      <c r="P347" s="3">
        <f t="shared" ca="1" si="101"/>
        <v>1.1136766288511095</v>
      </c>
      <c r="Q347" s="3">
        <f t="shared" ca="1" si="102"/>
        <v>0.20074997165069991</v>
      </c>
      <c r="R347" s="6">
        <f t="shared" ca="1" si="107"/>
        <v>0</v>
      </c>
      <c r="S347" s="5">
        <f ca="1">SUM($R$66:R346)+AA347</f>
        <v>0</v>
      </c>
      <c r="T347" s="5">
        <f t="shared" ca="1" si="110"/>
        <v>0</v>
      </c>
      <c r="U347" s="3">
        <f t="shared" ca="1" si="108"/>
        <v>0</v>
      </c>
      <c r="V347" s="37">
        <f ca="1">SUM($U$70:U347)-SUM($T$70:T347)</f>
        <v>122.82980000000003</v>
      </c>
      <c r="W347" s="8">
        <f t="shared" ca="1" si="109"/>
        <v>2.0452333244215604</v>
      </c>
      <c r="X347" s="7">
        <f ca="1">W347-MAX($W$69:W346)</f>
        <v>-0.36922857303671286</v>
      </c>
      <c r="Y347" s="7">
        <f t="shared" ca="1" si="111"/>
        <v>-0.16102880658436214</v>
      </c>
      <c r="Z347" s="6">
        <f t="shared" ca="1" si="115"/>
        <v>0</v>
      </c>
      <c r="AA347" s="5">
        <f ca="1">SUM($Z$70:Z346)</f>
        <v>-6</v>
      </c>
      <c r="AB347" s="4">
        <f t="shared" ca="1" si="94"/>
        <v>0</v>
      </c>
      <c r="AC347" s="2">
        <f t="shared" ca="1" si="112"/>
        <v>0</v>
      </c>
      <c r="AD347" s="3">
        <f t="shared" ca="1" si="113"/>
        <v>61.11</v>
      </c>
      <c r="AE347" s="3">
        <f t="shared" ca="1" si="95"/>
        <v>0</v>
      </c>
      <c r="AF347" s="2">
        <f t="shared" ca="1" si="114"/>
        <v>0</v>
      </c>
      <c r="AG347" s="1">
        <f t="shared" ca="1" si="103"/>
        <v>4</v>
      </c>
    </row>
    <row r="348" spans="1:33" x14ac:dyDescent="0.25">
      <c r="A348" s="11">
        <v>41875</v>
      </c>
      <c r="B348">
        <v>4</v>
      </c>
      <c r="C348">
        <v>50.45</v>
      </c>
      <c r="D348">
        <v>48.26</v>
      </c>
      <c r="E348">
        <v>48.88</v>
      </c>
      <c r="F348">
        <v>16693200</v>
      </c>
      <c r="G348">
        <v>70.078000000000003</v>
      </c>
      <c r="H348" s="1">
        <f t="shared" ca="1" si="104"/>
        <v>70.078000000000003</v>
      </c>
      <c r="I348" s="10">
        <f t="shared" ca="1" si="105"/>
        <v>48.88</v>
      </c>
      <c r="J348" s="9">
        <f t="shared" ca="1" si="106"/>
        <v>5.7447839568917965E-3</v>
      </c>
      <c r="K348" s="9">
        <f t="shared" ca="1" si="96"/>
        <v>0.50659295043906072</v>
      </c>
      <c r="L348" s="3">
        <f t="shared" ca="1" si="97"/>
        <v>0.43367430441898525</v>
      </c>
      <c r="M348" s="6">
        <f t="shared" ca="1" si="98"/>
        <v>0.85606067759751225</v>
      </c>
      <c r="N348" s="6">
        <f t="shared" ca="1" si="99"/>
        <v>0.66753814425340541</v>
      </c>
      <c r="O348" s="6">
        <f t="shared" ca="1" si="100"/>
        <v>0.23435273370462512</v>
      </c>
      <c r="P348" s="3">
        <f t="shared" ca="1" si="101"/>
        <v>1.1362436116626555</v>
      </c>
      <c r="Q348" s="3">
        <f t="shared" ca="1" si="102"/>
        <v>0.19883267684415518</v>
      </c>
      <c r="R348" s="6">
        <f t="shared" ca="1" si="107"/>
        <v>0</v>
      </c>
      <c r="S348" s="5">
        <f ca="1">SUM($R$66:R347)+AA348</f>
        <v>0</v>
      </c>
      <c r="T348" s="5">
        <f t="shared" ca="1" si="110"/>
        <v>0</v>
      </c>
      <c r="U348" s="3">
        <f t="shared" ca="1" si="108"/>
        <v>0</v>
      </c>
      <c r="V348" s="37">
        <f ca="1">SUM($U$70:U348)-SUM($T$70:T348)</f>
        <v>122.82980000000003</v>
      </c>
      <c r="W348" s="8">
        <f t="shared" ca="1" si="109"/>
        <v>2.0452333244215604</v>
      </c>
      <c r="X348" s="7">
        <f ca="1">W348-MAX($W$69:W347)</f>
        <v>-0.36922857303671286</v>
      </c>
      <c r="Y348" s="7">
        <f t="shared" ca="1" si="111"/>
        <v>-0.14455810147299508</v>
      </c>
      <c r="Z348" s="6">
        <f t="shared" ca="1" si="115"/>
        <v>0</v>
      </c>
      <c r="AA348" s="5">
        <f ca="1">SUM($Z$70:Z347)</f>
        <v>-6</v>
      </c>
      <c r="AB348" s="4">
        <f t="shared" ca="1" si="94"/>
        <v>0</v>
      </c>
      <c r="AC348" s="2">
        <f t="shared" ca="1" si="112"/>
        <v>0</v>
      </c>
      <c r="AD348" s="3">
        <f t="shared" ca="1" si="113"/>
        <v>61.11</v>
      </c>
      <c r="AE348" s="3">
        <f t="shared" ca="1" si="95"/>
        <v>0</v>
      </c>
      <c r="AF348" s="2">
        <f t="shared" ca="1" si="114"/>
        <v>0</v>
      </c>
      <c r="AG348" s="1">
        <f t="shared" ca="1" si="103"/>
        <v>4</v>
      </c>
    </row>
    <row r="349" spans="1:33" x14ac:dyDescent="0.25">
      <c r="A349" s="11">
        <v>41882</v>
      </c>
      <c r="B349">
        <v>3.9329999999999998</v>
      </c>
      <c r="C349">
        <v>49.98</v>
      </c>
      <c r="D349">
        <v>46.18</v>
      </c>
      <c r="E349">
        <v>46.73</v>
      </c>
      <c r="F349">
        <v>15291500</v>
      </c>
      <c r="G349">
        <v>67.566999999999993</v>
      </c>
      <c r="H349" s="1">
        <f t="shared" ca="1" si="104"/>
        <v>67.566999999999993</v>
      </c>
      <c r="I349" s="10">
        <f t="shared" ca="1" si="105"/>
        <v>46.73</v>
      </c>
      <c r="J349" s="9">
        <f t="shared" ca="1" si="106"/>
        <v>-4.4981958151005162E-2</v>
      </c>
      <c r="K349" s="9">
        <f t="shared" ca="1" si="96"/>
        <v>0.49660079879723645</v>
      </c>
      <c r="L349" s="3">
        <f t="shared" ca="1" si="97"/>
        <v>0.44590199015621645</v>
      </c>
      <c r="M349" s="6">
        <f t="shared" ca="1" si="98"/>
        <v>0.89790832241145779</v>
      </c>
      <c r="N349" s="6">
        <f t="shared" ca="1" si="99"/>
        <v>0.69365614108354279</v>
      </c>
      <c r="O349" s="6">
        <f t="shared" ca="1" si="100"/>
        <v>0.24002433672804327</v>
      </c>
      <c r="P349" s="3">
        <f t="shared" ca="1" si="101"/>
        <v>1.1737048145396294</v>
      </c>
      <c r="Q349" s="3">
        <f t="shared" ca="1" si="102"/>
        <v>0.21360746762745625</v>
      </c>
      <c r="R349" s="6">
        <f t="shared" ca="1" si="107"/>
        <v>0</v>
      </c>
      <c r="S349" s="5">
        <f ca="1">SUM($R$66:R348)+AA349</f>
        <v>0</v>
      </c>
      <c r="T349" s="5">
        <f t="shared" ca="1" si="110"/>
        <v>0</v>
      </c>
      <c r="U349" s="3">
        <f t="shared" ca="1" si="108"/>
        <v>0</v>
      </c>
      <c r="V349" s="37">
        <f ca="1">SUM($U$70:U349)-SUM($T$70:T349)</f>
        <v>122.82980000000003</v>
      </c>
      <c r="W349" s="8">
        <f t="shared" ca="1" si="109"/>
        <v>2.0452333244215604</v>
      </c>
      <c r="X349" s="7">
        <f ca="1">W349-MAX($W$69:W348)</f>
        <v>-0.36922857303671286</v>
      </c>
      <c r="Y349" s="7">
        <f t="shared" ca="1" si="111"/>
        <v>-0.14863399671873881</v>
      </c>
      <c r="Z349" s="6">
        <f t="shared" ca="1" si="115"/>
        <v>0</v>
      </c>
      <c r="AA349" s="5">
        <f ca="1">SUM($Z$70:Z348)</f>
        <v>-6</v>
      </c>
      <c r="AB349" s="4">
        <f t="shared" ca="1" si="94"/>
        <v>0</v>
      </c>
      <c r="AC349" s="2">
        <f t="shared" ca="1" si="112"/>
        <v>0</v>
      </c>
      <c r="AD349" s="3">
        <f t="shared" ca="1" si="113"/>
        <v>61.11</v>
      </c>
      <c r="AE349" s="3">
        <f t="shared" ca="1" si="95"/>
        <v>0</v>
      </c>
      <c r="AF349" s="2">
        <f t="shared" ca="1" si="114"/>
        <v>0</v>
      </c>
      <c r="AG349" s="1">
        <f t="shared" ca="1" si="103"/>
        <v>3.9329999999999998</v>
      </c>
    </row>
    <row r="350" spans="1:33" x14ac:dyDescent="0.25">
      <c r="A350" s="11">
        <v>41889</v>
      </c>
      <c r="B350">
        <v>3.9329999999999998</v>
      </c>
      <c r="C350">
        <v>48.4</v>
      </c>
      <c r="D350">
        <v>46.21</v>
      </c>
      <c r="E350">
        <v>47.8</v>
      </c>
      <c r="F350">
        <v>24424200</v>
      </c>
      <c r="G350">
        <v>67.093000000000004</v>
      </c>
      <c r="H350" s="1">
        <f t="shared" ca="1" si="104"/>
        <v>67.093000000000004</v>
      </c>
      <c r="I350" s="10">
        <f t="shared" ca="1" si="105"/>
        <v>47.8</v>
      </c>
      <c r="J350" s="9">
        <f t="shared" ca="1" si="106"/>
        <v>2.2639282785075408E-2</v>
      </c>
      <c r="K350" s="9">
        <f t="shared" ca="1" si="96"/>
        <v>0.49700868589320002</v>
      </c>
      <c r="L350" s="3">
        <f t="shared" ca="1" si="97"/>
        <v>0.40361924686192485</v>
      </c>
      <c r="M350" s="6">
        <f t="shared" ca="1" si="98"/>
        <v>0.81209696795652542</v>
      </c>
      <c r="N350" s="6">
        <f t="shared" ca="1" si="99"/>
        <v>0.72248125827520149</v>
      </c>
      <c r="O350" s="6">
        <f t="shared" ca="1" si="100"/>
        <v>0.22892584714368827</v>
      </c>
      <c r="P350" s="3">
        <f t="shared" ca="1" si="101"/>
        <v>1.1803329525625781</v>
      </c>
      <c r="Q350" s="3">
        <f t="shared" ca="1" si="102"/>
        <v>0.26462956398782495</v>
      </c>
      <c r="R350" s="6">
        <f t="shared" ca="1" si="107"/>
        <v>0</v>
      </c>
      <c r="S350" s="5">
        <f ca="1">SUM($R$66:R349)+AA350</f>
        <v>0</v>
      </c>
      <c r="T350" s="5">
        <f t="shared" ca="1" si="110"/>
        <v>0</v>
      </c>
      <c r="U350" s="3">
        <f t="shared" ca="1" si="108"/>
        <v>0</v>
      </c>
      <c r="V350" s="37">
        <f ca="1">SUM($U$70:U350)-SUM($T$70:T350)</f>
        <v>122.82980000000003</v>
      </c>
      <c r="W350" s="8">
        <f t="shared" ca="1" si="109"/>
        <v>2.0452333244215604</v>
      </c>
      <c r="X350" s="7">
        <f ca="1">W350-MAX($W$69:W349)</f>
        <v>-0.36922857303671286</v>
      </c>
      <c r="Y350" s="7">
        <f t="shared" ca="1" si="111"/>
        <v>-0.13453974895397494</v>
      </c>
      <c r="Z350" s="6">
        <f t="shared" ca="1" si="115"/>
        <v>0</v>
      </c>
      <c r="AA350" s="5">
        <f ca="1">SUM($Z$70:Z349)</f>
        <v>-6</v>
      </c>
      <c r="AB350" s="4">
        <f t="shared" ca="1" si="94"/>
        <v>0</v>
      </c>
      <c r="AC350" s="2">
        <f t="shared" ca="1" si="112"/>
        <v>0</v>
      </c>
      <c r="AD350" s="3">
        <f t="shared" ca="1" si="113"/>
        <v>61.11</v>
      </c>
      <c r="AE350" s="3">
        <f t="shared" ca="1" si="95"/>
        <v>0</v>
      </c>
      <c r="AF350" s="2">
        <f t="shared" ca="1" si="114"/>
        <v>0</v>
      </c>
      <c r="AG350" s="1">
        <f t="shared" ca="1" si="103"/>
        <v>3.9329999999999998</v>
      </c>
    </row>
    <row r="351" spans="1:33" x14ac:dyDescent="0.25">
      <c r="A351" s="11">
        <v>41896</v>
      </c>
      <c r="B351">
        <v>4</v>
      </c>
      <c r="C351">
        <v>47.55</v>
      </c>
      <c r="D351">
        <v>44.44</v>
      </c>
      <c r="E351">
        <v>46.25</v>
      </c>
      <c r="F351">
        <v>13661100</v>
      </c>
      <c r="G351">
        <v>65.602000000000004</v>
      </c>
      <c r="H351" s="1">
        <f t="shared" ca="1" si="104"/>
        <v>65.602000000000004</v>
      </c>
      <c r="I351" s="10">
        <f t="shared" ca="1" si="105"/>
        <v>46.25</v>
      </c>
      <c r="J351" s="9">
        <f t="shared" ca="1" si="106"/>
        <v>-3.2964175538976077E-2</v>
      </c>
      <c r="K351" s="9">
        <f t="shared" ca="1" si="96"/>
        <v>0.4957710637365324</v>
      </c>
      <c r="L351" s="3">
        <f t="shared" ca="1" si="97"/>
        <v>0.41842162162162166</v>
      </c>
      <c r="M351" s="6">
        <f t="shared" ca="1" si="98"/>
        <v>0.84398153145134636</v>
      </c>
      <c r="N351" s="6">
        <f t="shared" ca="1" si="99"/>
        <v>0.75550096149566859</v>
      </c>
      <c r="O351" s="6">
        <f t="shared" ca="1" si="100"/>
        <v>0.21110014470709323</v>
      </c>
      <c r="P351" s="3">
        <f t="shared" ca="1" si="101"/>
        <v>1.177701250909855</v>
      </c>
      <c r="Q351" s="3">
        <f t="shared" ca="1" si="102"/>
        <v>0.33330067208148212</v>
      </c>
      <c r="R351" s="6">
        <f t="shared" ca="1" si="107"/>
        <v>0</v>
      </c>
      <c r="S351" s="5">
        <f ca="1">SUM($R$66:R350)+AA351</f>
        <v>0</v>
      </c>
      <c r="T351" s="5">
        <f t="shared" ca="1" si="110"/>
        <v>0</v>
      </c>
      <c r="U351" s="3">
        <f t="shared" ca="1" si="108"/>
        <v>0</v>
      </c>
      <c r="V351" s="37">
        <f ca="1">SUM($U$70:U351)-SUM($T$70:T351)</f>
        <v>122.82980000000003</v>
      </c>
      <c r="W351" s="8">
        <f t="shared" ca="1" si="109"/>
        <v>2.0452333244215604</v>
      </c>
      <c r="X351" s="7">
        <f ca="1">W351-MAX($W$69:W350)</f>
        <v>-0.36922857303671286</v>
      </c>
      <c r="Y351" s="7">
        <f t="shared" ca="1" si="111"/>
        <v>-0.13947387387387389</v>
      </c>
      <c r="Z351" s="6">
        <f t="shared" ca="1" si="115"/>
        <v>0</v>
      </c>
      <c r="AA351" s="5">
        <f ca="1">SUM($Z$70:Z350)</f>
        <v>-6</v>
      </c>
      <c r="AB351" s="4">
        <f t="shared" ca="1" si="94"/>
        <v>0</v>
      </c>
      <c r="AC351" s="2">
        <f t="shared" ca="1" si="112"/>
        <v>0</v>
      </c>
      <c r="AD351" s="3">
        <f t="shared" ca="1" si="113"/>
        <v>61.11</v>
      </c>
      <c r="AE351" s="3">
        <f t="shared" ca="1" si="95"/>
        <v>0</v>
      </c>
      <c r="AF351" s="2">
        <f t="shared" ca="1" si="114"/>
        <v>0</v>
      </c>
      <c r="AG351" s="1">
        <f t="shared" ca="1" si="103"/>
        <v>4</v>
      </c>
    </row>
    <row r="352" spans="1:33" x14ac:dyDescent="0.25">
      <c r="A352" s="11">
        <v>41903</v>
      </c>
      <c r="B352">
        <v>4</v>
      </c>
      <c r="C352">
        <v>47.1</v>
      </c>
      <c r="D352">
        <v>44.67</v>
      </c>
      <c r="E352">
        <v>45.8</v>
      </c>
      <c r="F352">
        <v>14084300</v>
      </c>
      <c r="G352">
        <v>65.602000000000004</v>
      </c>
      <c r="H352" s="1">
        <f t="shared" ca="1" si="104"/>
        <v>65.602000000000004</v>
      </c>
      <c r="I352" s="10">
        <f t="shared" ca="1" si="105"/>
        <v>45.8</v>
      </c>
      <c r="J352" s="9">
        <f t="shared" ca="1" si="106"/>
        <v>-9.7773728382949381E-3</v>
      </c>
      <c r="K352" s="9">
        <f t="shared" ca="1" si="96"/>
        <v>0.49118259423747263</v>
      </c>
      <c r="L352" s="3">
        <f t="shared" ca="1" si="97"/>
        <v>0.43235807860262021</v>
      </c>
      <c r="M352" s="6">
        <f t="shared" ca="1" si="98"/>
        <v>0.88023900617615847</v>
      </c>
      <c r="N352" s="6">
        <f t="shared" ca="1" si="99"/>
        <v>0.78063219324541933</v>
      </c>
      <c r="O352" s="6">
        <f t="shared" ca="1" si="100"/>
        <v>0.20439285055373735</v>
      </c>
      <c r="P352" s="3">
        <f t="shared" ca="1" si="101"/>
        <v>1.1894178943528941</v>
      </c>
      <c r="Q352" s="3">
        <f t="shared" ca="1" si="102"/>
        <v>0.37184649213794463</v>
      </c>
      <c r="R352" s="6">
        <f t="shared" ca="1" si="107"/>
        <v>0</v>
      </c>
      <c r="S352" s="5">
        <f ca="1">SUM($R$66:R351)+AA352</f>
        <v>0</v>
      </c>
      <c r="T352" s="5">
        <f t="shared" ca="1" si="110"/>
        <v>0</v>
      </c>
      <c r="U352" s="3">
        <f t="shared" ca="1" si="108"/>
        <v>0</v>
      </c>
      <c r="V352" s="37">
        <f ca="1">SUM($U$70:U352)-SUM($T$70:T352)</f>
        <v>122.82980000000003</v>
      </c>
      <c r="W352" s="8">
        <f t="shared" ca="1" si="109"/>
        <v>2.0452333244215604</v>
      </c>
      <c r="X352" s="7">
        <f ca="1">W352-MAX($W$69:W351)</f>
        <v>-0.36922857303671286</v>
      </c>
      <c r="Y352" s="7">
        <f t="shared" ca="1" si="111"/>
        <v>-0.14411935953420674</v>
      </c>
      <c r="Z352" s="6">
        <f t="shared" ca="1" si="115"/>
        <v>0</v>
      </c>
      <c r="AA352" s="5">
        <f ca="1">SUM($Z$70:Z351)</f>
        <v>-6</v>
      </c>
      <c r="AB352" s="4">
        <f t="shared" ca="1" si="94"/>
        <v>0</v>
      </c>
      <c r="AC352" s="2">
        <f t="shared" ca="1" si="112"/>
        <v>0</v>
      </c>
      <c r="AD352" s="3">
        <f t="shared" ca="1" si="113"/>
        <v>61.11</v>
      </c>
      <c r="AE352" s="3">
        <f t="shared" ca="1" si="95"/>
        <v>0</v>
      </c>
      <c r="AF352" s="2">
        <f t="shared" ca="1" si="114"/>
        <v>0</v>
      </c>
      <c r="AG352" s="1">
        <f t="shared" ca="1" si="103"/>
        <v>4</v>
      </c>
    </row>
    <row r="353" spans="1:33" x14ac:dyDescent="0.25">
      <c r="A353" s="11">
        <v>41910</v>
      </c>
      <c r="B353">
        <v>4</v>
      </c>
      <c r="C353">
        <v>46.06</v>
      </c>
      <c r="D353">
        <v>43.01</v>
      </c>
      <c r="E353">
        <v>43.6</v>
      </c>
      <c r="F353">
        <v>14357500</v>
      </c>
      <c r="G353">
        <v>65.602000000000004</v>
      </c>
      <c r="H353" s="1">
        <f t="shared" ca="1" si="104"/>
        <v>65.602000000000004</v>
      </c>
      <c r="I353" s="10">
        <f t="shared" ca="1" si="105"/>
        <v>43.6</v>
      </c>
      <c r="J353" s="9">
        <f t="shared" ca="1" si="106"/>
        <v>-4.9226940765150523E-2</v>
      </c>
      <c r="K353" s="9">
        <f t="shared" ca="1" si="96"/>
        <v>0.49322730334107323</v>
      </c>
      <c r="L353" s="3">
        <f t="shared" ca="1" si="97"/>
        <v>0.50463302752293582</v>
      </c>
      <c r="M353" s="6">
        <f t="shared" ca="1" si="98"/>
        <v>1.0231246812668344</v>
      </c>
      <c r="N353" s="6">
        <f t="shared" ca="1" si="99"/>
        <v>0.81438669188388801</v>
      </c>
      <c r="O353" s="6">
        <f t="shared" ca="1" si="100"/>
        <v>0.20550103915159615</v>
      </c>
      <c r="P353" s="3">
        <f t="shared" ca="1" si="101"/>
        <v>1.2253887701870803</v>
      </c>
      <c r="Q353" s="3">
        <f t="shared" ca="1" si="102"/>
        <v>0.40338461358069572</v>
      </c>
      <c r="R353" s="6">
        <f t="shared" ca="1" si="107"/>
        <v>0</v>
      </c>
      <c r="S353" s="5">
        <f ca="1">SUM($R$66:R352)+AA353</f>
        <v>0</v>
      </c>
      <c r="T353" s="5">
        <f t="shared" ca="1" si="110"/>
        <v>0</v>
      </c>
      <c r="U353" s="3">
        <f t="shared" ca="1" si="108"/>
        <v>0</v>
      </c>
      <c r="V353" s="37">
        <f ca="1">SUM($U$70:U353)-SUM($T$70:T353)</f>
        <v>122.82980000000003</v>
      </c>
      <c r="W353" s="8">
        <f t="shared" ca="1" si="109"/>
        <v>2.0452333244215604</v>
      </c>
      <c r="X353" s="7">
        <f ca="1">W353-MAX($W$69:W352)</f>
        <v>-0.36922857303671286</v>
      </c>
      <c r="Y353" s="7">
        <f t="shared" ca="1" si="111"/>
        <v>-0.16821100917431195</v>
      </c>
      <c r="Z353" s="6">
        <f t="shared" ca="1" si="115"/>
        <v>0</v>
      </c>
      <c r="AA353" s="5">
        <f ca="1">SUM($Z$70:Z352)</f>
        <v>-6</v>
      </c>
      <c r="AB353" s="4">
        <f t="shared" ref="AB353:AB416" ca="1" si="116">(I353-AE353)*S353</f>
        <v>0</v>
      </c>
      <c r="AC353" s="2">
        <f t="shared" ca="1" si="112"/>
        <v>0</v>
      </c>
      <c r="AD353" s="3">
        <f t="shared" ca="1" si="113"/>
        <v>61.11</v>
      </c>
      <c r="AE353" s="3">
        <f t="shared" ca="1" si="95"/>
        <v>0</v>
      </c>
      <c r="AF353" s="2">
        <f t="shared" ca="1" si="114"/>
        <v>0</v>
      </c>
      <c r="AG353" s="1">
        <f t="shared" ca="1" si="103"/>
        <v>4</v>
      </c>
    </row>
    <row r="354" spans="1:33" x14ac:dyDescent="0.25">
      <c r="A354" s="11">
        <v>41917</v>
      </c>
      <c r="B354">
        <v>4</v>
      </c>
      <c r="C354">
        <v>44.44</v>
      </c>
      <c r="D354">
        <v>42.1</v>
      </c>
      <c r="E354">
        <v>42.25</v>
      </c>
      <c r="F354">
        <v>12339400</v>
      </c>
      <c r="G354">
        <v>65.602000000000004</v>
      </c>
      <c r="H354" s="1">
        <f t="shared" ca="1" si="104"/>
        <v>65.602000000000004</v>
      </c>
      <c r="I354" s="10">
        <f t="shared" ca="1" si="105"/>
        <v>42.25</v>
      </c>
      <c r="J354" s="9">
        <f t="shared" ca="1" si="106"/>
        <v>-3.1452796551805849E-2</v>
      </c>
      <c r="K354" s="9">
        <f t="shared" ca="1" si="96"/>
        <v>0.4935072226103398</v>
      </c>
      <c r="L354" s="3">
        <f t="shared" ca="1" si="97"/>
        <v>0.55271005917159766</v>
      </c>
      <c r="M354" s="6">
        <f t="shared" ca="1" si="98"/>
        <v>1.1199634652723267</v>
      </c>
      <c r="N354" s="6">
        <f t="shared" ca="1" si="99"/>
        <v>0.86233391067632703</v>
      </c>
      <c r="O354" s="6">
        <f t="shared" ca="1" si="100"/>
        <v>0.19775874992051326</v>
      </c>
      <c r="P354" s="3">
        <f t="shared" ca="1" si="101"/>
        <v>1.2578514105173535</v>
      </c>
      <c r="Q354" s="3">
        <f t="shared" ca="1" si="102"/>
        <v>0.46681641083530051</v>
      </c>
      <c r="R354" s="6">
        <f t="shared" ca="1" si="107"/>
        <v>0</v>
      </c>
      <c r="S354" s="5">
        <f ca="1">SUM($R$66:R353)+AA354</f>
        <v>0</v>
      </c>
      <c r="T354" s="5">
        <f t="shared" ca="1" si="110"/>
        <v>0</v>
      </c>
      <c r="U354" s="3">
        <f t="shared" ca="1" si="108"/>
        <v>0</v>
      </c>
      <c r="V354" s="37">
        <f ca="1">SUM($U$70:U354)-SUM($T$70:T354)</f>
        <v>122.82980000000003</v>
      </c>
      <c r="W354" s="8">
        <f t="shared" ca="1" si="109"/>
        <v>2.0452333244215604</v>
      </c>
      <c r="X354" s="7">
        <f ca="1">W354-MAX($W$69:W353)</f>
        <v>-0.36922857303671286</v>
      </c>
      <c r="Y354" s="7">
        <f t="shared" ca="1" si="111"/>
        <v>-0.18423668639053256</v>
      </c>
      <c r="Z354" s="6">
        <f t="shared" ca="1" si="115"/>
        <v>0</v>
      </c>
      <c r="AA354" s="5">
        <f ca="1">SUM($Z$70:Z353)</f>
        <v>-6</v>
      </c>
      <c r="AB354" s="4">
        <f t="shared" ca="1" si="116"/>
        <v>0</v>
      </c>
      <c r="AC354" s="2">
        <f t="shared" ca="1" si="112"/>
        <v>0</v>
      </c>
      <c r="AD354" s="3">
        <f t="shared" ca="1" si="113"/>
        <v>61.11</v>
      </c>
      <c r="AE354" s="3">
        <f t="shared" ca="1" si="95"/>
        <v>0</v>
      </c>
      <c r="AF354" s="2">
        <f t="shared" ca="1" si="114"/>
        <v>0</v>
      </c>
      <c r="AG354" s="1">
        <f t="shared" ca="1" si="103"/>
        <v>4</v>
      </c>
    </row>
    <row r="355" spans="1:33" x14ac:dyDescent="0.25">
      <c r="A355" s="11">
        <v>41924</v>
      </c>
      <c r="B355">
        <v>4</v>
      </c>
      <c r="C355">
        <v>42.92</v>
      </c>
      <c r="D355">
        <v>39.75</v>
      </c>
      <c r="E355">
        <v>40.130000000000003</v>
      </c>
      <c r="F355">
        <v>16615500</v>
      </c>
      <c r="G355">
        <v>66.153999999999996</v>
      </c>
      <c r="H355" s="1">
        <f t="shared" ca="1" si="104"/>
        <v>66.153999999999996</v>
      </c>
      <c r="I355" s="10">
        <f t="shared" ca="1" si="105"/>
        <v>40.130000000000003</v>
      </c>
      <c r="J355" s="9">
        <f t="shared" ca="1" si="106"/>
        <v>-5.1480169524357418E-2</v>
      </c>
      <c r="K355" s="9">
        <f t="shared" ca="1" si="96"/>
        <v>0.49567819814177827</v>
      </c>
      <c r="L355" s="3">
        <f t="shared" ca="1" si="97"/>
        <v>0.64849239970097172</v>
      </c>
      <c r="M355" s="6">
        <f t="shared" ca="1" si="98"/>
        <v>1.3082931670831408</v>
      </c>
      <c r="N355" s="6">
        <f t="shared" ca="1" si="99"/>
        <v>0.93086949102471483</v>
      </c>
      <c r="O355" s="6">
        <f t="shared" ca="1" si="100"/>
        <v>0.18463734159130155</v>
      </c>
      <c r="P355" s="3">
        <f t="shared" ca="1" si="101"/>
        <v>1.3001441742073179</v>
      </c>
      <c r="Q355" s="3">
        <f t="shared" ca="1" si="102"/>
        <v>0.5615948078421118</v>
      </c>
      <c r="R355" s="6">
        <f t="shared" ca="1" si="107"/>
        <v>0</v>
      </c>
      <c r="S355" s="5">
        <f ca="1">SUM($R$66:R354)+AA355</f>
        <v>0</v>
      </c>
      <c r="T355" s="5">
        <f t="shared" ca="1" si="110"/>
        <v>0</v>
      </c>
      <c r="U355" s="3">
        <f t="shared" ca="1" si="108"/>
        <v>0</v>
      </c>
      <c r="V355" s="37">
        <f ca="1">SUM($U$70:U355)-SUM($T$70:T355)</f>
        <v>122.82980000000003</v>
      </c>
      <c r="W355" s="8">
        <f t="shared" ca="1" si="109"/>
        <v>2.0452333244215604</v>
      </c>
      <c r="X355" s="7">
        <f ca="1">W355-MAX($W$69:W354)</f>
        <v>-0.36922857303671286</v>
      </c>
      <c r="Y355" s="7">
        <f t="shared" ca="1" si="111"/>
        <v>-0.21616413323365724</v>
      </c>
      <c r="Z355" s="6">
        <f t="shared" ca="1" si="115"/>
        <v>0</v>
      </c>
      <c r="AA355" s="5">
        <f ca="1">SUM($Z$70:Z354)</f>
        <v>-6</v>
      </c>
      <c r="AB355" s="4">
        <f t="shared" ca="1" si="116"/>
        <v>0</v>
      </c>
      <c r="AC355" s="2">
        <f t="shared" ca="1" si="112"/>
        <v>0</v>
      </c>
      <c r="AD355" s="3">
        <f t="shared" ca="1" si="113"/>
        <v>61.11</v>
      </c>
      <c r="AE355" s="3">
        <f t="shared" ca="1" si="95"/>
        <v>0</v>
      </c>
      <c r="AF355" s="2">
        <f t="shared" ca="1" si="114"/>
        <v>0</v>
      </c>
      <c r="AG355" s="1">
        <f t="shared" ca="1" si="103"/>
        <v>4</v>
      </c>
    </row>
    <row r="356" spans="1:33" x14ac:dyDescent="0.25">
      <c r="A356" s="11">
        <v>41931</v>
      </c>
      <c r="B356">
        <v>4</v>
      </c>
      <c r="C356">
        <v>41.22</v>
      </c>
      <c r="D356">
        <v>37.74</v>
      </c>
      <c r="E356">
        <v>40.479999999999997</v>
      </c>
      <c r="F356">
        <v>15766800</v>
      </c>
      <c r="G356">
        <v>65.650999999999996</v>
      </c>
      <c r="H356" s="1">
        <f t="shared" ca="1" si="104"/>
        <v>65.650999999999996</v>
      </c>
      <c r="I356" s="10">
        <f t="shared" ca="1" si="105"/>
        <v>40.479999999999997</v>
      </c>
      <c r="J356" s="9">
        <f t="shared" ca="1" si="106"/>
        <v>8.6838407003846686E-3</v>
      </c>
      <c r="K356" s="9">
        <f t="shared" ca="1" si="96"/>
        <v>0.49564939917799239</v>
      </c>
      <c r="L356" s="3">
        <f t="shared" ca="1" si="97"/>
        <v>0.62181324110671943</v>
      </c>
      <c r="M356" s="6">
        <f t="shared" ca="1" si="98"/>
        <v>1.2545425095601104</v>
      </c>
      <c r="N356" s="6">
        <f t="shared" ca="1" si="99"/>
        <v>0.97940061918720522</v>
      </c>
      <c r="O356" s="6">
        <f t="shared" ca="1" si="100"/>
        <v>0.18001060092958768</v>
      </c>
      <c r="P356" s="3">
        <f t="shared" ca="1" si="101"/>
        <v>1.3394218210463806</v>
      </c>
      <c r="Q356" s="3">
        <f t="shared" ca="1" si="102"/>
        <v>0.61937941732802981</v>
      </c>
      <c r="R356" s="6">
        <f t="shared" ca="1" si="107"/>
        <v>0</v>
      </c>
      <c r="S356" s="5">
        <f ca="1">SUM($R$66:R355)+AA356</f>
        <v>0</v>
      </c>
      <c r="T356" s="5">
        <f t="shared" ca="1" si="110"/>
        <v>0</v>
      </c>
      <c r="U356" s="3">
        <f t="shared" ca="1" si="108"/>
        <v>0</v>
      </c>
      <c r="V356" s="37">
        <f ca="1">SUM($U$70:U356)-SUM($T$70:T356)</f>
        <v>122.82980000000003</v>
      </c>
      <c r="W356" s="8">
        <f t="shared" ca="1" si="109"/>
        <v>2.0452333244215604</v>
      </c>
      <c r="X356" s="7">
        <f ca="1">W356-MAX($W$69:W355)</f>
        <v>-0.36922857303671286</v>
      </c>
      <c r="Y356" s="7">
        <f t="shared" ca="1" si="111"/>
        <v>-0.20727108036890649</v>
      </c>
      <c r="Z356" s="6">
        <f t="shared" ca="1" si="115"/>
        <v>0</v>
      </c>
      <c r="AA356" s="5">
        <f ca="1">SUM($Z$70:Z355)</f>
        <v>-6</v>
      </c>
      <c r="AB356" s="4">
        <f t="shared" ca="1" si="116"/>
        <v>0</v>
      </c>
      <c r="AC356" s="2">
        <f t="shared" ca="1" si="112"/>
        <v>0</v>
      </c>
      <c r="AD356" s="3">
        <f t="shared" ca="1" si="113"/>
        <v>61.11</v>
      </c>
      <c r="AE356" s="3">
        <f t="shared" ca="1" si="95"/>
        <v>0</v>
      </c>
      <c r="AF356" s="2">
        <f t="shared" ca="1" si="114"/>
        <v>0</v>
      </c>
      <c r="AG356" s="1">
        <f t="shared" ca="1" si="103"/>
        <v>4</v>
      </c>
    </row>
    <row r="357" spans="1:33" x14ac:dyDescent="0.25">
      <c r="A357" s="11">
        <v>41938</v>
      </c>
      <c r="B357">
        <v>4</v>
      </c>
      <c r="C357">
        <v>40.79</v>
      </c>
      <c r="D357">
        <v>36.81</v>
      </c>
      <c r="E357">
        <v>37.299999999999997</v>
      </c>
      <c r="F357">
        <v>16698300</v>
      </c>
      <c r="G357">
        <v>65.650999999999996</v>
      </c>
      <c r="H357" s="1">
        <f t="shared" ca="1" si="104"/>
        <v>65.650999999999996</v>
      </c>
      <c r="I357" s="10">
        <f t="shared" ca="1" si="105"/>
        <v>37.299999999999997</v>
      </c>
      <c r="J357" s="9">
        <f t="shared" ca="1" si="106"/>
        <v>-8.18146983294403E-2</v>
      </c>
      <c r="K357" s="9">
        <f t="shared" ca="1" si="96"/>
        <v>0.49970834657738827</v>
      </c>
      <c r="L357" s="3">
        <f t="shared" ca="1" si="97"/>
        <v>0.76008042895442363</v>
      </c>
      <c r="M357" s="6">
        <f t="shared" ca="1" si="98"/>
        <v>1.5210480956749686</v>
      </c>
      <c r="N357" s="6">
        <f t="shared" ca="1" si="99"/>
        <v>1.0401423818914293</v>
      </c>
      <c r="O357" s="6">
        <f t="shared" ca="1" si="100"/>
        <v>0.21847229915499064</v>
      </c>
      <c r="P357" s="3">
        <f t="shared" ca="1" si="101"/>
        <v>1.4770869802014106</v>
      </c>
      <c r="Q357" s="3">
        <f t="shared" ca="1" si="102"/>
        <v>0.60319778358144793</v>
      </c>
      <c r="R357" s="6">
        <f t="shared" ca="1" si="107"/>
        <v>0</v>
      </c>
      <c r="S357" s="5">
        <f ca="1">SUM($R$66:R356)+AA357</f>
        <v>0</v>
      </c>
      <c r="T357" s="5">
        <f t="shared" ca="1" si="110"/>
        <v>0</v>
      </c>
      <c r="U357" s="3">
        <f t="shared" ca="1" si="108"/>
        <v>0</v>
      </c>
      <c r="V357" s="37">
        <f ca="1">SUM($U$70:U357)-SUM($T$70:T357)</f>
        <v>122.82980000000003</v>
      </c>
      <c r="W357" s="8">
        <f t="shared" ca="1" si="109"/>
        <v>2.0452333244215604</v>
      </c>
      <c r="X357" s="7">
        <f ca="1">W357-MAX($W$69:W356)</f>
        <v>-0.36922857303671286</v>
      </c>
      <c r="Y357" s="7">
        <f t="shared" ca="1" si="111"/>
        <v>-0.25336014298480786</v>
      </c>
      <c r="Z357" s="6">
        <f t="shared" ca="1" si="115"/>
        <v>0</v>
      </c>
      <c r="AA357" s="5">
        <f ca="1">SUM($Z$70:Z356)</f>
        <v>-6</v>
      </c>
      <c r="AB357" s="4">
        <f t="shared" ca="1" si="116"/>
        <v>0</v>
      </c>
      <c r="AC357" s="2">
        <f t="shared" ca="1" si="112"/>
        <v>0</v>
      </c>
      <c r="AD357" s="3">
        <f t="shared" ca="1" si="113"/>
        <v>61.11</v>
      </c>
      <c r="AE357" s="3">
        <f t="shared" ca="1" si="95"/>
        <v>0</v>
      </c>
      <c r="AF357" s="2">
        <f t="shared" ca="1" si="114"/>
        <v>0</v>
      </c>
      <c r="AG357" s="1">
        <f t="shared" ca="1" si="103"/>
        <v>4</v>
      </c>
    </row>
    <row r="358" spans="1:33" x14ac:dyDescent="0.25">
      <c r="A358" s="11">
        <v>41945</v>
      </c>
      <c r="B358" t="s">
        <v>0</v>
      </c>
      <c r="C358">
        <v>38.83</v>
      </c>
      <c r="D358">
        <v>37.25</v>
      </c>
      <c r="E358">
        <v>38.200000000000003</v>
      </c>
      <c r="F358">
        <v>18782700</v>
      </c>
      <c r="G358">
        <v>64.495999999999995</v>
      </c>
      <c r="H358" s="1">
        <f t="shared" ca="1" si="104"/>
        <v>64.495999999999995</v>
      </c>
      <c r="I358" s="10">
        <f t="shared" ca="1" si="105"/>
        <v>38.200000000000003</v>
      </c>
      <c r="J358" s="9">
        <f t="shared" ca="1" si="106"/>
        <v>2.3842188962759872E-2</v>
      </c>
      <c r="K358" s="9">
        <f t="shared" ca="1" si="96"/>
        <v>0.50071750456671538</v>
      </c>
      <c r="L358" s="3">
        <f t="shared" ca="1" si="97"/>
        <v>0.68837696335078502</v>
      </c>
      <c r="M358" s="6">
        <f t="shared" ca="1" si="98"/>
        <v>1.3747811032619213</v>
      </c>
      <c r="N358" s="6">
        <f t="shared" ca="1" si="99"/>
        <v>1.0777294808229121</v>
      </c>
      <c r="O358" s="6">
        <f t="shared" ca="1" si="100"/>
        <v>0.23142034838457021</v>
      </c>
      <c r="P358" s="3">
        <f t="shared" ca="1" si="101"/>
        <v>1.5405701775920524</v>
      </c>
      <c r="Q358" s="3">
        <f t="shared" ca="1" si="102"/>
        <v>0.61488878405377168</v>
      </c>
      <c r="R358" s="6">
        <f t="shared" ca="1" si="107"/>
        <v>0</v>
      </c>
      <c r="S358" s="5">
        <f ca="1">SUM($R$66:R357)+AA358</f>
        <v>0</v>
      </c>
      <c r="T358" s="5">
        <f t="shared" ca="1" si="110"/>
        <v>0</v>
      </c>
      <c r="U358" s="3">
        <f t="shared" ca="1" si="108"/>
        <v>0</v>
      </c>
      <c r="V358" s="37">
        <f ca="1">SUM($U$70:U358)-SUM($T$70:T358)</f>
        <v>122.82980000000003</v>
      </c>
      <c r="W358" s="8">
        <f t="shared" ca="1" si="109"/>
        <v>2.0452333244215604</v>
      </c>
      <c r="X358" s="7">
        <f ca="1">W358-MAX($W$69:W357)</f>
        <v>-0.36922857303671286</v>
      </c>
      <c r="Y358" s="7">
        <f t="shared" ca="1" si="111"/>
        <v>-0.229458987783595</v>
      </c>
      <c r="Z358" s="6">
        <f t="shared" ca="1" si="115"/>
        <v>0</v>
      </c>
      <c r="AA358" s="5">
        <f ca="1">SUM($Z$70:Z357)</f>
        <v>-6</v>
      </c>
      <c r="AB358" s="4">
        <f t="shared" ca="1" si="116"/>
        <v>0</v>
      </c>
      <c r="AC358" s="2">
        <f t="shared" ca="1" si="112"/>
        <v>0</v>
      </c>
      <c r="AD358" s="3">
        <f t="shared" ca="1" si="113"/>
        <v>61.11</v>
      </c>
      <c r="AE358" s="3">
        <f t="shared" ca="1" si="95"/>
        <v>0</v>
      </c>
      <c r="AF358" s="2">
        <f t="shared" ca="1" si="114"/>
        <v>0</v>
      </c>
      <c r="AG358" s="1">
        <f t="shared" ca="1" si="103"/>
        <v>4</v>
      </c>
    </row>
    <row r="359" spans="1:33" x14ac:dyDescent="0.25">
      <c r="A359" s="11">
        <v>41952</v>
      </c>
      <c r="B359">
        <v>4</v>
      </c>
      <c r="C359">
        <v>42.4</v>
      </c>
      <c r="D359">
        <v>37.9</v>
      </c>
      <c r="E359">
        <v>41.31</v>
      </c>
      <c r="F359">
        <v>29077300</v>
      </c>
      <c r="G359">
        <v>64.5</v>
      </c>
      <c r="H359" s="1">
        <f t="shared" ca="1" si="104"/>
        <v>64.5</v>
      </c>
      <c r="I359" s="10">
        <f t="shared" ca="1" si="105"/>
        <v>41.31</v>
      </c>
      <c r="J359" s="9">
        <f t="shared" ca="1" si="106"/>
        <v>7.8269085796143639E-2</v>
      </c>
      <c r="K359" s="9">
        <f t="shared" ca="1" si="96"/>
        <v>0.50804773432402528</v>
      </c>
      <c r="L359" s="3">
        <f t="shared" ca="1" si="97"/>
        <v>0.56136528685548281</v>
      </c>
      <c r="M359" s="6">
        <f t="shared" ca="1" si="98"/>
        <v>1.1049459508020409</v>
      </c>
      <c r="N359" s="6">
        <f t="shared" ca="1" si="99"/>
        <v>1.0731156504278792</v>
      </c>
      <c r="O359" s="6">
        <f t="shared" ca="1" si="100"/>
        <v>0.23013136515613894</v>
      </c>
      <c r="P359" s="3">
        <f t="shared" ca="1" si="101"/>
        <v>1.5333783807401571</v>
      </c>
      <c r="Q359" s="3">
        <f t="shared" ca="1" si="102"/>
        <v>0.61285292011560122</v>
      </c>
      <c r="R359" s="6">
        <f t="shared" ca="1" si="107"/>
        <v>0</v>
      </c>
      <c r="S359" s="5">
        <f ca="1">SUM($R$66:R358)+AA359</f>
        <v>0</v>
      </c>
      <c r="T359" s="5">
        <f t="shared" ca="1" si="110"/>
        <v>0</v>
      </c>
      <c r="U359" s="3">
        <f t="shared" ca="1" si="108"/>
        <v>0</v>
      </c>
      <c r="V359" s="37">
        <f ca="1">SUM($U$70:U359)-SUM($T$70:T359)</f>
        <v>122.82980000000003</v>
      </c>
      <c r="W359" s="8">
        <f t="shared" ca="1" si="109"/>
        <v>2.0452333244215604</v>
      </c>
      <c r="X359" s="7">
        <f ca="1">W359-MAX($W$69:W358)</f>
        <v>-0.36922857303671286</v>
      </c>
      <c r="Y359" s="7">
        <f t="shared" ca="1" si="111"/>
        <v>-0.18712176228516095</v>
      </c>
      <c r="Z359" s="6">
        <f t="shared" ca="1" si="115"/>
        <v>0</v>
      </c>
      <c r="AA359" s="5">
        <f ca="1">SUM($Z$70:Z358)</f>
        <v>-6</v>
      </c>
      <c r="AB359" s="4">
        <f t="shared" ca="1" si="116"/>
        <v>0</v>
      </c>
      <c r="AC359" s="2">
        <f t="shared" ca="1" si="112"/>
        <v>0</v>
      </c>
      <c r="AD359" s="3">
        <f t="shared" ca="1" si="113"/>
        <v>61.11</v>
      </c>
      <c r="AE359" s="3">
        <f t="shared" ca="1" si="95"/>
        <v>0</v>
      </c>
      <c r="AF359" s="2">
        <f t="shared" ca="1" si="114"/>
        <v>0</v>
      </c>
      <c r="AG359" s="1">
        <f t="shared" ca="1" si="103"/>
        <v>4</v>
      </c>
    </row>
    <row r="360" spans="1:33" x14ac:dyDescent="0.25">
      <c r="A360" s="11">
        <v>41959</v>
      </c>
      <c r="B360">
        <v>3.875</v>
      </c>
      <c r="C360">
        <v>45.1</v>
      </c>
      <c r="D360">
        <v>40.4</v>
      </c>
      <c r="E360">
        <v>41.5</v>
      </c>
      <c r="F360">
        <v>41466200</v>
      </c>
      <c r="G360">
        <v>61.631</v>
      </c>
      <c r="H360" s="1">
        <f t="shared" ca="1" si="104"/>
        <v>61.631</v>
      </c>
      <c r="I360" s="10">
        <f t="shared" ca="1" si="105"/>
        <v>41.5</v>
      </c>
      <c r="J360" s="9">
        <f t="shared" ca="1" si="106"/>
        <v>4.5888258279794692E-3</v>
      </c>
      <c r="K360" s="9">
        <f t="shared" ca="1" si="96"/>
        <v>0.5049830817154991</v>
      </c>
      <c r="L360" s="3">
        <f t="shared" ca="1" si="97"/>
        <v>0.4850843373493976</v>
      </c>
      <c r="M360" s="6">
        <f t="shared" ca="1" si="98"/>
        <v>0.96059522568854649</v>
      </c>
      <c r="N360" s="6">
        <f t="shared" ca="1" si="99"/>
        <v>1.073660054169453</v>
      </c>
      <c r="O360" s="6">
        <f t="shared" ca="1" si="100"/>
        <v>0.22983304309298114</v>
      </c>
      <c r="P360" s="3">
        <f t="shared" ca="1" si="101"/>
        <v>1.5333261403554153</v>
      </c>
      <c r="Q360" s="3">
        <f t="shared" ca="1" si="102"/>
        <v>0.61399396798349071</v>
      </c>
      <c r="R360" s="6">
        <f t="shared" ca="1" si="107"/>
        <v>0</v>
      </c>
      <c r="S360" s="5">
        <f ca="1">SUM($R$66:R359)+AA360</f>
        <v>0</v>
      </c>
      <c r="T360" s="5">
        <f t="shared" ca="1" si="110"/>
        <v>0</v>
      </c>
      <c r="U360" s="3">
        <f t="shared" ca="1" si="108"/>
        <v>0</v>
      </c>
      <c r="V360" s="37">
        <f ca="1">SUM($U$70:U360)-SUM($T$70:T360)</f>
        <v>122.82980000000003</v>
      </c>
      <c r="W360" s="8">
        <f t="shared" ca="1" si="109"/>
        <v>2.0452333244215604</v>
      </c>
      <c r="X360" s="7">
        <f ca="1">W360-MAX($W$69:W359)</f>
        <v>-0.36922857303671286</v>
      </c>
      <c r="Y360" s="7">
        <f t="shared" ca="1" si="111"/>
        <v>-0.16169477911646588</v>
      </c>
      <c r="Z360" s="6">
        <f t="shared" ca="1" si="115"/>
        <v>0</v>
      </c>
      <c r="AA360" s="5">
        <f ca="1">SUM($Z$70:Z359)</f>
        <v>-6</v>
      </c>
      <c r="AB360" s="4">
        <f t="shared" ca="1" si="116"/>
        <v>0</v>
      </c>
      <c r="AC360" s="2">
        <f t="shared" ca="1" si="112"/>
        <v>0</v>
      </c>
      <c r="AD360" s="3">
        <f t="shared" ca="1" si="113"/>
        <v>61.11</v>
      </c>
      <c r="AE360" s="3">
        <f t="shared" ca="1" si="95"/>
        <v>0</v>
      </c>
      <c r="AF360" s="2">
        <f t="shared" ca="1" si="114"/>
        <v>0</v>
      </c>
      <c r="AG360" s="1">
        <f t="shared" ca="1" si="103"/>
        <v>3.875</v>
      </c>
    </row>
    <row r="361" spans="1:33" x14ac:dyDescent="0.25">
      <c r="A361" s="11">
        <v>41966</v>
      </c>
      <c r="B361">
        <v>3.875</v>
      </c>
      <c r="C361">
        <v>43.35</v>
      </c>
      <c r="D361">
        <v>39.75</v>
      </c>
      <c r="E361">
        <v>42.9</v>
      </c>
      <c r="F361">
        <v>24897300</v>
      </c>
      <c r="G361">
        <v>60.207000000000001</v>
      </c>
      <c r="H361" s="1">
        <f t="shared" ca="1" si="104"/>
        <v>60.207000000000001</v>
      </c>
      <c r="I361" s="10">
        <f t="shared" ca="1" si="105"/>
        <v>42.9</v>
      </c>
      <c r="J361" s="9">
        <f t="shared" ca="1" si="106"/>
        <v>3.3178398697318603E-2</v>
      </c>
      <c r="K361" s="9">
        <f t="shared" ca="1" si="96"/>
        <v>0.50623221176869249</v>
      </c>
      <c r="L361" s="3">
        <f t="shared" ca="1" si="97"/>
        <v>0.4034265734265734</v>
      </c>
      <c r="M361" s="6">
        <f t="shared" ca="1" si="98"/>
        <v>0.79691999846684392</v>
      </c>
      <c r="N361" s="6">
        <f t="shared" ca="1" si="99"/>
        <v>1.0691107711594017</v>
      </c>
      <c r="O361" s="6">
        <f t="shared" ca="1" si="100"/>
        <v>0.23502575292003874</v>
      </c>
      <c r="P361" s="3">
        <f t="shared" ca="1" si="101"/>
        <v>1.5391622769994791</v>
      </c>
      <c r="Q361" s="3">
        <f t="shared" ca="1" si="102"/>
        <v>0.59905926531932419</v>
      </c>
      <c r="R361" s="6">
        <f t="shared" ca="1" si="107"/>
        <v>0</v>
      </c>
      <c r="S361" s="5">
        <f ca="1">SUM($R$66:R360)+AA361</f>
        <v>0</v>
      </c>
      <c r="T361" s="5">
        <f t="shared" ca="1" si="110"/>
        <v>0</v>
      </c>
      <c r="U361" s="3">
        <f t="shared" ca="1" si="108"/>
        <v>0</v>
      </c>
      <c r="V361" s="37">
        <f ca="1">SUM($U$70:U361)-SUM($T$70:T361)</f>
        <v>122.82980000000003</v>
      </c>
      <c r="W361" s="8">
        <f t="shared" ca="1" si="109"/>
        <v>2.0452333244215604</v>
      </c>
      <c r="X361" s="7">
        <f ca="1">W361-MAX($W$69:W360)</f>
        <v>-0.36922857303671286</v>
      </c>
      <c r="Y361" s="7">
        <f t="shared" ca="1" si="111"/>
        <v>-0.13447552447552447</v>
      </c>
      <c r="Z361" s="6">
        <f t="shared" ca="1" si="115"/>
        <v>0</v>
      </c>
      <c r="AA361" s="5">
        <f ca="1">SUM($Z$70:Z360)</f>
        <v>-6</v>
      </c>
      <c r="AB361" s="4">
        <f t="shared" ca="1" si="116"/>
        <v>0</v>
      </c>
      <c r="AC361" s="2">
        <f t="shared" ca="1" si="112"/>
        <v>0</v>
      </c>
      <c r="AD361" s="3">
        <f t="shared" ca="1" si="113"/>
        <v>61.11</v>
      </c>
      <c r="AE361" s="3">
        <f t="shared" ca="1" si="95"/>
        <v>0</v>
      </c>
      <c r="AF361" s="2">
        <f t="shared" ca="1" si="114"/>
        <v>0</v>
      </c>
      <c r="AG361" s="1">
        <f t="shared" ca="1" si="103"/>
        <v>3.875</v>
      </c>
    </row>
    <row r="362" spans="1:33" x14ac:dyDescent="0.25">
      <c r="A362" s="11">
        <v>41973</v>
      </c>
      <c r="B362">
        <v>3.75</v>
      </c>
      <c r="C362">
        <v>43.82</v>
      </c>
      <c r="D362">
        <v>40.299999999999997</v>
      </c>
      <c r="E362">
        <v>41.78</v>
      </c>
      <c r="F362">
        <v>20259900</v>
      </c>
      <c r="G362">
        <v>56.021000000000001</v>
      </c>
      <c r="H362" s="1">
        <f t="shared" ca="1" si="104"/>
        <v>56.021000000000001</v>
      </c>
      <c r="I362" s="10">
        <f t="shared" ca="1" si="105"/>
        <v>41.78</v>
      </c>
      <c r="J362" s="9">
        <f t="shared" ca="1" si="106"/>
        <v>-2.6454069805551497E-2</v>
      </c>
      <c r="K362" s="9">
        <f t="shared" ca="1" si="96"/>
        <v>0.50479404919482718</v>
      </c>
      <c r="L362" s="3">
        <f t="shared" ca="1" si="97"/>
        <v>0.34085686931546189</v>
      </c>
      <c r="M362" s="6">
        <f t="shared" ca="1" si="98"/>
        <v>0.67523947609752211</v>
      </c>
      <c r="N362" s="6">
        <f t="shared" ca="1" si="99"/>
        <v>1.0519823983660219</v>
      </c>
      <c r="O362" s="6">
        <f t="shared" ca="1" si="100"/>
        <v>0.25574329871228191</v>
      </c>
      <c r="P362" s="3">
        <f t="shared" ca="1" si="101"/>
        <v>1.5634689957905858</v>
      </c>
      <c r="Q362" s="3">
        <f t="shared" ca="1" si="102"/>
        <v>0.5404958009414581</v>
      </c>
      <c r="R362" s="6">
        <f t="shared" ca="1" si="107"/>
        <v>0</v>
      </c>
      <c r="S362" s="5">
        <f ca="1">SUM($R$66:R361)+AA362</f>
        <v>0</v>
      </c>
      <c r="T362" s="5">
        <f t="shared" ca="1" si="110"/>
        <v>0</v>
      </c>
      <c r="U362" s="3">
        <f t="shared" ca="1" si="108"/>
        <v>0</v>
      </c>
      <c r="V362" s="37">
        <f ca="1">SUM($U$70:U362)-SUM($T$70:T362)</f>
        <v>122.82980000000003</v>
      </c>
      <c r="W362" s="8">
        <f t="shared" ca="1" si="109"/>
        <v>2.0452333244215604</v>
      </c>
      <c r="X362" s="7">
        <f ca="1">W362-MAX($W$69:W361)</f>
        <v>-0.36922857303671286</v>
      </c>
      <c r="Y362" s="7">
        <f t="shared" ca="1" si="111"/>
        <v>-0.1136189564384873</v>
      </c>
      <c r="Z362" s="6">
        <f t="shared" ca="1" si="115"/>
        <v>0</v>
      </c>
      <c r="AA362" s="5">
        <f ca="1">SUM($Z$70:Z361)</f>
        <v>-6</v>
      </c>
      <c r="AB362" s="4">
        <f t="shared" ca="1" si="116"/>
        <v>0</v>
      </c>
      <c r="AC362" s="2">
        <f t="shared" ca="1" si="112"/>
        <v>0</v>
      </c>
      <c r="AD362" s="3">
        <f t="shared" ca="1" si="113"/>
        <v>61.11</v>
      </c>
      <c r="AE362" s="3">
        <f t="shared" ca="1" si="95"/>
        <v>0</v>
      </c>
      <c r="AF362" s="2">
        <f t="shared" ca="1" si="114"/>
        <v>0</v>
      </c>
      <c r="AG362" s="1">
        <f t="shared" ca="1" si="103"/>
        <v>3.75</v>
      </c>
    </row>
    <row r="363" spans="1:33" x14ac:dyDescent="0.25">
      <c r="A363" s="11">
        <v>41980</v>
      </c>
      <c r="B363">
        <v>3.75</v>
      </c>
      <c r="C363">
        <v>42.85</v>
      </c>
      <c r="D363">
        <v>38.03</v>
      </c>
      <c r="E363">
        <v>38.17</v>
      </c>
      <c r="F363">
        <v>28718400</v>
      </c>
      <c r="G363">
        <v>55.24</v>
      </c>
      <c r="H363" s="1">
        <f t="shared" ca="1" si="104"/>
        <v>55.24</v>
      </c>
      <c r="I363" s="10">
        <f t="shared" ca="1" si="105"/>
        <v>38.17</v>
      </c>
      <c r="J363" s="9">
        <f t="shared" ca="1" si="106"/>
        <v>-9.036788937128136E-2</v>
      </c>
      <c r="K363" s="9">
        <f t="shared" ca="1" si="96"/>
        <v>0.49331106395062313</v>
      </c>
      <c r="L363" s="3">
        <f t="shared" ca="1" si="97"/>
        <v>0.44720985066806396</v>
      </c>
      <c r="M363" s="6">
        <f t="shared" ca="1" si="98"/>
        <v>0.90654737618620784</v>
      </c>
      <c r="N363" s="6">
        <f t="shared" ca="1" si="99"/>
        <v>1.0592478143836899</v>
      </c>
      <c r="O363" s="6">
        <f t="shared" ca="1" si="100"/>
        <v>0.2496290118154901</v>
      </c>
      <c r="P363" s="3">
        <f t="shared" ca="1" si="101"/>
        <v>1.5585058380146701</v>
      </c>
      <c r="Q363" s="3">
        <f t="shared" ca="1" si="102"/>
        <v>0.5599897907527096</v>
      </c>
      <c r="R363" s="6">
        <f t="shared" ca="1" si="107"/>
        <v>0</v>
      </c>
      <c r="S363" s="5">
        <f ca="1">SUM($R$66:R362)+AA363</f>
        <v>0</v>
      </c>
      <c r="T363" s="5">
        <f t="shared" ca="1" si="110"/>
        <v>0</v>
      </c>
      <c r="U363" s="3">
        <f t="shared" ca="1" si="108"/>
        <v>0</v>
      </c>
      <c r="V363" s="37">
        <f ca="1">SUM($U$70:U363)-SUM($T$70:T363)</f>
        <v>122.82980000000003</v>
      </c>
      <c r="W363" s="8">
        <f t="shared" ca="1" si="109"/>
        <v>2.0452333244215604</v>
      </c>
      <c r="X363" s="7">
        <f ca="1">W363-MAX($W$69:W362)</f>
        <v>-0.36922857303671286</v>
      </c>
      <c r="Y363" s="7">
        <f t="shared" ca="1" si="111"/>
        <v>-0.14906995022268799</v>
      </c>
      <c r="Z363" s="6">
        <f t="shared" ca="1" si="115"/>
        <v>0</v>
      </c>
      <c r="AA363" s="5">
        <f ca="1">SUM($Z$70:Z362)</f>
        <v>-6</v>
      </c>
      <c r="AB363" s="4">
        <f t="shared" ca="1" si="116"/>
        <v>0</v>
      </c>
      <c r="AC363" s="2">
        <f t="shared" ca="1" si="112"/>
        <v>0</v>
      </c>
      <c r="AD363" s="3">
        <f t="shared" ca="1" si="113"/>
        <v>61.11</v>
      </c>
      <c r="AE363" s="3">
        <f t="shared" ca="1" si="95"/>
        <v>0</v>
      </c>
      <c r="AF363" s="2">
        <f t="shared" ca="1" si="114"/>
        <v>0</v>
      </c>
      <c r="AG363" s="1">
        <f t="shared" ca="1" si="103"/>
        <v>3.75</v>
      </c>
    </row>
    <row r="364" spans="1:33" x14ac:dyDescent="0.25">
      <c r="A364" s="11">
        <v>41987</v>
      </c>
      <c r="B364" t="s">
        <v>0</v>
      </c>
      <c r="C364">
        <v>39.32</v>
      </c>
      <c r="D364">
        <v>35.75</v>
      </c>
      <c r="E364">
        <v>37.29</v>
      </c>
      <c r="F364">
        <v>31130400</v>
      </c>
      <c r="G364" t="s">
        <v>0</v>
      </c>
      <c r="H364" s="1">
        <f t="shared" ca="1" si="104"/>
        <v>55.24</v>
      </c>
      <c r="I364" s="10">
        <f t="shared" ca="1" si="105"/>
        <v>37.29</v>
      </c>
      <c r="J364" s="9">
        <f t="shared" ca="1" si="106"/>
        <v>-2.3324672566409004E-2</v>
      </c>
      <c r="K364" s="9">
        <f t="shared" ca="1" si="96"/>
        <v>0.47726890978686465</v>
      </c>
      <c r="L364" s="3">
        <f t="shared" ca="1" si="97"/>
        <v>0.48136229552158771</v>
      </c>
      <c r="M364" s="6">
        <f t="shared" ca="1" si="98"/>
        <v>1.00857668633088</v>
      </c>
      <c r="N364" s="6">
        <f t="shared" ca="1" si="99"/>
        <v>1.0719089801436541</v>
      </c>
      <c r="O364" s="6">
        <f t="shared" ca="1" si="100"/>
        <v>0.24185390676176693</v>
      </c>
      <c r="P364" s="3">
        <f t="shared" ca="1" si="101"/>
        <v>1.5556167936671881</v>
      </c>
      <c r="Q364" s="3">
        <f t="shared" ca="1" si="102"/>
        <v>0.58820116662012023</v>
      </c>
      <c r="R364" s="6">
        <f t="shared" ca="1" si="107"/>
        <v>0</v>
      </c>
      <c r="S364" s="5">
        <f ca="1">SUM($R$66:R363)+AA364</f>
        <v>0</v>
      </c>
      <c r="T364" s="5">
        <f t="shared" ca="1" si="110"/>
        <v>0</v>
      </c>
      <c r="U364" s="3">
        <f t="shared" ca="1" si="108"/>
        <v>0</v>
      </c>
      <c r="V364" s="37">
        <f ca="1">SUM($U$70:U364)-SUM($T$70:T364)</f>
        <v>122.82980000000003</v>
      </c>
      <c r="W364" s="8">
        <f t="shared" ca="1" si="109"/>
        <v>2.0452333244215604</v>
      </c>
      <c r="X364" s="7">
        <f ca="1">W364-MAX($W$69:W363)</f>
        <v>-0.36922857303671286</v>
      </c>
      <c r="Y364" s="7">
        <f t="shared" ca="1" si="111"/>
        <v>-0.16045409850719591</v>
      </c>
      <c r="Z364" s="6">
        <f t="shared" ca="1" si="115"/>
        <v>0</v>
      </c>
      <c r="AA364" s="5">
        <f ca="1">SUM($Z$70:Z363)</f>
        <v>-6</v>
      </c>
      <c r="AB364" s="4">
        <f t="shared" ca="1" si="116"/>
        <v>0</v>
      </c>
      <c r="AC364" s="2">
        <f t="shared" ca="1" si="112"/>
        <v>0</v>
      </c>
      <c r="AD364" s="3">
        <f t="shared" ca="1" si="113"/>
        <v>61.11</v>
      </c>
      <c r="AE364" s="3">
        <f t="shared" ca="1" si="95"/>
        <v>0</v>
      </c>
      <c r="AF364" s="2">
        <f t="shared" ca="1" si="114"/>
        <v>0</v>
      </c>
      <c r="AG364" s="1">
        <f t="shared" ca="1" si="103"/>
        <v>3.75</v>
      </c>
    </row>
    <row r="365" spans="1:33" x14ac:dyDescent="0.25">
      <c r="A365" s="11">
        <v>41994</v>
      </c>
      <c r="B365">
        <v>3.75</v>
      </c>
      <c r="C365">
        <v>38.5</v>
      </c>
      <c r="D365">
        <v>26.35</v>
      </c>
      <c r="E365">
        <v>32.5</v>
      </c>
      <c r="F365">
        <v>62919800</v>
      </c>
      <c r="G365">
        <v>54.44</v>
      </c>
      <c r="H365" s="1">
        <f t="shared" ca="1" si="104"/>
        <v>54.44</v>
      </c>
      <c r="I365" s="10">
        <f t="shared" ca="1" si="105"/>
        <v>32.5</v>
      </c>
      <c r="J365" s="9">
        <f t="shared" ca="1" si="106"/>
        <v>-0.13748510485503765</v>
      </c>
      <c r="K365" s="9">
        <f t="shared" ca="1" si="96"/>
        <v>0.48982091305026315</v>
      </c>
      <c r="L365" s="3">
        <f t="shared" ca="1" si="97"/>
        <v>0.67507692307692291</v>
      </c>
      <c r="M365" s="6">
        <f t="shared" ca="1" si="98"/>
        <v>1.3782117200203121</v>
      </c>
      <c r="N365" s="6">
        <f t="shared" ca="1" si="99"/>
        <v>1.1102145735162812</v>
      </c>
      <c r="O365" s="6">
        <f t="shared" ca="1" si="100"/>
        <v>0.24831575930644362</v>
      </c>
      <c r="P365" s="3">
        <f t="shared" ca="1" si="101"/>
        <v>1.6068460921291683</v>
      </c>
      <c r="Q365" s="3">
        <f t="shared" ca="1" si="102"/>
        <v>0.61358305490339393</v>
      </c>
      <c r="R365" s="6">
        <f t="shared" ca="1" si="107"/>
        <v>0</v>
      </c>
      <c r="S365" s="5">
        <f ca="1">SUM($R$66:R364)+AA365</f>
        <v>0</v>
      </c>
      <c r="T365" s="5">
        <f t="shared" ca="1" si="110"/>
        <v>0</v>
      </c>
      <c r="U365" s="3">
        <f t="shared" ca="1" si="108"/>
        <v>0</v>
      </c>
      <c r="V365" s="37">
        <f ca="1">SUM($U$70:U365)-SUM($T$70:T365)</f>
        <v>122.82980000000003</v>
      </c>
      <c r="W365" s="8">
        <f t="shared" ca="1" si="109"/>
        <v>2.0452333244215604</v>
      </c>
      <c r="X365" s="7">
        <f ca="1">W365-MAX($W$69:W364)</f>
        <v>-0.36922857303671286</v>
      </c>
      <c r="Y365" s="7">
        <f t="shared" ca="1" si="111"/>
        <v>-0.22502564102564096</v>
      </c>
      <c r="Z365" s="6">
        <f t="shared" ca="1" si="115"/>
        <v>0</v>
      </c>
      <c r="AA365" s="5">
        <f ca="1">SUM($Z$70:Z364)</f>
        <v>-6</v>
      </c>
      <c r="AB365" s="4">
        <f t="shared" ca="1" si="116"/>
        <v>0</v>
      </c>
      <c r="AC365" s="2">
        <f t="shared" ca="1" si="112"/>
        <v>0</v>
      </c>
      <c r="AD365" s="3">
        <f t="shared" ca="1" si="113"/>
        <v>61.11</v>
      </c>
      <c r="AE365" s="3">
        <f t="shared" ca="1" si="95"/>
        <v>0</v>
      </c>
      <c r="AF365" s="2">
        <f t="shared" ca="1" si="114"/>
        <v>0</v>
      </c>
      <c r="AG365" s="1">
        <f t="shared" ca="1" si="103"/>
        <v>3.75</v>
      </c>
    </row>
    <row r="366" spans="1:33" x14ac:dyDescent="0.25">
      <c r="A366" s="11">
        <v>42001</v>
      </c>
      <c r="B366">
        <v>3.75</v>
      </c>
      <c r="C366">
        <v>35</v>
      </c>
      <c r="D366">
        <v>32.01</v>
      </c>
      <c r="E366">
        <v>33.57</v>
      </c>
      <c r="F366">
        <v>27780900</v>
      </c>
      <c r="G366">
        <v>54.44</v>
      </c>
      <c r="H366" s="1">
        <f t="shared" ca="1" si="104"/>
        <v>54.44</v>
      </c>
      <c r="I366" s="10">
        <f t="shared" ca="1" si="105"/>
        <v>33.57</v>
      </c>
      <c r="J366" s="9">
        <f t="shared" ca="1" si="106"/>
        <v>3.239272165625167E-2</v>
      </c>
      <c r="K366" s="9">
        <f t="shared" ca="1" si="96"/>
        <v>0.48948595905046999</v>
      </c>
      <c r="L366" s="3">
        <f t="shared" ca="1" si="97"/>
        <v>0.62168602919273153</v>
      </c>
      <c r="M366" s="6">
        <f t="shared" ca="1" si="98"/>
        <v>1.2700793918557134</v>
      </c>
      <c r="N366" s="6">
        <f t="shared" ca="1" si="99"/>
        <v>1.1292110897154257</v>
      </c>
      <c r="O366" s="6">
        <f t="shared" ca="1" si="100"/>
        <v>0.25053433355692495</v>
      </c>
      <c r="P366" s="3">
        <f t="shared" ca="1" si="101"/>
        <v>1.6302797568292755</v>
      </c>
      <c r="Q366" s="3">
        <f t="shared" ca="1" si="102"/>
        <v>0.62814242260157582</v>
      </c>
      <c r="R366" s="6">
        <f t="shared" ca="1" si="107"/>
        <v>0</v>
      </c>
      <c r="S366" s="5">
        <f ca="1">SUM($R$66:R365)+AA366</f>
        <v>0</v>
      </c>
      <c r="T366" s="5">
        <f t="shared" ca="1" si="110"/>
        <v>0</v>
      </c>
      <c r="U366" s="3">
        <f t="shared" ca="1" si="108"/>
        <v>0</v>
      </c>
      <c r="V366" s="37">
        <f ca="1">SUM($U$70:U366)-SUM($T$70:T366)</f>
        <v>122.82980000000003</v>
      </c>
      <c r="W366" s="8">
        <f t="shared" ca="1" si="109"/>
        <v>2.0452333244215604</v>
      </c>
      <c r="X366" s="7">
        <f ca="1">W366-MAX($W$69:W365)</f>
        <v>-0.36922857303671286</v>
      </c>
      <c r="Y366" s="7">
        <f t="shared" ca="1" si="111"/>
        <v>-0.20722867639757717</v>
      </c>
      <c r="Z366" s="6">
        <f t="shared" ca="1" si="115"/>
        <v>0</v>
      </c>
      <c r="AA366" s="5">
        <f ca="1">SUM($Z$70:Z365)</f>
        <v>-6</v>
      </c>
      <c r="AB366" s="4">
        <f t="shared" ca="1" si="116"/>
        <v>0</v>
      </c>
      <c r="AC366" s="2">
        <f t="shared" ca="1" si="112"/>
        <v>0</v>
      </c>
      <c r="AD366" s="3">
        <f t="shared" ca="1" si="113"/>
        <v>61.11</v>
      </c>
      <c r="AE366" s="3">
        <f t="shared" ca="1" si="95"/>
        <v>0</v>
      </c>
      <c r="AF366" s="2">
        <f t="shared" ca="1" si="114"/>
        <v>0</v>
      </c>
      <c r="AG366" s="1">
        <f t="shared" ca="1" si="103"/>
        <v>3.75</v>
      </c>
    </row>
    <row r="367" spans="1:33" x14ac:dyDescent="0.25">
      <c r="A367" s="11">
        <v>42008</v>
      </c>
      <c r="B367">
        <v>3.8570000000000002</v>
      </c>
      <c r="C367">
        <v>33.75</v>
      </c>
      <c r="D367">
        <v>30.15</v>
      </c>
      <c r="E367">
        <v>32.229999999999997</v>
      </c>
      <c r="F367">
        <v>5163800</v>
      </c>
      <c r="G367" t="s">
        <v>0</v>
      </c>
      <c r="H367" s="1">
        <f t="shared" ca="1" si="104"/>
        <v>54.44</v>
      </c>
      <c r="I367" s="10">
        <f t="shared" ca="1" si="105"/>
        <v>32.229999999999997</v>
      </c>
      <c r="J367" s="9">
        <f t="shared" ca="1" si="106"/>
        <v>-4.0735115164597165E-2</v>
      </c>
      <c r="K367" s="9">
        <f t="shared" ca="1" si="96"/>
        <v>0.48885670548775817</v>
      </c>
      <c r="L367" s="3">
        <f t="shared" ca="1" si="97"/>
        <v>0.68910952528699987</v>
      </c>
      <c r="M367" s="6">
        <f t="shared" ca="1" si="98"/>
        <v>1.4096350066415451</v>
      </c>
      <c r="N367" s="6">
        <f t="shared" ca="1" si="99"/>
        <v>1.1514935159745965</v>
      </c>
      <c r="O367" s="6">
        <f t="shared" ca="1" si="100"/>
        <v>0.26225097669919012</v>
      </c>
      <c r="P367" s="3">
        <f t="shared" ca="1" si="101"/>
        <v>1.6759954693729768</v>
      </c>
      <c r="Q367" s="3">
        <f t="shared" ca="1" si="102"/>
        <v>0.62699156257621624</v>
      </c>
      <c r="R367" s="6">
        <f t="shared" ca="1" si="107"/>
        <v>0</v>
      </c>
      <c r="S367" s="5">
        <f ca="1">SUM($R$66:R366)+AA367</f>
        <v>0</v>
      </c>
      <c r="T367" s="5">
        <f t="shared" ca="1" si="110"/>
        <v>0</v>
      </c>
      <c r="U367" s="3">
        <f t="shared" ca="1" si="108"/>
        <v>0</v>
      </c>
      <c r="V367" s="37">
        <f ca="1">SUM($U$70:U367)-SUM($T$70:T367)</f>
        <v>122.82980000000003</v>
      </c>
      <c r="W367" s="8">
        <f t="shared" ca="1" si="109"/>
        <v>2.0452333244215604</v>
      </c>
      <c r="X367" s="7">
        <f ca="1">W367-MAX($W$69:W366)</f>
        <v>-0.36922857303671286</v>
      </c>
      <c r="Y367" s="7">
        <f t="shared" ca="1" si="111"/>
        <v>-0.22970317509566662</v>
      </c>
      <c r="Z367" s="6">
        <f t="shared" ca="1" si="115"/>
        <v>0</v>
      </c>
      <c r="AA367" s="5">
        <f ca="1">SUM($Z$70:Z366)</f>
        <v>-6</v>
      </c>
      <c r="AB367" s="4">
        <f t="shared" ca="1" si="116"/>
        <v>0</v>
      </c>
      <c r="AC367" s="2">
        <f t="shared" ca="1" si="112"/>
        <v>0</v>
      </c>
      <c r="AD367" s="3">
        <f t="shared" ca="1" si="113"/>
        <v>61.11</v>
      </c>
      <c r="AE367" s="3">
        <f t="shared" ca="1" si="95"/>
        <v>0</v>
      </c>
      <c r="AF367" s="2">
        <f t="shared" ca="1" si="114"/>
        <v>0</v>
      </c>
      <c r="AG367" s="1">
        <f t="shared" ca="1" si="103"/>
        <v>3.8570000000000002</v>
      </c>
    </row>
    <row r="368" spans="1:33" x14ac:dyDescent="0.25">
      <c r="A368" s="11">
        <v>42015</v>
      </c>
      <c r="B368">
        <v>3.714</v>
      </c>
      <c r="C368">
        <v>35.770000000000003</v>
      </c>
      <c r="D368">
        <v>31.07</v>
      </c>
      <c r="E368">
        <v>34</v>
      </c>
      <c r="F368">
        <v>9413500</v>
      </c>
      <c r="G368">
        <v>52.94</v>
      </c>
      <c r="H368" s="1">
        <f t="shared" ca="1" si="104"/>
        <v>52.94</v>
      </c>
      <c r="I368" s="10">
        <f t="shared" ca="1" si="105"/>
        <v>34</v>
      </c>
      <c r="J368" s="9">
        <f t="shared" ca="1" si="106"/>
        <v>5.346282878881492E-2</v>
      </c>
      <c r="K368" s="9">
        <f t="shared" ca="1" si="96"/>
        <v>0.4941071563381052</v>
      </c>
      <c r="L368" s="3">
        <f t="shared" ca="1" si="97"/>
        <v>0.55705882352941161</v>
      </c>
      <c r="M368" s="6">
        <f t="shared" ca="1" si="98"/>
        <v>1.1274048885627355</v>
      </c>
      <c r="N368" s="6">
        <f t="shared" ca="1" si="99"/>
        <v>1.1375790330114883</v>
      </c>
      <c r="O368" s="6">
        <f t="shared" ca="1" si="100"/>
        <v>0.2580025939580971</v>
      </c>
      <c r="P368" s="3">
        <f t="shared" ca="1" si="101"/>
        <v>1.6535842209276825</v>
      </c>
      <c r="Q368" s="3">
        <f t="shared" ca="1" si="102"/>
        <v>0.62157384509529412</v>
      </c>
      <c r="R368" s="6">
        <f t="shared" ca="1" si="107"/>
        <v>0</v>
      </c>
      <c r="S368" s="5">
        <f ca="1">SUM($R$66:R367)+AA368</f>
        <v>0</v>
      </c>
      <c r="T368" s="5">
        <f t="shared" ca="1" si="110"/>
        <v>0</v>
      </c>
      <c r="U368" s="3">
        <f t="shared" ca="1" si="108"/>
        <v>0</v>
      </c>
      <c r="V368" s="37">
        <f ca="1">SUM($U$70:U368)-SUM($T$70:T368)</f>
        <v>122.82980000000003</v>
      </c>
      <c r="W368" s="8">
        <f t="shared" ca="1" si="109"/>
        <v>2.0452333244215604</v>
      </c>
      <c r="X368" s="7">
        <f ca="1">W368-MAX($W$69:W367)</f>
        <v>-0.36922857303671286</v>
      </c>
      <c r="Y368" s="7">
        <f t="shared" ca="1" si="111"/>
        <v>-0.18568627450980388</v>
      </c>
      <c r="Z368" s="6">
        <f t="shared" ca="1" si="115"/>
        <v>0</v>
      </c>
      <c r="AA368" s="5">
        <f ca="1">SUM($Z$70:Z367)</f>
        <v>-6</v>
      </c>
      <c r="AB368" s="4">
        <f t="shared" ca="1" si="116"/>
        <v>0</v>
      </c>
      <c r="AC368" s="2">
        <f t="shared" ca="1" si="112"/>
        <v>0</v>
      </c>
      <c r="AD368" s="3">
        <f t="shared" ca="1" si="113"/>
        <v>61.11</v>
      </c>
      <c r="AE368" s="3">
        <f t="shared" ca="1" si="95"/>
        <v>0</v>
      </c>
      <c r="AF368" s="2">
        <f t="shared" ca="1" si="114"/>
        <v>0</v>
      </c>
      <c r="AG368" s="1">
        <f t="shared" ca="1" si="103"/>
        <v>3.714</v>
      </c>
    </row>
    <row r="369" spans="1:33" x14ac:dyDescent="0.25">
      <c r="A369" s="11">
        <v>42022</v>
      </c>
      <c r="B369">
        <v>3.714</v>
      </c>
      <c r="C369">
        <v>37.85</v>
      </c>
      <c r="D369">
        <v>33.1</v>
      </c>
      <c r="E369">
        <v>36.049999999999997</v>
      </c>
      <c r="F369">
        <v>17734600</v>
      </c>
      <c r="G369">
        <v>51.14</v>
      </c>
      <c r="H369" s="1">
        <f t="shared" ca="1" si="104"/>
        <v>51.14</v>
      </c>
      <c r="I369" s="10">
        <f t="shared" ca="1" si="105"/>
        <v>36.049999999999997</v>
      </c>
      <c r="J369" s="9">
        <f t="shared" ca="1" si="106"/>
        <v>5.8546339114796703E-2</v>
      </c>
      <c r="K369" s="9">
        <f t="shared" ca="1" si="96"/>
        <v>0.49848148128796271</v>
      </c>
      <c r="L369" s="3">
        <f t="shared" ca="1" si="97"/>
        <v>0.4185852981969489</v>
      </c>
      <c r="M369" s="6">
        <f t="shared" ca="1" si="98"/>
        <v>0.83972086007171165</v>
      </c>
      <c r="N369" s="6">
        <f t="shared" ca="1" si="99"/>
        <v>1.1056696753585347</v>
      </c>
      <c r="O369" s="6">
        <f t="shared" ca="1" si="100"/>
        <v>0.26779756126507237</v>
      </c>
      <c r="P369" s="3">
        <f t="shared" ca="1" si="101"/>
        <v>1.6412647978886794</v>
      </c>
      <c r="Q369" s="3">
        <f t="shared" ca="1" si="102"/>
        <v>0.57007455282838992</v>
      </c>
      <c r="R369" s="6">
        <f t="shared" ca="1" si="107"/>
        <v>0</v>
      </c>
      <c r="S369" s="5">
        <f ca="1">SUM($R$66:R368)+AA369</f>
        <v>0</v>
      </c>
      <c r="T369" s="5">
        <f t="shared" ca="1" si="110"/>
        <v>0</v>
      </c>
      <c r="U369" s="3">
        <f t="shared" ca="1" si="108"/>
        <v>0</v>
      </c>
      <c r="V369" s="37">
        <f ca="1">SUM($U$70:U369)-SUM($T$70:T369)</f>
        <v>122.82980000000003</v>
      </c>
      <c r="W369" s="8">
        <f t="shared" ca="1" si="109"/>
        <v>2.0452333244215604</v>
      </c>
      <c r="X369" s="7">
        <f ca="1">W369-MAX($W$69:W368)</f>
        <v>-0.36922857303671286</v>
      </c>
      <c r="Y369" s="7">
        <f t="shared" ca="1" si="111"/>
        <v>-0.1395284327323163</v>
      </c>
      <c r="Z369" s="6">
        <f t="shared" ca="1" si="115"/>
        <v>0</v>
      </c>
      <c r="AA369" s="5">
        <f ca="1">SUM($Z$70:Z368)</f>
        <v>-6</v>
      </c>
      <c r="AB369" s="4">
        <f t="shared" ca="1" si="116"/>
        <v>0</v>
      </c>
      <c r="AC369" s="2">
        <f t="shared" ca="1" si="112"/>
        <v>0</v>
      </c>
      <c r="AD369" s="3">
        <f t="shared" ca="1" si="113"/>
        <v>61.11</v>
      </c>
      <c r="AE369" s="3">
        <f t="shared" ca="1" si="95"/>
        <v>0</v>
      </c>
      <c r="AF369" s="2">
        <f t="shared" ca="1" si="114"/>
        <v>0</v>
      </c>
      <c r="AG369" s="1">
        <f t="shared" ca="1" si="103"/>
        <v>3.714</v>
      </c>
    </row>
    <row r="370" spans="1:33" x14ac:dyDescent="0.25">
      <c r="A370" s="11">
        <v>42029</v>
      </c>
      <c r="B370">
        <v>3.714</v>
      </c>
      <c r="C370">
        <v>41.7</v>
      </c>
      <c r="D370">
        <v>35.97</v>
      </c>
      <c r="E370">
        <v>40.15</v>
      </c>
      <c r="F370">
        <v>25357100</v>
      </c>
      <c r="G370">
        <v>51.347999999999999</v>
      </c>
      <c r="H370" s="1">
        <f t="shared" ca="1" si="104"/>
        <v>51.347999999999999</v>
      </c>
      <c r="I370" s="10">
        <f t="shared" ca="1" si="105"/>
        <v>40.15</v>
      </c>
      <c r="J370" s="9">
        <f t="shared" ca="1" si="106"/>
        <v>0.10771557666181256</v>
      </c>
      <c r="K370" s="9">
        <f t="shared" ca="1" si="96"/>
        <v>0.5108624895008862</v>
      </c>
      <c r="L370" s="3">
        <f t="shared" ca="1" si="97"/>
        <v>0.27890410958904122</v>
      </c>
      <c r="M370" s="6">
        <f t="shared" ca="1" si="98"/>
        <v>0.54594752075363995</v>
      </c>
      <c r="N370" s="6">
        <f t="shared" ca="1" si="99"/>
        <v>1.0306619388261244</v>
      </c>
      <c r="O370" s="6">
        <f t="shared" ca="1" si="100"/>
        <v>0.27811807700880675</v>
      </c>
      <c r="P370" s="3">
        <f t="shared" ca="1" si="101"/>
        <v>1.586898092843738</v>
      </c>
      <c r="Q370" s="3">
        <f t="shared" ca="1" si="102"/>
        <v>0.47442578480851094</v>
      </c>
      <c r="R370" s="6">
        <f t="shared" ca="1" si="107"/>
        <v>0</v>
      </c>
      <c r="S370" s="5">
        <f ca="1">SUM($R$66:R369)+AA370</f>
        <v>0</v>
      </c>
      <c r="T370" s="5">
        <f t="shared" ca="1" si="110"/>
        <v>0</v>
      </c>
      <c r="U370" s="3">
        <f t="shared" ca="1" si="108"/>
        <v>0</v>
      </c>
      <c r="V370" s="37">
        <f ca="1">SUM($U$70:U370)-SUM($T$70:T370)</f>
        <v>122.82980000000003</v>
      </c>
      <c r="W370" s="8">
        <f t="shared" ca="1" si="109"/>
        <v>2.0452333244215604</v>
      </c>
      <c r="X370" s="7">
        <f ca="1">W370-MAX($W$69:W369)</f>
        <v>-0.36922857303671286</v>
      </c>
      <c r="Y370" s="7">
        <f t="shared" ca="1" si="111"/>
        <v>-9.2968036529680401E-2</v>
      </c>
      <c r="Z370" s="6">
        <f t="shared" ca="1" si="115"/>
        <v>0</v>
      </c>
      <c r="AA370" s="5">
        <f ca="1">SUM($Z$70:Z369)</f>
        <v>-6</v>
      </c>
      <c r="AB370" s="4">
        <f t="shared" ca="1" si="116"/>
        <v>0</v>
      </c>
      <c r="AC370" s="2">
        <f t="shared" ca="1" si="112"/>
        <v>0</v>
      </c>
      <c r="AD370" s="3">
        <f t="shared" ca="1" si="113"/>
        <v>61.11</v>
      </c>
      <c r="AE370" s="3">
        <f t="shared" ref="AE370:AE433" ca="1" si="117">IF(S370=0,IF(R370=1,I370,0),IF(AND(AD370-AD369&lt;&gt;0,S370&gt;0),IF(S370+R370=1,AD370,IF(AND(S370+R370&gt;1,S370+R370&lt;=2),(AD370+AE369)/MIN((S370+R370),2),IF(R370+S370&gt;2,(AD370+AE369*S370)/(R370+S370),0))),AE369))</f>
        <v>0</v>
      </c>
      <c r="AF370" s="2">
        <f t="shared" ca="1" si="114"/>
        <v>0</v>
      </c>
      <c r="AG370" s="1">
        <f t="shared" ca="1" si="103"/>
        <v>3.714</v>
      </c>
    </row>
    <row r="371" spans="1:33" x14ac:dyDescent="0.25">
      <c r="A371" s="11">
        <v>42036</v>
      </c>
      <c r="B371">
        <v>3.714</v>
      </c>
      <c r="C371">
        <v>39.799999999999997</v>
      </c>
      <c r="D371">
        <v>36.6</v>
      </c>
      <c r="E371">
        <v>38.25</v>
      </c>
      <c r="F371">
        <v>19960200</v>
      </c>
      <c r="G371">
        <v>51.344999999999999</v>
      </c>
      <c r="H371" s="1">
        <f t="shared" ca="1" si="104"/>
        <v>51.344999999999999</v>
      </c>
      <c r="I371" s="10">
        <f t="shared" ca="1" si="105"/>
        <v>38.25</v>
      </c>
      <c r="J371" s="9">
        <f t="shared" ca="1" si="106"/>
        <v>-4.8478880120225804E-2</v>
      </c>
      <c r="K371" s="9">
        <f t="shared" ca="1" si="96"/>
        <v>0.50441700368891185</v>
      </c>
      <c r="L371" s="3">
        <f t="shared" ca="1" si="97"/>
        <v>0.34235294117647053</v>
      </c>
      <c r="M371" s="6">
        <f t="shared" ca="1" si="98"/>
        <v>0.67871015186397088</v>
      </c>
      <c r="N371" s="6">
        <f t="shared" ca="1" si="99"/>
        <v>0.97711801948782073</v>
      </c>
      <c r="O371" s="6">
        <f t="shared" ca="1" si="100"/>
        <v>0.27330960332673238</v>
      </c>
      <c r="P371" s="3">
        <f t="shared" ca="1" si="101"/>
        <v>1.5237372261412854</v>
      </c>
      <c r="Q371" s="3">
        <f t="shared" ca="1" si="102"/>
        <v>0.43049881283435598</v>
      </c>
      <c r="R371" s="6">
        <f t="shared" ca="1" si="107"/>
        <v>0</v>
      </c>
      <c r="S371" s="5">
        <f ca="1">SUM($R$66:R370)+AA371</f>
        <v>0</v>
      </c>
      <c r="T371" s="5">
        <f t="shared" ca="1" si="110"/>
        <v>0</v>
      </c>
      <c r="U371" s="3">
        <f t="shared" ca="1" si="108"/>
        <v>0</v>
      </c>
      <c r="V371" s="37">
        <f ca="1">SUM($U$70:U371)-SUM($T$70:T371)</f>
        <v>122.82980000000003</v>
      </c>
      <c r="W371" s="8">
        <f t="shared" ca="1" si="109"/>
        <v>2.0452333244215604</v>
      </c>
      <c r="X371" s="7">
        <f ca="1">W371-MAX($W$69:W370)</f>
        <v>-0.36922857303671286</v>
      </c>
      <c r="Y371" s="7">
        <f t="shared" ca="1" si="111"/>
        <v>-0.1141176470588235</v>
      </c>
      <c r="Z371" s="6">
        <f t="shared" ca="1" si="115"/>
        <v>0</v>
      </c>
      <c r="AA371" s="5">
        <f ca="1">SUM($Z$70:Z370)</f>
        <v>-6</v>
      </c>
      <c r="AB371" s="4">
        <f t="shared" ca="1" si="116"/>
        <v>0</v>
      </c>
      <c r="AC371" s="2">
        <f t="shared" ca="1" si="112"/>
        <v>0</v>
      </c>
      <c r="AD371" s="3">
        <f t="shared" ca="1" si="113"/>
        <v>61.11</v>
      </c>
      <c r="AE371" s="3">
        <f t="shared" ca="1" si="117"/>
        <v>0</v>
      </c>
      <c r="AF371" s="2">
        <f t="shared" ca="1" si="114"/>
        <v>0</v>
      </c>
      <c r="AG371" s="1">
        <f t="shared" ca="1" si="103"/>
        <v>3.714</v>
      </c>
    </row>
    <row r="372" spans="1:33" x14ac:dyDescent="0.25">
      <c r="A372" s="11">
        <v>42043</v>
      </c>
      <c r="B372">
        <v>3.286</v>
      </c>
      <c r="C372">
        <v>38.75</v>
      </c>
      <c r="D372">
        <v>36.119999999999997</v>
      </c>
      <c r="E372">
        <v>38</v>
      </c>
      <c r="F372">
        <v>17536000</v>
      </c>
      <c r="G372">
        <v>47.432000000000002</v>
      </c>
      <c r="H372" s="1">
        <f t="shared" ca="1" si="104"/>
        <v>47.432000000000002</v>
      </c>
      <c r="I372" s="10">
        <f t="shared" ca="1" si="105"/>
        <v>38</v>
      </c>
      <c r="J372" s="9">
        <f t="shared" ca="1" si="106"/>
        <v>-6.5574005461590517E-3</v>
      </c>
      <c r="K372" s="9">
        <f t="shared" ca="1" si="96"/>
        <v>0.50236501128067879</v>
      </c>
      <c r="L372" s="3">
        <f t="shared" ca="1" si="97"/>
        <v>0.24821052631578944</v>
      </c>
      <c r="M372" s="6">
        <f t="shared" ca="1" si="98"/>
        <v>0.49408402405061314</v>
      </c>
      <c r="N372" s="6">
        <f t="shared" ca="1" si="99"/>
        <v>0.93012864050694155</v>
      </c>
      <c r="O372" s="6">
        <f t="shared" ca="1" si="100"/>
        <v>0.30064590320816503</v>
      </c>
      <c r="P372" s="3">
        <f t="shared" ca="1" si="101"/>
        <v>1.5314204469232715</v>
      </c>
      <c r="Q372" s="3">
        <f t="shared" ca="1" si="102"/>
        <v>0.32883683409061149</v>
      </c>
      <c r="R372" s="6">
        <f t="shared" ca="1" si="107"/>
        <v>0</v>
      </c>
      <c r="S372" s="5">
        <f ca="1">SUM($R$66:R371)+AA372</f>
        <v>0</v>
      </c>
      <c r="T372" s="5">
        <f t="shared" ca="1" si="110"/>
        <v>0</v>
      </c>
      <c r="U372" s="3">
        <f t="shared" ca="1" si="108"/>
        <v>0</v>
      </c>
      <c r="V372" s="37">
        <f ca="1">SUM($U$70:U372)-SUM($T$70:T372)</f>
        <v>122.82980000000003</v>
      </c>
      <c r="W372" s="8">
        <f t="shared" ca="1" si="109"/>
        <v>2.0452333244215604</v>
      </c>
      <c r="X372" s="7">
        <f ca="1">W372-MAX($W$69:W371)</f>
        <v>-0.36922857303671286</v>
      </c>
      <c r="Y372" s="7">
        <f t="shared" ca="1" si="111"/>
        <v>-8.273684210526315E-2</v>
      </c>
      <c r="Z372" s="6">
        <f t="shared" ca="1" si="115"/>
        <v>0</v>
      </c>
      <c r="AA372" s="5">
        <f ca="1">SUM($Z$70:Z371)</f>
        <v>-6</v>
      </c>
      <c r="AB372" s="4">
        <f t="shared" ca="1" si="116"/>
        <v>0</v>
      </c>
      <c r="AC372" s="2">
        <f t="shared" ca="1" si="112"/>
        <v>0</v>
      </c>
      <c r="AD372" s="3">
        <f t="shared" ca="1" si="113"/>
        <v>61.11</v>
      </c>
      <c r="AE372" s="3">
        <f t="shared" ca="1" si="117"/>
        <v>0</v>
      </c>
      <c r="AF372" s="2">
        <f t="shared" ca="1" si="114"/>
        <v>0</v>
      </c>
      <c r="AG372" s="1">
        <f t="shared" ca="1" si="103"/>
        <v>3.286</v>
      </c>
    </row>
    <row r="373" spans="1:33" x14ac:dyDescent="0.25">
      <c r="A373" s="11">
        <v>42050</v>
      </c>
      <c r="B373">
        <v>3.286</v>
      </c>
      <c r="C373">
        <v>40.799999999999997</v>
      </c>
      <c r="D373">
        <v>37.15</v>
      </c>
      <c r="E373">
        <v>40.4</v>
      </c>
      <c r="F373">
        <v>31462600</v>
      </c>
      <c r="G373">
        <v>47.432000000000002</v>
      </c>
      <c r="H373" s="1">
        <f t="shared" ca="1" si="104"/>
        <v>47.432000000000002</v>
      </c>
      <c r="I373" s="10">
        <f t="shared" ca="1" si="105"/>
        <v>40.4</v>
      </c>
      <c r="J373" s="9">
        <f t="shared" ca="1" si="106"/>
        <v>6.1243625240718594E-2</v>
      </c>
      <c r="K373" s="9">
        <f t="shared" ca="1" si="96"/>
        <v>0.50763251464531689</v>
      </c>
      <c r="L373" s="3">
        <f t="shared" ca="1" si="97"/>
        <v>0.17405940594059421</v>
      </c>
      <c r="M373" s="6">
        <f t="shared" ca="1" si="98"/>
        <v>0.34288466739016826</v>
      </c>
      <c r="N373" s="6">
        <f t="shared" ca="1" si="99"/>
        <v>0.88261244371475855</v>
      </c>
      <c r="O373" s="6">
        <f t="shared" ca="1" si="100"/>
        <v>0.34147126820213225</v>
      </c>
      <c r="P373" s="3">
        <f t="shared" ca="1" si="101"/>
        <v>1.5655549801190229</v>
      </c>
      <c r="Q373" s="3">
        <f t="shared" ca="1" si="102"/>
        <v>0.19966990731049405</v>
      </c>
      <c r="R373" s="6">
        <f t="shared" ca="1" si="107"/>
        <v>0</v>
      </c>
      <c r="S373" s="5">
        <f ca="1">SUM($R$66:R372)+AA373</f>
        <v>0</v>
      </c>
      <c r="T373" s="5">
        <f t="shared" ca="1" si="110"/>
        <v>0</v>
      </c>
      <c r="U373" s="3">
        <f t="shared" ca="1" si="108"/>
        <v>0</v>
      </c>
      <c r="V373" s="37">
        <f ca="1">SUM($U$70:U373)-SUM($T$70:T373)</f>
        <v>122.82980000000003</v>
      </c>
      <c r="W373" s="8">
        <f t="shared" ca="1" si="109"/>
        <v>2.0452333244215604</v>
      </c>
      <c r="X373" s="7">
        <f ca="1">W373-MAX($W$69:W372)</f>
        <v>-0.36922857303671286</v>
      </c>
      <c r="Y373" s="7">
        <f t="shared" ca="1" si="111"/>
        <v>-5.8019801980198071E-2</v>
      </c>
      <c r="Z373" s="6">
        <f t="shared" ca="1" si="115"/>
        <v>0</v>
      </c>
      <c r="AA373" s="5">
        <f ca="1">SUM($Z$70:Z372)</f>
        <v>-6</v>
      </c>
      <c r="AB373" s="4">
        <f t="shared" ca="1" si="116"/>
        <v>0</v>
      </c>
      <c r="AC373" s="2">
        <f t="shared" ca="1" si="112"/>
        <v>0</v>
      </c>
      <c r="AD373" s="3">
        <f t="shared" ca="1" si="113"/>
        <v>61.11</v>
      </c>
      <c r="AE373" s="3">
        <f t="shared" ca="1" si="117"/>
        <v>0</v>
      </c>
      <c r="AF373" s="2">
        <f t="shared" ca="1" si="114"/>
        <v>0</v>
      </c>
      <c r="AG373" s="1">
        <f t="shared" ca="1" si="103"/>
        <v>3.286</v>
      </c>
    </row>
    <row r="374" spans="1:33" x14ac:dyDescent="0.25">
      <c r="A374" s="11">
        <v>42057</v>
      </c>
      <c r="B374">
        <v>3.286</v>
      </c>
      <c r="C374">
        <v>41.86</v>
      </c>
      <c r="D374">
        <v>39.31</v>
      </c>
      <c r="E374">
        <v>40</v>
      </c>
      <c r="F374">
        <v>22994100</v>
      </c>
      <c r="G374">
        <v>47.054000000000002</v>
      </c>
      <c r="H374" s="1">
        <f t="shared" ca="1" si="104"/>
        <v>47.054000000000002</v>
      </c>
      <c r="I374" s="10">
        <f t="shared" ca="1" si="105"/>
        <v>40</v>
      </c>
      <c r="J374" s="9">
        <f t="shared" ca="1" si="106"/>
        <v>-9.950330853168092E-3</v>
      </c>
      <c r="K374" s="9">
        <f t="shared" ref="K374:K437" ca="1" si="118">STDEV(J323:J374)*SQRT(52)</f>
        <v>0.50734026667736254</v>
      </c>
      <c r="L374" s="3">
        <f t="shared" ref="L374:L437" ca="1" si="119">H374/I374-1</f>
        <v>0.17635000000000001</v>
      </c>
      <c r="M374" s="6">
        <f t="shared" ref="M374:M437" ca="1" si="120">L374/K374</f>
        <v>0.34759708933599753</v>
      </c>
      <c r="N374" s="6">
        <f t="shared" ca="1" si="99"/>
        <v>0.84804914301238576</v>
      </c>
      <c r="O374" s="6">
        <f t="shared" ca="1" si="100"/>
        <v>0.37222301508622713</v>
      </c>
      <c r="P374" s="3">
        <f t="shared" ca="1" si="101"/>
        <v>1.59249517318484</v>
      </c>
      <c r="Q374" s="3">
        <f t="shared" ca="1" si="102"/>
        <v>0.10360311283993151</v>
      </c>
      <c r="R374" s="6">
        <f t="shared" ca="1" si="107"/>
        <v>0</v>
      </c>
      <c r="S374" s="5">
        <f ca="1">SUM($R$66:R373)+AA374</f>
        <v>0</v>
      </c>
      <c r="T374" s="5">
        <f t="shared" ca="1" si="110"/>
        <v>0</v>
      </c>
      <c r="U374" s="3">
        <f t="shared" ca="1" si="108"/>
        <v>0</v>
      </c>
      <c r="V374" s="37">
        <f ca="1">SUM($U$70:U374)-SUM($T$70:T374)</f>
        <v>122.82980000000003</v>
      </c>
      <c r="W374" s="8">
        <f t="shared" ca="1" si="109"/>
        <v>2.0452333244215604</v>
      </c>
      <c r="X374" s="7">
        <f ca="1">W374-MAX($W$69:W373)</f>
        <v>-0.36922857303671286</v>
      </c>
      <c r="Y374" s="7">
        <f t="shared" ca="1" si="111"/>
        <v>-5.8783333333333333E-2</v>
      </c>
      <c r="Z374" s="6">
        <f t="shared" ca="1" si="115"/>
        <v>0</v>
      </c>
      <c r="AA374" s="5">
        <f ca="1">SUM($Z$70:Z373)</f>
        <v>-6</v>
      </c>
      <c r="AB374" s="4">
        <f t="shared" ca="1" si="116"/>
        <v>0</v>
      </c>
      <c r="AC374" s="2">
        <f t="shared" ca="1" si="112"/>
        <v>0</v>
      </c>
      <c r="AD374" s="3">
        <f t="shared" ca="1" si="113"/>
        <v>61.11</v>
      </c>
      <c r="AE374" s="3">
        <f t="shared" ca="1" si="117"/>
        <v>0</v>
      </c>
      <c r="AF374" s="2">
        <f t="shared" ca="1" si="114"/>
        <v>0</v>
      </c>
      <c r="AG374" s="1">
        <f t="shared" ca="1" si="103"/>
        <v>3.286</v>
      </c>
    </row>
    <row r="375" spans="1:33" x14ac:dyDescent="0.25">
      <c r="A375" s="11">
        <v>42064</v>
      </c>
      <c r="B375">
        <v>3.3079999999999998</v>
      </c>
      <c r="C375">
        <v>40.590000000000003</v>
      </c>
      <c r="D375">
        <v>38.1</v>
      </c>
      <c r="E375">
        <v>39.19</v>
      </c>
      <c r="F375">
        <v>13973100</v>
      </c>
      <c r="G375">
        <v>46.406999999999996</v>
      </c>
      <c r="H375" s="1">
        <f t="shared" ca="1" si="104"/>
        <v>46.406999999999996</v>
      </c>
      <c r="I375" s="10">
        <f t="shared" ca="1" si="105"/>
        <v>39.19</v>
      </c>
      <c r="J375" s="9">
        <f t="shared" ca="1" si="106"/>
        <v>-2.0457841902396315E-2</v>
      </c>
      <c r="K375" s="9">
        <f t="shared" ca="1" si="118"/>
        <v>0.50129402170130544</v>
      </c>
      <c r="L375" s="3">
        <f t="shared" ca="1" si="119"/>
        <v>0.18415412094922168</v>
      </c>
      <c r="M375" s="6">
        <f t="shared" ca="1" si="120"/>
        <v>0.3673575047319223</v>
      </c>
      <c r="N375" s="6">
        <f t="shared" ca="1" si="99"/>
        <v>0.82436591444580121</v>
      </c>
      <c r="O375" s="6">
        <f t="shared" ca="1" si="100"/>
        <v>0.39333078811528843</v>
      </c>
      <c r="P375" s="3">
        <f t="shared" ca="1" si="101"/>
        <v>1.6110274906763782</v>
      </c>
      <c r="Q375" s="3">
        <f t="shared" ca="1" si="102"/>
        <v>3.7704338215224342E-2</v>
      </c>
      <c r="R375" s="6">
        <f t="shared" ca="1" si="107"/>
        <v>0</v>
      </c>
      <c r="S375" s="5">
        <f ca="1">SUM($R$66:R374)+AA375</f>
        <v>0</v>
      </c>
      <c r="T375" s="5">
        <f t="shared" ca="1" si="110"/>
        <v>0</v>
      </c>
      <c r="U375" s="3">
        <f t="shared" ca="1" si="108"/>
        <v>0</v>
      </c>
      <c r="V375" s="37">
        <f ca="1">SUM($U$70:U375)-SUM($T$70:T375)</f>
        <v>122.82980000000003</v>
      </c>
      <c r="W375" s="8">
        <f t="shared" ca="1" si="109"/>
        <v>2.0452333244215604</v>
      </c>
      <c r="X375" s="7">
        <f ca="1">W375-MAX($W$69:W374)</f>
        <v>-0.36922857303671286</v>
      </c>
      <c r="Y375" s="7">
        <f t="shared" ca="1" si="111"/>
        <v>-6.138470698307389E-2</v>
      </c>
      <c r="Z375" s="6">
        <f t="shared" ca="1" si="115"/>
        <v>0</v>
      </c>
      <c r="AA375" s="5">
        <f ca="1">SUM($Z$70:Z374)</f>
        <v>-6</v>
      </c>
      <c r="AB375" s="4">
        <f t="shared" ca="1" si="116"/>
        <v>0</v>
      </c>
      <c r="AC375" s="2">
        <f t="shared" ca="1" si="112"/>
        <v>0</v>
      </c>
      <c r="AD375" s="3">
        <f t="shared" ca="1" si="113"/>
        <v>61.11</v>
      </c>
      <c r="AE375" s="3">
        <f t="shared" ca="1" si="117"/>
        <v>0</v>
      </c>
      <c r="AF375" s="2">
        <f t="shared" ca="1" si="114"/>
        <v>0</v>
      </c>
      <c r="AG375" s="1">
        <f t="shared" ca="1" si="103"/>
        <v>3.3079999999999998</v>
      </c>
    </row>
    <row r="376" spans="1:33" x14ac:dyDescent="0.25">
      <c r="A376" s="11">
        <v>42071</v>
      </c>
      <c r="B376">
        <v>3.3079999999999998</v>
      </c>
      <c r="C376">
        <v>40.14</v>
      </c>
      <c r="D376">
        <v>37</v>
      </c>
      <c r="E376">
        <v>38.96</v>
      </c>
      <c r="F376">
        <v>15575200</v>
      </c>
      <c r="G376">
        <v>45.661999999999999</v>
      </c>
      <c r="H376" s="1">
        <f t="shared" ca="1" si="104"/>
        <v>45.661999999999999</v>
      </c>
      <c r="I376" s="10">
        <f t="shared" ca="1" si="105"/>
        <v>38.96</v>
      </c>
      <c r="J376" s="9">
        <f t="shared" ca="1" si="106"/>
        <v>-5.8861334372057022E-3</v>
      </c>
      <c r="K376" s="9">
        <f t="shared" ca="1" si="118"/>
        <v>0.48014269715795316</v>
      </c>
      <c r="L376" s="3">
        <f t="shared" ca="1" si="119"/>
        <v>0.17202258726899378</v>
      </c>
      <c r="M376" s="6">
        <f t="shared" ca="1" si="120"/>
        <v>0.35827388042601693</v>
      </c>
      <c r="N376" s="6">
        <f t="shared" ca="1" si="99"/>
        <v>0.78219103015655578</v>
      </c>
      <c r="O376" s="6">
        <f t="shared" ca="1" si="100"/>
        <v>0.41270186240928297</v>
      </c>
      <c r="P376" s="3">
        <f t="shared" ca="1" si="101"/>
        <v>1.6075947549751217</v>
      </c>
      <c r="Q376" s="3">
        <f t="shared" ca="1" si="102"/>
        <v>-4.3212694662010165E-2</v>
      </c>
      <c r="R376" s="6">
        <f t="shared" ca="1" si="107"/>
        <v>0</v>
      </c>
      <c r="S376" s="5">
        <f ca="1">SUM($R$66:R375)+AA376</f>
        <v>0</v>
      </c>
      <c r="T376" s="5">
        <f t="shared" ca="1" si="110"/>
        <v>0</v>
      </c>
      <c r="U376" s="3">
        <f t="shared" ca="1" si="108"/>
        <v>0</v>
      </c>
      <c r="V376" s="37">
        <f ca="1">SUM($U$70:U376)-SUM($T$70:T376)</f>
        <v>122.82980000000003</v>
      </c>
      <c r="W376" s="8">
        <f t="shared" ca="1" si="109"/>
        <v>2.0452333244215604</v>
      </c>
      <c r="X376" s="7">
        <f ca="1">W376-MAX($W$69:W375)</f>
        <v>-0.36922857303671286</v>
      </c>
      <c r="Y376" s="7">
        <f t="shared" ca="1" si="111"/>
        <v>-5.7340862422997928E-2</v>
      </c>
      <c r="Z376" s="6">
        <f t="shared" ca="1" si="115"/>
        <v>0</v>
      </c>
      <c r="AA376" s="5">
        <f ca="1">SUM($Z$70:Z375)</f>
        <v>-6</v>
      </c>
      <c r="AB376" s="4">
        <f t="shared" ca="1" si="116"/>
        <v>0</v>
      </c>
      <c r="AC376" s="2">
        <f t="shared" ca="1" si="112"/>
        <v>0</v>
      </c>
      <c r="AD376" s="3">
        <f t="shared" ca="1" si="113"/>
        <v>61.11</v>
      </c>
      <c r="AE376" s="3">
        <f t="shared" ca="1" si="117"/>
        <v>0</v>
      </c>
      <c r="AF376" s="2">
        <f t="shared" ca="1" si="114"/>
        <v>0</v>
      </c>
      <c r="AG376" s="1">
        <f t="shared" ca="1" si="103"/>
        <v>3.3079999999999998</v>
      </c>
    </row>
    <row r="377" spans="1:33" x14ac:dyDescent="0.25">
      <c r="A377" s="11">
        <v>42078</v>
      </c>
      <c r="B377">
        <v>3.4620000000000002</v>
      </c>
      <c r="C377">
        <v>39.56</v>
      </c>
      <c r="D377">
        <v>36.65</v>
      </c>
      <c r="E377">
        <v>37.18</v>
      </c>
      <c r="F377">
        <v>15149600</v>
      </c>
      <c r="G377">
        <v>46.168999999999997</v>
      </c>
      <c r="H377" s="1">
        <f t="shared" ca="1" si="104"/>
        <v>46.168999999999997</v>
      </c>
      <c r="I377" s="10">
        <f t="shared" ca="1" si="105"/>
        <v>37.18</v>
      </c>
      <c r="J377" s="9">
        <f t="shared" ca="1" si="106"/>
        <v>-4.6764496481036449E-2</v>
      </c>
      <c r="K377" s="9">
        <f t="shared" ca="1" si="118"/>
        <v>0.40318074428701245</v>
      </c>
      <c r="L377" s="3">
        <f t="shared" ca="1" si="119"/>
        <v>0.2417697686928455</v>
      </c>
      <c r="M377" s="6">
        <f t="shared" ca="1" si="120"/>
        <v>0.59965604042026555</v>
      </c>
      <c r="N377" s="6">
        <f t="shared" ca="1" si="99"/>
        <v>0.75073559585573935</v>
      </c>
      <c r="O377" s="6">
        <f t="shared" ca="1" si="100"/>
        <v>0.40958105704466979</v>
      </c>
      <c r="P377" s="3">
        <f t="shared" ca="1" si="101"/>
        <v>1.5698977099450788</v>
      </c>
      <c r="Q377" s="3">
        <f t="shared" ca="1" si="102"/>
        <v>-6.8426518233600242E-2</v>
      </c>
      <c r="R377" s="6">
        <f t="shared" ca="1" si="107"/>
        <v>0</v>
      </c>
      <c r="S377" s="5">
        <f ca="1">SUM($R$66:R376)+AA377</f>
        <v>0</v>
      </c>
      <c r="T377" s="5">
        <f t="shared" ca="1" si="110"/>
        <v>0</v>
      </c>
      <c r="U377" s="3">
        <f t="shared" ca="1" si="108"/>
        <v>0</v>
      </c>
      <c r="V377" s="37">
        <f ca="1">SUM($U$70:U377)-SUM($T$70:T377)</f>
        <v>122.82980000000003</v>
      </c>
      <c r="W377" s="8">
        <f t="shared" ca="1" si="109"/>
        <v>2.0452333244215604</v>
      </c>
      <c r="X377" s="7">
        <f ca="1">W377-MAX($W$69:W376)</f>
        <v>-0.36922857303671286</v>
      </c>
      <c r="Y377" s="7">
        <f t="shared" ca="1" si="111"/>
        <v>-8.0589922897615171E-2</v>
      </c>
      <c r="Z377" s="6">
        <f t="shared" ca="1" si="115"/>
        <v>0</v>
      </c>
      <c r="AA377" s="5">
        <f ca="1">SUM($Z$70:Z376)</f>
        <v>-6</v>
      </c>
      <c r="AB377" s="4">
        <f t="shared" ca="1" si="116"/>
        <v>0</v>
      </c>
      <c r="AC377" s="2">
        <f t="shared" ca="1" si="112"/>
        <v>0</v>
      </c>
      <c r="AD377" s="3">
        <f t="shared" ca="1" si="113"/>
        <v>61.11</v>
      </c>
      <c r="AE377" s="3">
        <f t="shared" ca="1" si="117"/>
        <v>0</v>
      </c>
      <c r="AF377" s="2">
        <f t="shared" ca="1" si="114"/>
        <v>0</v>
      </c>
      <c r="AG377" s="1">
        <f t="shared" ca="1" si="103"/>
        <v>3.4620000000000002</v>
      </c>
    </row>
    <row r="378" spans="1:33" x14ac:dyDescent="0.25">
      <c r="A378" s="11">
        <v>42085</v>
      </c>
      <c r="B378">
        <v>3.3330000000000002</v>
      </c>
      <c r="C378">
        <v>37.33</v>
      </c>
      <c r="D378">
        <v>33.5</v>
      </c>
      <c r="E378">
        <v>33.5</v>
      </c>
      <c r="F378">
        <v>20552200</v>
      </c>
      <c r="G378">
        <v>46.168999999999997</v>
      </c>
      <c r="H378" s="1">
        <f t="shared" ca="1" si="104"/>
        <v>46.168999999999997</v>
      </c>
      <c r="I378" s="10">
        <f t="shared" ca="1" si="105"/>
        <v>33.5</v>
      </c>
      <c r="J378" s="9">
        <f t="shared" ca="1" si="106"/>
        <v>-0.10422554346227718</v>
      </c>
      <c r="K378" s="9">
        <f t="shared" ca="1" si="118"/>
        <v>0.37632712009316072</v>
      </c>
      <c r="L378" s="3">
        <f t="shared" ca="1" si="119"/>
        <v>0.37817910447761194</v>
      </c>
      <c r="M378" s="6">
        <f t="shared" ca="1" si="120"/>
        <v>1.0049212089311894</v>
      </c>
      <c r="N378" s="6">
        <f t="shared" ca="1" si="99"/>
        <v>0.72202094115657611</v>
      </c>
      <c r="O378" s="6">
        <f t="shared" ca="1" si="100"/>
        <v>0.37341273398741792</v>
      </c>
      <c r="P378" s="3">
        <f t="shared" ca="1" si="101"/>
        <v>1.468846409131412</v>
      </c>
      <c r="Q378" s="3">
        <f t="shared" ca="1" si="102"/>
        <v>-2.4804526818259731E-2</v>
      </c>
      <c r="R378" s="6">
        <f t="shared" ca="1" si="107"/>
        <v>0</v>
      </c>
      <c r="S378" s="5">
        <f ca="1">SUM($R$66:R377)+AA378</f>
        <v>0</v>
      </c>
      <c r="T378" s="5">
        <f t="shared" ca="1" si="110"/>
        <v>0</v>
      </c>
      <c r="U378" s="3">
        <f t="shared" ca="1" si="108"/>
        <v>0</v>
      </c>
      <c r="V378" s="37">
        <f ca="1">SUM($U$70:U378)-SUM($T$70:T378)</f>
        <v>122.82980000000003</v>
      </c>
      <c r="W378" s="8">
        <f t="shared" ca="1" si="109"/>
        <v>2.0452333244215604</v>
      </c>
      <c r="X378" s="7">
        <f ca="1">W378-MAX($W$69:W377)</f>
        <v>-0.36922857303671286</v>
      </c>
      <c r="Y378" s="7">
        <f t="shared" ca="1" si="111"/>
        <v>-0.12605970149253731</v>
      </c>
      <c r="Z378" s="6">
        <f t="shared" ca="1" si="115"/>
        <v>0</v>
      </c>
      <c r="AA378" s="5">
        <f ca="1">SUM($Z$70:Z377)</f>
        <v>-6</v>
      </c>
      <c r="AB378" s="4">
        <f t="shared" ca="1" si="116"/>
        <v>0</v>
      </c>
      <c r="AC378" s="2">
        <f t="shared" ca="1" si="112"/>
        <v>0</v>
      </c>
      <c r="AD378" s="3">
        <f t="shared" ca="1" si="113"/>
        <v>61.11</v>
      </c>
      <c r="AE378" s="3">
        <f t="shared" ca="1" si="117"/>
        <v>0</v>
      </c>
      <c r="AF378" s="2">
        <f t="shared" ca="1" si="114"/>
        <v>0</v>
      </c>
      <c r="AG378" s="1">
        <f t="shared" ca="1" si="103"/>
        <v>3.3330000000000002</v>
      </c>
    </row>
    <row r="379" spans="1:33" x14ac:dyDescent="0.25">
      <c r="A379" s="11">
        <v>42092</v>
      </c>
      <c r="B379">
        <v>3.3330000000000002</v>
      </c>
      <c r="C379">
        <v>34.9</v>
      </c>
      <c r="D379">
        <v>32.119999999999997</v>
      </c>
      <c r="E379">
        <v>32.700000000000003</v>
      </c>
      <c r="F379">
        <v>21665500</v>
      </c>
      <c r="G379">
        <v>45.326000000000001</v>
      </c>
      <c r="H379" s="1">
        <f t="shared" ca="1" si="104"/>
        <v>45.326000000000001</v>
      </c>
      <c r="I379" s="10">
        <f t="shared" ca="1" si="105"/>
        <v>32.700000000000003</v>
      </c>
      <c r="J379" s="9">
        <f t="shared" ca="1" si="106"/>
        <v>-2.4170360927812953E-2</v>
      </c>
      <c r="K379" s="9">
        <f t="shared" ca="1" si="118"/>
        <v>0.37626397598260281</v>
      </c>
      <c r="L379" s="3">
        <f t="shared" ca="1" si="119"/>
        <v>0.38611620795107027</v>
      </c>
      <c r="M379" s="6">
        <f t="shared" ca="1" si="120"/>
        <v>1.0261843615050807</v>
      </c>
      <c r="N379" s="6">
        <f t="shared" ca="1" si="99"/>
        <v>0.70325978497575825</v>
      </c>
      <c r="O379" s="6">
        <f t="shared" ca="1" si="100"/>
        <v>0.34890500223159221</v>
      </c>
      <c r="P379" s="3">
        <f t="shared" ca="1" si="101"/>
        <v>1.4010697894389428</v>
      </c>
      <c r="Q379" s="3">
        <f t="shared" ca="1" si="102"/>
        <v>5.4497805125738319E-3</v>
      </c>
      <c r="R379" s="6">
        <f t="shared" ca="1" si="107"/>
        <v>0</v>
      </c>
      <c r="S379" s="5">
        <f ca="1">SUM($R$66:R378)+AA379</f>
        <v>0</v>
      </c>
      <c r="T379" s="5">
        <f t="shared" ca="1" si="110"/>
        <v>0</v>
      </c>
      <c r="U379" s="3">
        <f t="shared" ca="1" si="108"/>
        <v>0</v>
      </c>
      <c r="V379" s="37">
        <f ca="1">SUM($U$70:U379)-SUM($T$70:T379)</f>
        <v>122.82980000000003</v>
      </c>
      <c r="W379" s="8">
        <f t="shared" ca="1" si="109"/>
        <v>2.0452333244215604</v>
      </c>
      <c r="X379" s="7">
        <f ca="1">W379-MAX($W$69:W378)</f>
        <v>-0.36922857303671286</v>
      </c>
      <c r="Y379" s="7">
        <f t="shared" ca="1" si="111"/>
        <v>-0.12870540265035676</v>
      </c>
      <c r="Z379" s="6">
        <f t="shared" ca="1" si="115"/>
        <v>0</v>
      </c>
      <c r="AA379" s="5">
        <f ca="1">SUM($Z$70:Z378)</f>
        <v>-6</v>
      </c>
      <c r="AB379" s="4">
        <f t="shared" ca="1" si="116"/>
        <v>0</v>
      </c>
      <c r="AC379" s="2">
        <f t="shared" ca="1" si="112"/>
        <v>0</v>
      </c>
      <c r="AD379" s="3">
        <f t="shared" ca="1" si="113"/>
        <v>61.11</v>
      </c>
      <c r="AE379" s="3">
        <f t="shared" ca="1" si="117"/>
        <v>0</v>
      </c>
      <c r="AF379" s="2">
        <f t="shared" ca="1" si="114"/>
        <v>0</v>
      </c>
      <c r="AG379" s="1">
        <f t="shared" ca="1" si="103"/>
        <v>3.3330000000000002</v>
      </c>
    </row>
    <row r="380" spans="1:33" x14ac:dyDescent="0.25">
      <c r="A380" s="11">
        <v>42099</v>
      </c>
      <c r="B380">
        <v>3.3330000000000002</v>
      </c>
      <c r="C380">
        <v>36.880000000000003</v>
      </c>
      <c r="D380">
        <v>32.1</v>
      </c>
      <c r="E380">
        <v>35.76</v>
      </c>
      <c r="F380">
        <v>27471600</v>
      </c>
      <c r="G380">
        <v>45.326000000000001</v>
      </c>
      <c r="H380" s="1">
        <f t="shared" ca="1" si="104"/>
        <v>45.326000000000001</v>
      </c>
      <c r="I380" s="10">
        <f t="shared" ca="1" si="105"/>
        <v>35.76</v>
      </c>
      <c r="J380" s="9">
        <f t="shared" ca="1" si="106"/>
        <v>8.9454872402105534E-2</v>
      </c>
      <c r="K380" s="9">
        <f t="shared" ca="1" si="118"/>
        <v>0.38597486756246513</v>
      </c>
      <c r="L380" s="3">
        <f t="shared" ca="1" si="119"/>
        <v>0.26750559284116338</v>
      </c>
      <c r="M380" s="6">
        <f t="shared" ca="1" si="120"/>
        <v>0.69306479598149218</v>
      </c>
      <c r="N380" s="6">
        <f t="shared" ca="1" si="99"/>
        <v>0.64813899954036969</v>
      </c>
      <c r="O380" s="6">
        <f t="shared" ca="1" si="100"/>
        <v>0.27725687219807937</v>
      </c>
      <c r="P380" s="3">
        <f t="shared" ca="1" si="101"/>
        <v>1.2026527439365284</v>
      </c>
      <c r="Q380" s="3">
        <f t="shared" ca="1" si="102"/>
        <v>9.3625255144210939E-2</v>
      </c>
      <c r="R380" s="6">
        <f t="shared" ca="1" si="107"/>
        <v>0</v>
      </c>
      <c r="S380" s="5">
        <f ca="1">SUM($R$66:R379)+AA380</f>
        <v>0</v>
      </c>
      <c r="T380" s="5">
        <f t="shared" ca="1" si="110"/>
        <v>0</v>
      </c>
      <c r="U380" s="3">
        <f t="shared" ca="1" si="108"/>
        <v>0</v>
      </c>
      <c r="V380" s="37">
        <f ca="1">SUM($U$70:U380)-SUM($T$70:T380)</f>
        <v>122.82980000000003</v>
      </c>
      <c r="W380" s="8">
        <f t="shared" ca="1" si="109"/>
        <v>2.0452333244215604</v>
      </c>
      <c r="X380" s="7">
        <f ca="1">W380-MAX($W$69:W379)</f>
        <v>-0.36922857303671286</v>
      </c>
      <c r="Y380" s="7">
        <f t="shared" ca="1" si="111"/>
        <v>-8.9168530947054458E-2</v>
      </c>
      <c r="Z380" s="6">
        <f t="shared" ca="1" si="115"/>
        <v>0</v>
      </c>
      <c r="AA380" s="5">
        <f ca="1">SUM($Z$70:Z379)</f>
        <v>-6</v>
      </c>
      <c r="AB380" s="4">
        <f t="shared" ca="1" si="116"/>
        <v>0</v>
      </c>
      <c r="AC380" s="2">
        <f t="shared" ca="1" si="112"/>
        <v>0</v>
      </c>
      <c r="AD380" s="3">
        <f t="shared" ca="1" si="113"/>
        <v>61.11</v>
      </c>
      <c r="AE380" s="3">
        <f t="shared" ca="1" si="117"/>
        <v>0</v>
      </c>
      <c r="AF380" s="2">
        <f t="shared" ca="1" si="114"/>
        <v>0</v>
      </c>
      <c r="AG380" s="1">
        <f t="shared" ca="1" si="103"/>
        <v>3.3330000000000002</v>
      </c>
    </row>
    <row r="381" spans="1:33" x14ac:dyDescent="0.25">
      <c r="A381" s="11">
        <v>42106</v>
      </c>
      <c r="B381">
        <v>3.3330000000000002</v>
      </c>
      <c r="C381">
        <v>38</v>
      </c>
      <c r="D381">
        <v>34.549999999999997</v>
      </c>
      <c r="E381">
        <v>38</v>
      </c>
      <c r="F381">
        <v>35290800</v>
      </c>
      <c r="G381" t="s">
        <v>0</v>
      </c>
      <c r="H381" s="1">
        <f t="shared" ca="1" si="104"/>
        <v>45.326000000000001</v>
      </c>
      <c r="I381" s="10">
        <f t="shared" ca="1" si="105"/>
        <v>38</v>
      </c>
      <c r="J381" s="9">
        <f t="shared" ca="1" si="106"/>
        <v>6.0756209421072432E-2</v>
      </c>
      <c r="K381" s="9">
        <f t="shared" ca="1" si="118"/>
        <v>0.38997724797019873</v>
      </c>
      <c r="L381" s="3">
        <f t="shared" ca="1" si="119"/>
        <v>0.19278947368421062</v>
      </c>
      <c r="M381" s="6">
        <f t="shared" ca="1" si="120"/>
        <v>0.49436082409336662</v>
      </c>
      <c r="N381" s="6">
        <f t="shared" ca="1" si="99"/>
        <v>0.59944330227349496</v>
      </c>
      <c r="O381" s="6">
        <f t="shared" ca="1" si="100"/>
        <v>0.23902264378718172</v>
      </c>
      <c r="P381" s="3">
        <f t="shared" ca="1" si="101"/>
        <v>1.0774885898478583</v>
      </c>
      <c r="Q381" s="3">
        <f t="shared" ca="1" si="102"/>
        <v>0.12139801469913153</v>
      </c>
      <c r="R381" s="6">
        <f t="shared" ca="1" si="107"/>
        <v>0</v>
      </c>
      <c r="S381" s="5">
        <f ca="1">SUM($R$66:R380)+AA381</f>
        <v>0</v>
      </c>
      <c r="T381" s="5">
        <f t="shared" ca="1" si="110"/>
        <v>0</v>
      </c>
      <c r="U381" s="3">
        <f t="shared" ca="1" si="108"/>
        <v>0</v>
      </c>
      <c r="V381" s="37">
        <f ca="1">SUM($U$70:U381)-SUM($T$70:T381)</f>
        <v>122.82980000000003</v>
      </c>
      <c r="W381" s="8">
        <f t="shared" ca="1" si="109"/>
        <v>2.0452333244215604</v>
      </c>
      <c r="X381" s="7">
        <f ca="1">W381-MAX($W$69:W380)</f>
        <v>-0.36922857303671286</v>
      </c>
      <c r="Y381" s="7">
        <f t="shared" ca="1" si="111"/>
        <v>-6.4263157894736869E-2</v>
      </c>
      <c r="Z381" s="6">
        <f t="shared" ca="1" si="115"/>
        <v>0</v>
      </c>
      <c r="AA381" s="5">
        <f ca="1">SUM($Z$70:Z380)</f>
        <v>-6</v>
      </c>
      <c r="AB381" s="4">
        <f t="shared" ca="1" si="116"/>
        <v>0</v>
      </c>
      <c r="AC381" s="2">
        <f t="shared" ca="1" si="112"/>
        <v>0</v>
      </c>
      <c r="AD381" s="3">
        <f t="shared" ca="1" si="113"/>
        <v>61.11</v>
      </c>
      <c r="AE381" s="3">
        <f t="shared" ca="1" si="117"/>
        <v>0</v>
      </c>
      <c r="AF381" s="2">
        <f t="shared" ca="1" si="114"/>
        <v>0</v>
      </c>
      <c r="AG381" s="1">
        <f t="shared" ca="1" si="103"/>
        <v>3.3330000000000002</v>
      </c>
    </row>
    <row r="382" spans="1:33" x14ac:dyDescent="0.25">
      <c r="A382" s="11">
        <v>42113</v>
      </c>
      <c r="B382">
        <v>3.4289999999999998</v>
      </c>
      <c r="C382">
        <v>39.450000000000003</v>
      </c>
      <c r="D382">
        <v>36.9</v>
      </c>
      <c r="E382">
        <v>38.28</v>
      </c>
      <c r="F382">
        <v>40086300</v>
      </c>
      <c r="G382">
        <v>44.743000000000002</v>
      </c>
      <c r="H382" s="1">
        <f t="shared" ca="1" si="104"/>
        <v>44.743000000000002</v>
      </c>
      <c r="I382" s="10">
        <f t="shared" ca="1" si="105"/>
        <v>38.28</v>
      </c>
      <c r="J382" s="9">
        <f t="shared" ca="1" si="106"/>
        <v>7.3414068583678551E-3</v>
      </c>
      <c r="K382" s="9">
        <f t="shared" ca="1" si="118"/>
        <v>0.39000572456259675</v>
      </c>
      <c r="L382" s="3">
        <f t="shared" ca="1" si="119"/>
        <v>0.16883490073145246</v>
      </c>
      <c r="M382" s="6">
        <f t="shared" ca="1" si="120"/>
        <v>0.43290364755749655</v>
      </c>
      <c r="N382" s="6">
        <f t="shared" ca="1" si="99"/>
        <v>0.56814967054163223</v>
      </c>
      <c r="O382" s="6">
        <f t="shared" ca="1" si="100"/>
        <v>0.23145432499325747</v>
      </c>
      <c r="P382" s="3">
        <f t="shared" ca="1" si="101"/>
        <v>1.0310583205281472</v>
      </c>
      <c r="Q382" s="3">
        <f t="shared" ca="1" si="102"/>
        <v>0.1052410205551173</v>
      </c>
      <c r="R382" s="6">
        <f t="shared" ca="1" si="107"/>
        <v>0</v>
      </c>
      <c r="S382" s="5">
        <f ca="1">SUM($R$66:R381)+AA382</f>
        <v>0</v>
      </c>
      <c r="T382" s="5">
        <f t="shared" ca="1" si="110"/>
        <v>0</v>
      </c>
      <c r="U382" s="3">
        <f t="shared" ca="1" si="108"/>
        <v>0</v>
      </c>
      <c r="V382" s="37">
        <f ca="1">SUM($U$70:U382)-SUM($T$70:T382)</f>
        <v>122.82980000000003</v>
      </c>
      <c r="W382" s="8">
        <f t="shared" ca="1" si="109"/>
        <v>2.0452333244215604</v>
      </c>
      <c r="X382" s="7">
        <f ca="1">W382-MAX($W$69:W381)</f>
        <v>-0.36922857303671286</v>
      </c>
      <c r="Y382" s="7">
        <f t="shared" ca="1" si="111"/>
        <v>-5.627830024381749E-2</v>
      </c>
      <c r="Z382" s="6">
        <f t="shared" ca="1" si="115"/>
        <v>0</v>
      </c>
      <c r="AA382" s="5">
        <f ca="1">SUM($Z$70:Z381)</f>
        <v>-6</v>
      </c>
      <c r="AB382" s="4">
        <f t="shared" ca="1" si="116"/>
        <v>0</v>
      </c>
      <c r="AC382" s="2">
        <f t="shared" ca="1" si="112"/>
        <v>0</v>
      </c>
      <c r="AD382" s="3">
        <f t="shared" ca="1" si="113"/>
        <v>61.11</v>
      </c>
      <c r="AE382" s="3">
        <f t="shared" ca="1" si="117"/>
        <v>0</v>
      </c>
      <c r="AF382" s="2">
        <f t="shared" ca="1" si="114"/>
        <v>0</v>
      </c>
      <c r="AG382" s="1">
        <f t="shared" ca="1" si="103"/>
        <v>3.4289999999999998</v>
      </c>
    </row>
    <row r="383" spans="1:33" x14ac:dyDescent="0.25">
      <c r="A383" s="11">
        <v>42120</v>
      </c>
      <c r="B383">
        <v>3.4289999999999998</v>
      </c>
      <c r="C383">
        <v>39.4</v>
      </c>
      <c r="D383">
        <v>37.32</v>
      </c>
      <c r="E383">
        <v>39.200000000000003</v>
      </c>
      <c r="F383">
        <v>26206300</v>
      </c>
      <c r="G383">
        <v>44.743000000000002</v>
      </c>
      <c r="H383" s="1">
        <f t="shared" ca="1" si="104"/>
        <v>44.743000000000002</v>
      </c>
      <c r="I383" s="10">
        <f t="shared" ca="1" si="105"/>
        <v>39.200000000000003</v>
      </c>
      <c r="J383" s="9">
        <f t="shared" ca="1" si="106"/>
        <v>2.3749180211663282E-2</v>
      </c>
      <c r="K383" s="9">
        <f t="shared" ca="1" si="118"/>
        <v>0.38225960691554828</v>
      </c>
      <c r="L383" s="3">
        <f t="shared" ca="1" si="119"/>
        <v>0.14140306122448987</v>
      </c>
      <c r="M383" s="6">
        <f t="shared" ca="1" si="120"/>
        <v>0.36991368867213248</v>
      </c>
      <c r="N383" s="6">
        <f t="shared" ca="1" si="99"/>
        <v>0.55460860653536248</v>
      </c>
      <c r="O383" s="6">
        <f t="shared" ca="1" si="100"/>
        <v>0.23792052916224024</v>
      </c>
      <c r="P383" s="3">
        <f t="shared" ca="1" si="101"/>
        <v>1.0304496648598429</v>
      </c>
      <c r="Q383" s="3">
        <f t="shared" ca="1" si="102"/>
        <v>7.8767548210881999E-2</v>
      </c>
      <c r="R383" s="6">
        <f t="shared" ca="1" si="107"/>
        <v>0</v>
      </c>
      <c r="S383" s="5">
        <f ca="1">SUM($R$66:R382)+AA383</f>
        <v>0</v>
      </c>
      <c r="T383" s="5">
        <f t="shared" ca="1" si="110"/>
        <v>0</v>
      </c>
      <c r="U383" s="3">
        <f t="shared" ca="1" si="108"/>
        <v>0</v>
      </c>
      <c r="V383" s="37">
        <f ca="1">SUM($U$70:U383)-SUM($T$70:T383)</f>
        <v>122.82980000000003</v>
      </c>
      <c r="W383" s="8">
        <f t="shared" ca="1" si="109"/>
        <v>2.0452333244215604</v>
      </c>
      <c r="X383" s="7">
        <f ca="1">W383-MAX($W$69:W382)</f>
        <v>-0.36922857303671286</v>
      </c>
      <c r="Y383" s="7">
        <f t="shared" ca="1" si="111"/>
        <v>-4.7134353741496625E-2</v>
      </c>
      <c r="Z383" s="6">
        <f t="shared" ca="1" si="115"/>
        <v>0</v>
      </c>
      <c r="AA383" s="5">
        <f ca="1">SUM($Z$70:Z382)</f>
        <v>-6</v>
      </c>
      <c r="AB383" s="4">
        <f t="shared" ca="1" si="116"/>
        <v>0</v>
      </c>
      <c r="AC383" s="2">
        <f t="shared" ca="1" si="112"/>
        <v>0</v>
      </c>
      <c r="AD383" s="3">
        <f t="shared" ca="1" si="113"/>
        <v>61.11</v>
      </c>
      <c r="AE383" s="3">
        <f t="shared" ca="1" si="117"/>
        <v>0</v>
      </c>
      <c r="AF383" s="2">
        <f t="shared" ca="1" si="114"/>
        <v>0</v>
      </c>
      <c r="AG383" s="1">
        <f t="shared" ca="1" si="103"/>
        <v>3.4289999999999998</v>
      </c>
    </row>
    <row r="384" spans="1:33" x14ac:dyDescent="0.25">
      <c r="A384" s="11">
        <v>42127</v>
      </c>
      <c r="B384" t="s">
        <v>0</v>
      </c>
      <c r="C384">
        <v>39.85</v>
      </c>
      <c r="D384">
        <v>37.67</v>
      </c>
      <c r="E384">
        <v>38.15</v>
      </c>
      <c r="F384">
        <v>14561600</v>
      </c>
      <c r="G384" t="s">
        <v>0</v>
      </c>
      <c r="H384" s="1">
        <f t="shared" ca="1" si="104"/>
        <v>44.743000000000002</v>
      </c>
      <c r="I384" s="10">
        <f t="shared" ca="1" si="105"/>
        <v>38.15</v>
      </c>
      <c r="J384" s="9">
        <f t="shared" ca="1" si="106"/>
        <v>-2.7150989065950974E-2</v>
      </c>
      <c r="K384" s="9">
        <f t="shared" ca="1" si="118"/>
        <v>0.38195324224746691</v>
      </c>
      <c r="L384" s="3">
        <f t="shared" ca="1" si="119"/>
        <v>0.17281782437745741</v>
      </c>
      <c r="M384" s="6">
        <f t="shared" ca="1" si="120"/>
        <v>0.45245806361158997</v>
      </c>
      <c r="N384" s="6">
        <f t="shared" ca="1" si="99"/>
        <v>0.53720459974671775</v>
      </c>
      <c r="O384" s="6">
        <f t="shared" ca="1" si="100"/>
        <v>0.23635601419413685</v>
      </c>
      <c r="P384" s="3">
        <f t="shared" ca="1" si="101"/>
        <v>1.0099166281349914</v>
      </c>
      <c r="Q384" s="3">
        <f t="shared" ca="1" si="102"/>
        <v>6.4492571358444051E-2</v>
      </c>
      <c r="R384" s="6">
        <f t="shared" ca="1" si="107"/>
        <v>0</v>
      </c>
      <c r="S384" s="5">
        <f ca="1">SUM($R$66:R383)+AA384</f>
        <v>0</v>
      </c>
      <c r="T384" s="5">
        <f t="shared" ca="1" si="110"/>
        <v>0</v>
      </c>
      <c r="U384" s="3">
        <f t="shared" ca="1" si="108"/>
        <v>0</v>
      </c>
      <c r="V384" s="37">
        <f ca="1">SUM($U$70:U384)-SUM($T$70:T384)</f>
        <v>122.82980000000003</v>
      </c>
      <c r="W384" s="8">
        <f t="shared" ca="1" si="109"/>
        <v>2.0452333244215604</v>
      </c>
      <c r="X384" s="7">
        <f ca="1">W384-MAX($W$69:W383)</f>
        <v>-0.36922857303671286</v>
      </c>
      <c r="Y384" s="7">
        <f t="shared" ca="1" si="111"/>
        <v>-5.7605941459152467E-2</v>
      </c>
      <c r="Z384" s="6">
        <f t="shared" ca="1" si="115"/>
        <v>0</v>
      </c>
      <c r="AA384" s="5">
        <f ca="1">SUM($Z$70:Z383)</f>
        <v>-6</v>
      </c>
      <c r="AB384" s="4">
        <f t="shared" ca="1" si="116"/>
        <v>0</v>
      </c>
      <c r="AC384" s="2">
        <f t="shared" ca="1" si="112"/>
        <v>0</v>
      </c>
      <c r="AD384" s="3">
        <f t="shared" ca="1" si="113"/>
        <v>61.11</v>
      </c>
      <c r="AE384" s="3">
        <f t="shared" ca="1" si="117"/>
        <v>0</v>
      </c>
      <c r="AF384" s="2">
        <f t="shared" ca="1" si="114"/>
        <v>0</v>
      </c>
      <c r="AG384" s="1">
        <f t="shared" ca="1" si="103"/>
        <v>3.4289999999999998</v>
      </c>
    </row>
    <row r="385" spans="1:33" x14ac:dyDescent="0.25">
      <c r="A385" s="11">
        <v>42134</v>
      </c>
      <c r="B385">
        <v>3.4289999999999998</v>
      </c>
      <c r="C385">
        <v>41.15</v>
      </c>
      <c r="D385">
        <v>38.31</v>
      </c>
      <c r="E385">
        <v>40.700000000000003</v>
      </c>
      <c r="F385">
        <v>23714600</v>
      </c>
      <c r="G385">
        <v>47.006</v>
      </c>
      <c r="H385" s="1">
        <f t="shared" ca="1" si="104"/>
        <v>47.006</v>
      </c>
      <c r="I385" s="10">
        <f t="shared" ca="1" si="105"/>
        <v>40.700000000000003</v>
      </c>
      <c r="J385" s="9">
        <f t="shared" ca="1" si="106"/>
        <v>6.4702334718083399E-2</v>
      </c>
      <c r="K385" s="9">
        <f t="shared" ca="1" si="118"/>
        <v>0.38738995735392767</v>
      </c>
      <c r="L385" s="3">
        <f t="shared" ca="1" si="119"/>
        <v>0.15493857493857477</v>
      </c>
      <c r="M385" s="6">
        <f t="shared" ca="1" si="120"/>
        <v>0.39995506336014697</v>
      </c>
      <c r="N385" s="6">
        <f t="shared" ca="1" si="99"/>
        <v>0.52996391046283575</v>
      </c>
      <c r="O385" s="6">
        <f t="shared" ca="1" si="100"/>
        <v>0.23921163537438614</v>
      </c>
      <c r="P385" s="3">
        <f t="shared" ca="1" si="101"/>
        <v>1.0083871812116081</v>
      </c>
      <c r="Q385" s="3">
        <f t="shared" ca="1" si="102"/>
        <v>5.1540639714063474E-2</v>
      </c>
      <c r="R385" s="6">
        <f t="shared" ca="1" si="107"/>
        <v>0</v>
      </c>
      <c r="S385" s="5">
        <f ca="1">SUM($R$66:R384)+AA385</f>
        <v>0</v>
      </c>
      <c r="T385" s="5">
        <f t="shared" ca="1" si="110"/>
        <v>0</v>
      </c>
      <c r="U385" s="3">
        <f t="shared" ca="1" si="108"/>
        <v>0</v>
      </c>
      <c r="V385" s="37">
        <f ca="1">SUM($U$70:U385)-SUM($T$70:T385)</f>
        <v>122.82980000000003</v>
      </c>
      <c r="W385" s="8">
        <f t="shared" ca="1" si="109"/>
        <v>2.0452333244215604</v>
      </c>
      <c r="X385" s="7">
        <f ca="1">W385-MAX($W$69:W384)</f>
        <v>-0.36922857303671286</v>
      </c>
      <c r="Y385" s="7">
        <f t="shared" ca="1" si="111"/>
        <v>-5.1646191646191587E-2</v>
      </c>
      <c r="Z385" s="6">
        <f t="shared" ca="1" si="115"/>
        <v>0</v>
      </c>
      <c r="AA385" s="5">
        <f ca="1">SUM($Z$70:Z384)</f>
        <v>-6</v>
      </c>
      <c r="AB385" s="4">
        <f t="shared" ca="1" si="116"/>
        <v>0</v>
      </c>
      <c r="AC385" s="2">
        <f t="shared" ca="1" si="112"/>
        <v>0</v>
      </c>
      <c r="AD385" s="3">
        <f t="shared" ca="1" si="113"/>
        <v>61.11</v>
      </c>
      <c r="AE385" s="3">
        <f t="shared" ca="1" si="117"/>
        <v>0</v>
      </c>
      <c r="AF385" s="2">
        <f t="shared" ca="1" si="114"/>
        <v>0</v>
      </c>
      <c r="AG385" s="1">
        <f t="shared" ca="1" si="103"/>
        <v>3.4289999999999998</v>
      </c>
    </row>
    <row r="386" spans="1:33" x14ac:dyDescent="0.25">
      <c r="A386" s="11">
        <v>42141</v>
      </c>
      <c r="B386">
        <v>3.4289999999999998</v>
      </c>
      <c r="C386">
        <v>42.1</v>
      </c>
      <c r="D386">
        <v>40.36</v>
      </c>
      <c r="E386">
        <v>40.61</v>
      </c>
      <c r="F386">
        <v>24593300</v>
      </c>
      <c r="G386">
        <v>47.006</v>
      </c>
      <c r="H386" s="1">
        <f t="shared" ca="1" si="104"/>
        <v>47.006</v>
      </c>
      <c r="I386" s="10">
        <f t="shared" ca="1" si="105"/>
        <v>40.61</v>
      </c>
      <c r="J386" s="9">
        <f t="shared" ca="1" si="106"/>
        <v>-2.213750750342951E-3</v>
      </c>
      <c r="K386" s="9">
        <f t="shared" ca="1" si="118"/>
        <v>0.38643534657717366</v>
      </c>
      <c r="L386" s="3">
        <f t="shared" ca="1" si="119"/>
        <v>0.1574981531642452</v>
      </c>
      <c r="M386" s="6">
        <f t="shared" ca="1" si="120"/>
        <v>0.40756663322668335</v>
      </c>
      <c r="N386" s="6">
        <f t="shared" ref="N386:N449" ca="1" si="121">AVERAGE(M374:M386)</f>
        <v>0.53493944629641388</v>
      </c>
      <c r="O386" s="6">
        <f t="shared" ref="O386:O449" ca="1" si="122">STDEV(M374:M386)</f>
        <v>0.23564222542328042</v>
      </c>
      <c r="P386" s="3">
        <f t="shared" ref="P386:P449" ca="1" si="123">N386+$S$61*O386</f>
        <v>1.0062238971429747</v>
      </c>
      <c r="Q386" s="3">
        <f t="shared" ref="Q386:Q449" ca="1" si="124">N386+O386*$P$65</f>
        <v>6.3654995449853036E-2</v>
      </c>
      <c r="R386" s="6">
        <f t="shared" ca="1" si="107"/>
        <v>0</v>
      </c>
      <c r="S386" s="5">
        <f ca="1">SUM($R$66:R385)+AA386</f>
        <v>0</v>
      </c>
      <c r="T386" s="5">
        <f t="shared" ca="1" si="110"/>
        <v>0</v>
      </c>
      <c r="U386" s="3">
        <f t="shared" ca="1" si="108"/>
        <v>0</v>
      </c>
      <c r="V386" s="37">
        <f ca="1">SUM($U$70:U386)-SUM($T$70:T386)</f>
        <v>122.82980000000003</v>
      </c>
      <c r="W386" s="8">
        <f t="shared" ca="1" si="109"/>
        <v>2.0452333244215604</v>
      </c>
      <c r="X386" s="7">
        <f ca="1">W386-MAX($W$69:W385)</f>
        <v>-0.36922857303671286</v>
      </c>
      <c r="Y386" s="7">
        <f t="shared" ca="1" si="111"/>
        <v>-5.2499384388081737E-2</v>
      </c>
      <c r="Z386" s="6">
        <f t="shared" ca="1" si="115"/>
        <v>0</v>
      </c>
      <c r="AA386" s="5">
        <f ca="1">SUM($Z$70:Z385)</f>
        <v>-6</v>
      </c>
      <c r="AB386" s="4">
        <f t="shared" ca="1" si="116"/>
        <v>0</v>
      </c>
      <c r="AC386" s="2">
        <f t="shared" ca="1" si="112"/>
        <v>0</v>
      </c>
      <c r="AD386" s="3">
        <f t="shared" ca="1" si="113"/>
        <v>61.11</v>
      </c>
      <c r="AE386" s="3">
        <f t="shared" ca="1" si="117"/>
        <v>0</v>
      </c>
      <c r="AF386" s="2">
        <f t="shared" ca="1" si="114"/>
        <v>0</v>
      </c>
      <c r="AG386" s="1">
        <f t="shared" ref="AG386:AG449" ca="1" si="125">IF(B386="#N/A N/A",AG385,B386)</f>
        <v>3.4289999999999998</v>
      </c>
    </row>
    <row r="387" spans="1:33" x14ac:dyDescent="0.25">
      <c r="A387" s="11">
        <v>42148</v>
      </c>
      <c r="B387">
        <v>3.4289999999999998</v>
      </c>
      <c r="C387">
        <v>41.29</v>
      </c>
      <c r="D387">
        <v>38.53</v>
      </c>
      <c r="E387">
        <v>41.2</v>
      </c>
      <c r="F387">
        <v>15652100</v>
      </c>
      <c r="G387">
        <v>47.228000000000002</v>
      </c>
      <c r="H387" s="1">
        <f t="shared" ref="H387:H450" ca="1" si="126">IF(G387="#N/A N/A",H386,G387)</f>
        <v>47.228000000000002</v>
      </c>
      <c r="I387" s="10">
        <f t="shared" ref="I387:I450" ca="1" si="127">IF(E387="#N/A N/A",I386,E387)</f>
        <v>41.2</v>
      </c>
      <c r="J387" s="9">
        <f t="shared" ca="1" si="106"/>
        <v>1.4423914657274311E-2</v>
      </c>
      <c r="K387" s="9">
        <f t="shared" ca="1" si="118"/>
        <v>0.38587586378832328</v>
      </c>
      <c r="L387" s="3">
        <f t="shared" ca="1" si="119"/>
        <v>0.14631067961165045</v>
      </c>
      <c r="M387" s="6">
        <f t="shared" ca="1" si="120"/>
        <v>0.37916514957750996</v>
      </c>
      <c r="N387" s="6">
        <f t="shared" ca="1" si="121"/>
        <v>0.53736775862268393</v>
      </c>
      <c r="O387" s="6">
        <f t="shared" ca="1" si="122"/>
        <v>0.23370546216092491</v>
      </c>
      <c r="P387" s="3">
        <f t="shared" ca="1" si="123"/>
        <v>1.0047786829445338</v>
      </c>
      <c r="Q387" s="3">
        <f t="shared" ca="1" si="124"/>
        <v>6.9956834300834103E-2</v>
      </c>
      <c r="R387" s="6">
        <f t="shared" ca="1" si="107"/>
        <v>0</v>
      </c>
      <c r="S387" s="5">
        <f ca="1">SUM($R$66:R386)+AA387</f>
        <v>0</v>
      </c>
      <c r="T387" s="5">
        <f t="shared" ca="1" si="110"/>
        <v>0</v>
      </c>
      <c r="U387" s="3">
        <f t="shared" ca="1" si="108"/>
        <v>0</v>
      </c>
      <c r="V387" s="37">
        <f ca="1">SUM($U$70:U387)-SUM($T$70:T387)</f>
        <v>122.82980000000003</v>
      </c>
      <c r="W387" s="8">
        <f t="shared" ca="1" si="109"/>
        <v>2.0452333244215604</v>
      </c>
      <c r="X387" s="7">
        <f ca="1">W387-MAX($W$69:W386)</f>
        <v>-0.36922857303671286</v>
      </c>
      <c r="Y387" s="7">
        <f t="shared" ca="1" si="111"/>
        <v>-4.8770226537216819E-2</v>
      </c>
      <c r="Z387" s="6">
        <f t="shared" ca="1" si="115"/>
        <v>0</v>
      </c>
      <c r="AA387" s="5">
        <f ca="1">SUM($Z$70:Z386)</f>
        <v>-6</v>
      </c>
      <c r="AB387" s="4">
        <f t="shared" ca="1" si="116"/>
        <v>0</v>
      </c>
      <c r="AC387" s="2">
        <f t="shared" ca="1" si="112"/>
        <v>0</v>
      </c>
      <c r="AD387" s="3">
        <f t="shared" ca="1" si="113"/>
        <v>61.11</v>
      </c>
      <c r="AE387" s="3">
        <f t="shared" ca="1" si="117"/>
        <v>0</v>
      </c>
      <c r="AF387" s="2">
        <f t="shared" ca="1" si="114"/>
        <v>0</v>
      </c>
      <c r="AG387" s="1">
        <f t="shared" ca="1" si="125"/>
        <v>3.4289999999999998</v>
      </c>
    </row>
    <row r="388" spans="1:33" x14ac:dyDescent="0.25">
      <c r="A388" s="11">
        <v>42155</v>
      </c>
      <c r="B388">
        <v>3.5709999999999997</v>
      </c>
      <c r="C388">
        <v>41.74</v>
      </c>
      <c r="D388">
        <v>39.93</v>
      </c>
      <c r="E388">
        <v>41.1</v>
      </c>
      <c r="F388">
        <v>11614500</v>
      </c>
      <c r="G388">
        <v>49.116999999999997</v>
      </c>
      <c r="H388" s="1">
        <f t="shared" ca="1" si="126"/>
        <v>49.116999999999997</v>
      </c>
      <c r="I388" s="10">
        <f t="shared" ca="1" si="127"/>
        <v>41.1</v>
      </c>
      <c r="J388" s="9">
        <f t="shared" ref="J388:J451" ca="1" si="128">LN(I388/I387)</f>
        <v>-2.4301348532917819E-3</v>
      </c>
      <c r="K388" s="9">
        <f t="shared" ca="1" si="118"/>
        <v>0.38481142610421815</v>
      </c>
      <c r="L388" s="3">
        <f t="shared" ca="1" si="119"/>
        <v>0.19506082725060825</v>
      </c>
      <c r="M388" s="6">
        <f t="shared" ca="1" si="120"/>
        <v>0.50689978004390157</v>
      </c>
      <c r="N388" s="6">
        <f t="shared" ca="1" si="121"/>
        <v>0.54810177980052854</v>
      </c>
      <c r="O388" s="6">
        <f t="shared" ca="1" si="122"/>
        <v>0.22839035992471504</v>
      </c>
      <c r="P388" s="3">
        <f t="shared" ca="1" si="123"/>
        <v>1.0048824996499586</v>
      </c>
      <c r="Q388" s="3">
        <f t="shared" ca="1" si="124"/>
        <v>9.132105995109846E-2</v>
      </c>
      <c r="R388" s="6">
        <f t="shared" ref="R388:R451" ca="1" si="129">IF(S388+R387&gt;$S$64,IF(M388&lt;$S$63,-S387-R387-Z387,0),IF(M388&lt;$S$63,IF(S387=0,0,-S387-R387-Z387),IF(AG388&gt;$S$62,IF(M388&gt;P388,1,0),0)))</f>
        <v>0</v>
      </c>
      <c r="S388" s="5">
        <f ca="1">SUM($R$66:R387)+AA388</f>
        <v>0</v>
      </c>
      <c r="T388" s="5">
        <f t="shared" ca="1" si="110"/>
        <v>0</v>
      </c>
      <c r="U388" s="3">
        <f t="shared" ca="1" si="108"/>
        <v>0</v>
      </c>
      <c r="V388" s="37">
        <f ca="1">SUM($U$70:U388)-SUM($T$70:T388)</f>
        <v>122.82980000000003</v>
      </c>
      <c r="W388" s="8">
        <f t="shared" ca="1" si="109"/>
        <v>2.0452333244215604</v>
      </c>
      <c r="X388" s="7">
        <f ca="1">W388-MAX($W$69:W387)</f>
        <v>-0.36922857303671286</v>
      </c>
      <c r="Y388" s="7">
        <f t="shared" ca="1" si="111"/>
        <v>-6.502027575020275E-2</v>
      </c>
      <c r="Z388" s="6">
        <f t="shared" ca="1" si="115"/>
        <v>0</v>
      </c>
      <c r="AA388" s="5">
        <f ca="1">SUM($Z$70:Z387)</f>
        <v>-6</v>
      </c>
      <c r="AB388" s="4">
        <f t="shared" ca="1" si="116"/>
        <v>0</v>
      </c>
      <c r="AC388" s="2">
        <f t="shared" ca="1" si="112"/>
        <v>0</v>
      </c>
      <c r="AD388" s="3">
        <f t="shared" ca="1" si="113"/>
        <v>61.11</v>
      </c>
      <c r="AE388" s="3">
        <f t="shared" ca="1" si="117"/>
        <v>0</v>
      </c>
      <c r="AF388" s="2">
        <f t="shared" ca="1" si="114"/>
        <v>0</v>
      </c>
      <c r="AG388" s="1">
        <f t="shared" ca="1" si="125"/>
        <v>3.5709999999999997</v>
      </c>
    </row>
    <row r="389" spans="1:33" x14ac:dyDescent="0.25">
      <c r="A389" s="11">
        <v>42162</v>
      </c>
      <c r="B389" t="s">
        <v>0</v>
      </c>
      <c r="C389">
        <v>41.23</v>
      </c>
      <c r="D389">
        <v>39.01</v>
      </c>
      <c r="E389">
        <v>39.799999999999997</v>
      </c>
      <c r="F389">
        <v>10562000</v>
      </c>
      <c r="G389">
        <v>49.944000000000003</v>
      </c>
      <c r="H389" s="1">
        <f t="shared" ca="1" si="126"/>
        <v>49.944000000000003</v>
      </c>
      <c r="I389" s="10">
        <f t="shared" ca="1" si="127"/>
        <v>39.799999999999997</v>
      </c>
      <c r="J389" s="9">
        <f t="shared" ca="1" si="128"/>
        <v>-3.214120921179698E-2</v>
      </c>
      <c r="K389" s="9">
        <f t="shared" ca="1" si="118"/>
        <v>0.38241438826374213</v>
      </c>
      <c r="L389" s="3">
        <f t="shared" ca="1" si="119"/>
        <v>0.25487437185929673</v>
      </c>
      <c r="M389" s="6">
        <f t="shared" ca="1" si="120"/>
        <v>0.66648740131481643</v>
      </c>
      <c r="N389" s="6">
        <f t="shared" ca="1" si="121"/>
        <v>0.57181051217659007</v>
      </c>
      <c r="O389" s="6">
        <f t="shared" ca="1" si="122"/>
        <v>0.22297590493844835</v>
      </c>
      <c r="P389" s="3">
        <f t="shared" ca="1" si="123"/>
        <v>1.0177623220534868</v>
      </c>
      <c r="Q389" s="3">
        <f t="shared" ca="1" si="124"/>
        <v>0.12585870229969337</v>
      </c>
      <c r="R389" s="6">
        <f t="shared" ca="1" si="129"/>
        <v>0</v>
      </c>
      <c r="S389" s="5">
        <f ca="1">SUM($R$66:R388)+AA389</f>
        <v>0</v>
      </c>
      <c r="T389" s="5">
        <f t="shared" ca="1" si="110"/>
        <v>0</v>
      </c>
      <c r="U389" s="3">
        <f t="shared" ca="1" si="108"/>
        <v>0</v>
      </c>
      <c r="V389" s="37">
        <f ca="1">SUM($U$70:U389)-SUM($T$70:T389)</f>
        <v>122.82980000000003</v>
      </c>
      <c r="W389" s="8">
        <f t="shared" ca="1" si="109"/>
        <v>2.0452333244215604</v>
      </c>
      <c r="X389" s="7">
        <f ca="1">W389-MAX($W$69:W388)</f>
        <v>-0.36922857303671286</v>
      </c>
      <c r="Y389" s="7">
        <f t="shared" ca="1" si="111"/>
        <v>-8.4958123953098916E-2</v>
      </c>
      <c r="Z389" s="6">
        <f t="shared" ca="1" si="115"/>
        <v>0</v>
      </c>
      <c r="AA389" s="5">
        <f ca="1">SUM($Z$70:Z388)</f>
        <v>-6</v>
      </c>
      <c r="AB389" s="4">
        <f t="shared" ca="1" si="116"/>
        <v>0</v>
      </c>
      <c r="AC389" s="2">
        <f t="shared" ca="1" si="112"/>
        <v>0</v>
      </c>
      <c r="AD389" s="3">
        <f t="shared" ca="1" si="113"/>
        <v>61.11</v>
      </c>
      <c r="AE389" s="3">
        <f t="shared" ca="1" si="117"/>
        <v>0</v>
      </c>
      <c r="AF389" s="2">
        <f t="shared" ca="1" si="114"/>
        <v>0</v>
      </c>
      <c r="AG389" s="1">
        <f t="shared" ca="1" si="125"/>
        <v>3.5709999999999997</v>
      </c>
    </row>
    <row r="390" spans="1:33" x14ac:dyDescent="0.25">
      <c r="A390" s="11">
        <v>42169</v>
      </c>
      <c r="B390" t="s">
        <v>0</v>
      </c>
      <c r="C390">
        <v>41.39</v>
      </c>
      <c r="D390">
        <v>39.49</v>
      </c>
      <c r="E390">
        <v>39.78</v>
      </c>
      <c r="F390">
        <v>9680900</v>
      </c>
      <c r="G390">
        <v>48.906999999999996</v>
      </c>
      <c r="H390" s="1">
        <f t="shared" ca="1" si="126"/>
        <v>48.906999999999996</v>
      </c>
      <c r="I390" s="10">
        <f t="shared" ca="1" si="127"/>
        <v>39.78</v>
      </c>
      <c r="J390" s="9">
        <f t="shared" ca="1" si="128"/>
        <v>-5.0263886456578259E-4</v>
      </c>
      <c r="K390" s="9">
        <f t="shared" ca="1" si="118"/>
        <v>0.38149783260970704</v>
      </c>
      <c r="L390" s="3">
        <f t="shared" ca="1" si="119"/>
        <v>0.22943690296631458</v>
      </c>
      <c r="M390" s="6">
        <f t="shared" ca="1" si="120"/>
        <v>0.60141076397946658</v>
      </c>
      <c r="N390" s="6">
        <f t="shared" ca="1" si="121"/>
        <v>0.57194549091191316</v>
      </c>
      <c r="O390" s="6">
        <f t="shared" ca="1" si="122"/>
        <v>0.22299469627674554</v>
      </c>
      <c r="P390" s="3">
        <f t="shared" ca="1" si="123"/>
        <v>1.0179348834654043</v>
      </c>
      <c r="Q390" s="3">
        <f t="shared" ca="1" si="124"/>
        <v>0.12595609835842209</v>
      </c>
      <c r="R390" s="6">
        <f t="shared" ca="1" si="129"/>
        <v>0</v>
      </c>
      <c r="S390" s="5">
        <f ca="1">SUM($R$66:R389)+AA390</f>
        <v>0</v>
      </c>
      <c r="T390" s="5">
        <f t="shared" ca="1" si="110"/>
        <v>0</v>
      </c>
      <c r="U390" s="3">
        <f t="shared" ref="U390:U453" ca="1" si="130">S390*(I390-I389)</f>
        <v>0</v>
      </c>
      <c r="V390" s="37">
        <f ca="1">SUM($U$70:U390)-SUM($T$70:T390)</f>
        <v>122.82980000000003</v>
      </c>
      <c r="W390" s="8">
        <f t="shared" ref="W390:W453" ca="1" si="131">V390/$Y$64</f>
        <v>2.0452333244215604</v>
      </c>
      <c r="X390" s="7">
        <f ca="1">W390-MAX($W$69:W389)</f>
        <v>-0.36922857303671286</v>
      </c>
      <c r="Y390" s="7">
        <f t="shared" ca="1" si="111"/>
        <v>-7.6478967655438199E-2</v>
      </c>
      <c r="Z390" s="6">
        <f t="shared" ca="1" si="115"/>
        <v>0</v>
      </c>
      <c r="AA390" s="5">
        <f ca="1">SUM($Z$70:Z389)</f>
        <v>-6</v>
      </c>
      <c r="AB390" s="4">
        <f t="shared" ca="1" si="116"/>
        <v>0</v>
      </c>
      <c r="AC390" s="2">
        <f t="shared" ca="1" si="112"/>
        <v>0</v>
      </c>
      <c r="AD390" s="3">
        <f t="shared" ca="1" si="113"/>
        <v>61.11</v>
      </c>
      <c r="AE390" s="3">
        <f t="shared" ca="1" si="117"/>
        <v>0</v>
      </c>
      <c r="AF390" s="2">
        <f t="shared" ca="1" si="114"/>
        <v>0</v>
      </c>
      <c r="AG390" s="1">
        <f t="shared" ca="1" si="125"/>
        <v>3.5709999999999997</v>
      </c>
    </row>
    <row r="391" spans="1:33" x14ac:dyDescent="0.25">
      <c r="A391" s="11">
        <v>42176</v>
      </c>
      <c r="B391">
        <v>3.5709999999999997</v>
      </c>
      <c r="C391">
        <v>40.130000000000003</v>
      </c>
      <c r="D391">
        <v>37.9</v>
      </c>
      <c r="E391">
        <v>37.9</v>
      </c>
      <c r="F391">
        <v>10641000</v>
      </c>
      <c r="G391">
        <v>48.906999999999996</v>
      </c>
      <c r="H391" s="1">
        <f t="shared" ca="1" si="126"/>
        <v>48.906999999999996</v>
      </c>
      <c r="I391" s="10">
        <f t="shared" ca="1" si="127"/>
        <v>37.9</v>
      </c>
      <c r="J391" s="9">
        <f t="shared" ca="1" si="128"/>
        <v>-4.8413161337445533E-2</v>
      </c>
      <c r="K391" s="9">
        <f t="shared" ca="1" si="118"/>
        <v>0.38090585023048895</v>
      </c>
      <c r="L391" s="3">
        <f t="shared" ca="1" si="119"/>
        <v>0.29042216358839035</v>
      </c>
      <c r="M391" s="6">
        <f t="shared" ca="1" si="120"/>
        <v>0.76245130762012125</v>
      </c>
      <c r="N391" s="6">
        <f t="shared" ca="1" si="121"/>
        <v>0.55329396004183107</v>
      </c>
      <c r="O391" s="6">
        <f t="shared" ca="1" si="122"/>
        <v>0.19170760586691224</v>
      </c>
      <c r="P391" s="3">
        <f t="shared" ca="1" si="123"/>
        <v>0.93670917177565549</v>
      </c>
      <c r="Q391" s="3">
        <f t="shared" ca="1" si="124"/>
        <v>0.16987874830800659</v>
      </c>
      <c r="R391" s="6">
        <f t="shared" ca="1" si="129"/>
        <v>0</v>
      </c>
      <c r="S391" s="5">
        <f ca="1">SUM($R$66:R390)+AA391</f>
        <v>0</v>
      </c>
      <c r="T391" s="5">
        <f t="shared" ref="T391:T454" ca="1" si="132">ABS(R391)*0.2%*I391</f>
        <v>0</v>
      </c>
      <c r="U391" s="3">
        <f t="shared" ca="1" si="130"/>
        <v>0</v>
      </c>
      <c r="V391" s="37">
        <f ca="1">SUM($U$70:U391)-SUM($T$70:T391)</f>
        <v>122.82980000000003</v>
      </c>
      <c r="W391" s="8">
        <f t="shared" ca="1" si="131"/>
        <v>2.0452333244215604</v>
      </c>
      <c r="X391" s="7">
        <f ca="1">W391-MAX($W$69:W390)</f>
        <v>-0.36922857303671286</v>
      </c>
      <c r="Y391" s="7">
        <f t="shared" ref="Y391:Y454" ca="1" si="133">-L391/$S$65</f>
        <v>-9.6807387862796787E-2</v>
      </c>
      <c r="Z391" s="6">
        <f t="shared" ca="1" si="115"/>
        <v>0</v>
      </c>
      <c r="AA391" s="5">
        <f ca="1">SUM($Z$70:Z390)</f>
        <v>-6</v>
      </c>
      <c r="AB391" s="4">
        <f t="shared" ca="1" si="116"/>
        <v>0</v>
      </c>
      <c r="AC391" s="2">
        <f t="shared" ref="AC391:AC454" ca="1" si="134">AB391/I391</f>
        <v>0</v>
      </c>
      <c r="AD391" s="3">
        <f t="shared" ref="AD391:AD454" ca="1" si="135">IF(R391&gt;0,I391,AD390)</f>
        <v>61.11</v>
      </c>
      <c r="AE391" s="3">
        <f t="shared" ca="1" si="117"/>
        <v>0</v>
      </c>
      <c r="AF391" s="2">
        <f t="shared" ref="AF391:AF454" ca="1" si="136">IFERROR(AB391/AE391,0)</f>
        <v>0</v>
      </c>
      <c r="AG391" s="1">
        <f t="shared" ca="1" si="125"/>
        <v>3.5709999999999997</v>
      </c>
    </row>
    <row r="392" spans="1:33" x14ac:dyDescent="0.25">
      <c r="A392" s="11">
        <v>42183</v>
      </c>
      <c r="B392">
        <v>3.6150000000000002</v>
      </c>
      <c r="C392">
        <v>39.19</v>
      </c>
      <c r="D392">
        <v>38.049999999999997</v>
      </c>
      <c r="E392">
        <v>39.159999999999997</v>
      </c>
      <c r="F392">
        <v>6835400</v>
      </c>
      <c r="G392">
        <v>48.906999999999996</v>
      </c>
      <c r="H392" s="1">
        <f t="shared" ca="1" si="126"/>
        <v>48.906999999999996</v>
      </c>
      <c r="I392" s="10">
        <f t="shared" ca="1" si="127"/>
        <v>39.159999999999997</v>
      </c>
      <c r="J392" s="9">
        <f t="shared" ca="1" si="128"/>
        <v>3.2704705573928926E-2</v>
      </c>
      <c r="K392" s="9">
        <f t="shared" ca="1" si="118"/>
        <v>0.38297508432128075</v>
      </c>
      <c r="L392" s="3">
        <f t="shared" ca="1" si="119"/>
        <v>0.24890194075587346</v>
      </c>
      <c r="M392" s="6">
        <f t="shared" ca="1" si="120"/>
        <v>0.64991679862669005</v>
      </c>
      <c r="N392" s="6">
        <f t="shared" ca="1" si="121"/>
        <v>0.52435030135887795</v>
      </c>
      <c r="O392" s="6">
        <f t="shared" ca="1" si="122"/>
        <v>0.13411492428553703</v>
      </c>
      <c r="P392" s="3">
        <f t="shared" ca="1" si="123"/>
        <v>0.79258014992995207</v>
      </c>
      <c r="Q392" s="3">
        <f t="shared" ca="1" si="124"/>
        <v>0.25612045278780388</v>
      </c>
      <c r="R392" s="6">
        <f t="shared" ca="1" si="129"/>
        <v>0</v>
      </c>
      <c r="S392" s="5">
        <f ca="1">SUM($R$66:R391)+AA392</f>
        <v>0</v>
      </c>
      <c r="T392" s="5">
        <f t="shared" ca="1" si="132"/>
        <v>0</v>
      </c>
      <c r="U392" s="3">
        <f t="shared" ca="1" si="130"/>
        <v>0</v>
      </c>
      <c r="V392" s="37">
        <f ca="1">SUM($U$70:U392)-SUM($T$70:T392)</f>
        <v>122.82980000000003</v>
      </c>
      <c r="W392" s="8">
        <f t="shared" ca="1" si="131"/>
        <v>2.0452333244215604</v>
      </c>
      <c r="X392" s="7">
        <f ca="1">W392-MAX($W$69:W391)</f>
        <v>-0.36922857303671286</v>
      </c>
      <c r="Y392" s="7">
        <f t="shared" ca="1" si="133"/>
        <v>-8.296731358529115E-2</v>
      </c>
      <c r="Z392" s="6">
        <f t="shared" ref="Z392:Z455" ca="1" si="137">IF(R392+R391&lt;&gt;0,0,IF(V391-V390-V389&lt;&gt;0,IF(Z391&lt;&gt;0,0,IF(AF392&lt;Y392,-S391,0)),0))</f>
        <v>0</v>
      </c>
      <c r="AA392" s="5">
        <f ca="1">SUM($Z$70:Z391)</f>
        <v>-6</v>
      </c>
      <c r="AB392" s="4">
        <f t="shared" ca="1" si="116"/>
        <v>0</v>
      </c>
      <c r="AC392" s="2">
        <f t="shared" ca="1" si="134"/>
        <v>0</v>
      </c>
      <c r="AD392" s="3">
        <f t="shared" ca="1" si="135"/>
        <v>61.11</v>
      </c>
      <c r="AE392" s="3">
        <f t="shared" ca="1" si="117"/>
        <v>0</v>
      </c>
      <c r="AF392" s="2">
        <f t="shared" ca="1" si="136"/>
        <v>0</v>
      </c>
      <c r="AG392" s="1">
        <f t="shared" ca="1" si="125"/>
        <v>3.6150000000000002</v>
      </c>
    </row>
    <row r="393" spans="1:33" x14ac:dyDescent="0.25">
      <c r="A393" s="11">
        <v>42190</v>
      </c>
      <c r="B393">
        <v>3.6150000000000002</v>
      </c>
      <c r="C393">
        <v>38.549999999999997</v>
      </c>
      <c r="D393">
        <v>36.700000000000003</v>
      </c>
      <c r="E393">
        <v>37.049999999999997</v>
      </c>
      <c r="F393">
        <v>8450600</v>
      </c>
      <c r="G393">
        <v>46.543999999999997</v>
      </c>
      <c r="H393" s="1">
        <f t="shared" ca="1" si="126"/>
        <v>46.543999999999997</v>
      </c>
      <c r="I393" s="10">
        <f t="shared" ca="1" si="127"/>
        <v>37.049999999999997</v>
      </c>
      <c r="J393" s="9">
        <f t="shared" ca="1" si="128"/>
        <v>-5.5387465920213777E-2</v>
      </c>
      <c r="K393" s="9">
        <f t="shared" ca="1" si="118"/>
        <v>0.38412794072041312</v>
      </c>
      <c r="L393" s="3">
        <f t="shared" ca="1" si="119"/>
        <v>0.25624831309041829</v>
      </c>
      <c r="M393" s="6">
        <f t="shared" ca="1" si="120"/>
        <v>0.6670910546362161</v>
      </c>
      <c r="N393" s="6">
        <f t="shared" ca="1" si="121"/>
        <v>0.52235232125539521</v>
      </c>
      <c r="O393" s="6">
        <f t="shared" ca="1" si="122"/>
        <v>0.13156120309744967</v>
      </c>
      <c r="P393" s="3">
        <f t="shared" ca="1" si="123"/>
        <v>0.78547472745029456</v>
      </c>
      <c r="Q393" s="3">
        <f t="shared" ca="1" si="124"/>
        <v>0.25922991506049586</v>
      </c>
      <c r="R393" s="6">
        <f t="shared" ca="1" si="129"/>
        <v>0</v>
      </c>
      <c r="S393" s="5">
        <f ca="1">SUM($R$66:R392)+AA393</f>
        <v>0</v>
      </c>
      <c r="T393" s="5">
        <f t="shared" ca="1" si="132"/>
        <v>0</v>
      </c>
      <c r="U393" s="3">
        <f t="shared" ca="1" si="130"/>
        <v>0</v>
      </c>
      <c r="V393" s="37">
        <f ca="1">SUM($U$70:U393)-SUM($T$70:T393)</f>
        <v>122.82980000000003</v>
      </c>
      <c r="W393" s="8">
        <f t="shared" ca="1" si="131"/>
        <v>2.0452333244215604</v>
      </c>
      <c r="X393" s="7">
        <f ca="1">W393-MAX($W$69:W392)</f>
        <v>-0.36922857303671286</v>
      </c>
      <c r="Y393" s="7">
        <f t="shared" ca="1" si="133"/>
        <v>-8.5416104363472758E-2</v>
      </c>
      <c r="Z393" s="6">
        <f t="shared" ca="1" si="137"/>
        <v>0</v>
      </c>
      <c r="AA393" s="5">
        <f ca="1">SUM($Z$70:Z392)</f>
        <v>-6</v>
      </c>
      <c r="AB393" s="4">
        <f t="shared" ca="1" si="116"/>
        <v>0</v>
      </c>
      <c r="AC393" s="2">
        <f t="shared" ca="1" si="134"/>
        <v>0</v>
      </c>
      <c r="AD393" s="3">
        <f t="shared" ca="1" si="135"/>
        <v>61.11</v>
      </c>
      <c r="AE393" s="3">
        <f t="shared" ca="1" si="117"/>
        <v>0</v>
      </c>
      <c r="AF393" s="2">
        <f t="shared" ca="1" si="136"/>
        <v>0</v>
      </c>
      <c r="AG393" s="1">
        <f t="shared" ca="1" si="125"/>
        <v>3.6150000000000002</v>
      </c>
    </row>
    <row r="394" spans="1:33" x14ac:dyDescent="0.25">
      <c r="A394" s="11">
        <v>42197</v>
      </c>
      <c r="B394">
        <v>3.6429999999999998</v>
      </c>
      <c r="C394">
        <v>38.68</v>
      </c>
      <c r="D394">
        <v>36.01</v>
      </c>
      <c r="E394">
        <v>38.07</v>
      </c>
      <c r="F394">
        <v>11526900</v>
      </c>
      <c r="G394">
        <v>44.569000000000003</v>
      </c>
      <c r="H394" s="1">
        <f t="shared" ca="1" si="126"/>
        <v>44.569000000000003</v>
      </c>
      <c r="I394" s="10">
        <f t="shared" ca="1" si="127"/>
        <v>38.07</v>
      </c>
      <c r="J394" s="9">
        <f t="shared" ca="1" si="128"/>
        <v>2.7158218652310256E-2</v>
      </c>
      <c r="K394" s="9">
        <f t="shared" ca="1" si="118"/>
        <v>0.38375263496561718</v>
      </c>
      <c r="L394" s="3">
        <f t="shared" ca="1" si="119"/>
        <v>0.17071184659837146</v>
      </c>
      <c r="M394" s="6">
        <f t="shared" ca="1" si="120"/>
        <v>0.44484866302915838</v>
      </c>
      <c r="N394" s="6">
        <f t="shared" ca="1" si="121"/>
        <v>0.51854369348122531</v>
      </c>
      <c r="O394" s="6">
        <f t="shared" ca="1" si="122"/>
        <v>0.13314619836188543</v>
      </c>
      <c r="P394" s="3">
        <f t="shared" ca="1" si="123"/>
        <v>0.78483609020499623</v>
      </c>
      <c r="Q394" s="3">
        <f t="shared" ca="1" si="124"/>
        <v>0.25225129675745445</v>
      </c>
      <c r="R394" s="6">
        <f t="shared" ca="1" si="129"/>
        <v>0</v>
      </c>
      <c r="S394" s="5">
        <f ca="1">SUM($R$66:R393)+AA394</f>
        <v>0</v>
      </c>
      <c r="T394" s="5">
        <f t="shared" ca="1" si="132"/>
        <v>0</v>
      </c>
      <c r="U394" s="3">
        <f t="shared" ca="1" si="130"/>
        <v>0</v>
      </c>
      <c r="V394" s="37">
        <f ca="1">SUM($U$70:U394)-SUM($T$70:T394)</f>
        <v>122.82980000000003</v>
      </c>
      <c r="W394" s="8">
        <f t="shared" ca="1" si="131"/>
        <v>2.0452333244215604</v>
      </c>
      <c r="X394" s="7">
        <f ca="1">W394-MAX($W$69:W393)</f>
        <v>-0.36922857303671286</v>
      </c>
      <c r="Y394" s="7">
        <f t="shared" ca="1" si="133"/>
        <v>-5.6903948866123821E-2</v>
      </c>
      <c r="Z394" s="6">
        <f t="shared" ca="1" si="137"/>
        <v>0</v>
      </c>
      <c r="AA394" s="5">
        <f ca="1">SUM($Z$70:Z393)</f>
        <v>-6</v>
      </c>
      <c r="AB394" s="4">
        <f t="shared" ca="1" si="116"/>
        <v>0</v>
      </c>
      <c r="AC394" s="2">
        <f t="shared" ca="1" si="134"/>
        <v>0</v>
      </c>
      <c r="AD394" s="3">
        <f t="shared" ca="1" si="135"/>
        <v>61.11</v>
      </c>
      <c r="AE394" s="3">
        <f t="shared" ca="1" si="117"/>
        <v>0</v>
      </c>
      <c r="AF394" s="2">
        <f t="shared" ca="1" si="136"/>
        <v>0</v>
      </c>
      <c r="AG394" s="1">
        <f t="shared" ca="1" si="125"/>
        <v>3.6429999999999998</v>
      </c>
    </row>
    <row r="395" spans="1:33" x14ac:dyDescent="0.25">
      <c r="A395" s="11">
        <v>42204</v>
      </c>
      <c r="B395">
        <v>3.6429999999999998</v>
      </c>
      <c r="C395">
        <v>39.92</v>
      </c>
      <c r="D395">
        <v>38.020000000000003</v>
      </c>
      <c r="E395">
        <v>39.549999999999997</v>
      </c>
      <c r="F395">
        <v>8621700</v>
      </c>
      <c r="G395">
        <v>44.917000000000002</v>
      </c>
      <c r="H395" s="1">
        <f t="shared" ca="1" si="126"/>
        <v>44.917000000000002</v>
      </c>
      <c r="I395" s="10">
        <f t="shared" ca="1" si="127"/>
        <v>39.549999999999997</v>
      </c>
      <c r="J395" s="9">
        <f t="shared" ca="1" si="128"/>
        <v>3.8139123819256805E-2</v>
      </c>
      <c r="K395" s="9">
        <f t="shared" ca="1" si="118"/>
        <v>0.37887671118916866</v>
      </c>
      <c r="L395" s="3">
        <f t="shared" ca="1" si="119"/>
        <v>0.13570164348925418</v>
      </c>
      <c r="M395" s="6">
        <f t="shared" ca="1" si="120"/>
        <v>0.35816834205335979</v>
      </c>
      <c r="N395" s="6">
        <f t="shared" ca="1" si="121"/>
        <v>0.51279482382706099</v>
      </c>
      <c r="O395" s="6">
        <f t="shared" ca="1" si="122"/>
        <v>0.13865163600686334</v>
      </c>
      <c r="P395" s="3">
        <f t="shared" ca="1" si="123"/>
        <v>0.79009809584078772</v>
      </c>
      <c r="Q395" s="3">
        <f t="shared" ca="1" si="124"/>
        <v>0.23549155181333431</v>
      </c>
      <c r="R395" s="6">
        <f t="shared" ca="1" si="129"/>
        <v>0</v>
      </c>
      <c r="S395" s="5">
        <f ca="1">SUM($R$66:R394)+AA395</f>
        <v>0</v>
      </c>
      <c r="T395" s="5">
        <f t="shared" ca="1" si="132"/>
        <v>0</v>
      </c>
      <c r="U395" s="3">
        <f t="shared" ca="1" si="130"/>
        <v>0</v>
      </c>
      <c r="V395" s="37">
        <f ca="1">SUM($U$70:U395)-SUM($T$70:T395)</f>
        <v>122.82980000000003</v>
      </c>
      <c r="W395" s="8">
        <f t="shared" ca="1" si="131"/>
        <v>2.0452333244215604</v>
      </c>
      <c r="X395" s="7">
        <f ca="1">W395-MAX($W$69:W394)</f>
        <v>-0.36922857303671286</v>
      </c>
      <c r="Y395" s="7">
        <f t="shared" ca="1" si="133"/>
        <v>-4.5233881163084723E-2</v>
      </c>
      <c r="Z395" s="6">
        <f t="shared" ca="1" si="137"/>
        <v>0</v>
      </c>
      <c r="AA395" s="5">
        <f ca="1">SUM($Z$70:Z394)</f>
        <v>-6</v>
      </c>
      <c r="AB395" s="4">
        <f t="shared" ca="1" si="116"/>
        <v>0</v>
      </c>
      <c r="AC395" s="2">
        <f t="shared" ca="1" si="134"/>
        <v>0</v>
      </c>
      <c r="AD395" s="3">
        <f t="shared" ca="1" si="135"/>
        <v>61.11</v>
      </c>
      <c r="AE395" s="3">
        <f t="shared" ca="1" si="117"/>
        <v>0</v>
      </c>
      <c r="AF395" s="2">
        <f t="shared" ca="1" si="136"/>
        <v>0</v>
      </c>
      <c r="AG395" s="1">
        <f t="shared" ca="1" si="125"/>
        <v>3.6429999999999998</v>
      </c>
    </row>
    <row r="396" spans="1:33" x14ac:dyDescent="0.25">
      <c r="A396" s="11">
        <v>42211</v>
      </c>
      <c r="B396">
        <v>3.6429999999999998</v>
      </c>
      <c r="C396">
        <v>39.5</v>
      </c>
      <c r="D396">
        <v>38.520000000000003</v>
      </c>
      <c r="E396">
        <v>39.130000000000003</v>
      </c>
      <c r="F396">
        <v>8097600</v>
      </c>
      <c r="G396">
        <v>44.917000000000002</v>
      </c>
      <c r="H396" s="1">
        <f t="shared" ca="1" si="126"/>
        <v>44.917000000000002</v>
      </c>
      <c r="I396" s="10">
        <f t="shared" ca="1" si="127"/>
        <v>39.130000000000003</v>
      </c>
      <c r="J396" s="9">
        <f t="shared" ca="1" si="128"/>
        <v>-1.0676257991341644E-2</v>
      </c>
      <c r="K396" s="9">
        <f t="shared" ca="1" si="118"/>
        <v>0.37735874175925743</v>
      </c>
      <c r="L396" s="3">
        <f t="shared" ca="1" si="119"/>
        <v>0.14789164324048043</v>
      </c>
      <c r="M396" s="6">
        <f t="shared" ca="1" si="120"/>
        <v>0.39191259370593956</v>
      </c>
      <c r="N396" s="6">
        <f t="shared" ca="1" si="121"/>
        <v>0.51448704729119998</v>
      </c>
      <c r="O396" s="6">
        <f t="shared" ca="1" si="122"/>
        <v>0.13688546968212942</v>
      </c>
      <c r="P396" s="3">
        <f t="shared" ca="1" si="123"/>
        <v>0.78825798665545888</v>
      </c>
      <c r="Q396" s="3">
        <f t="shared" ca="1" si="124"/>
        <v>0.24071610792694115</v>
      </c>
      <c r="R396" s="6">
        <f t="shared" ca="1" si="129"/>
        <v>0</v>
      </c>
      <c r="S396" s="5">
        <f ca="1">SUM($R$66:R395)+AA396</f>
        <v>0</v>
      </c>
      <c r="T396" s="5">
        <f t="shared" ca="1" si="132"/>
        <v>0</v>
      </c>
      <c r="U396" s="3">
        <f t="shared" ca="1" si="130"/>
        <v>0</v>
      </c>
      <c r="V396" s="37">
        <f ca="1">SUM($U$70:U396)-SUM($T$70:T396)</f>
        <v>122.82980000000003</v>
      </c>
      <c r="W396" s="8">
        <f t="shared" ca="1" si="131"/>
        <v>2.0452333244215604</v>
      </c>
      <c r="X396" s="7">
        <f ca="1">W396-MAX($W$69:W395)</f>
        <v>-0.36922857303671286</v>
      </c>
      <c r="Y396" s="7">
        <f t="shared" ca="1" si="133"/>
        <v>-4.9297214413493474E-2</v>
      </c>
      <c r="Z396" s="6">
        <f t="shared" ca="1" si="137"/>
        <v>0</v>
      </c>
      <c r="AA396" s="5">
        <f ca="1">SUM($Z$70:Z395)</f>
        <v>-6</v>
      </c>
      <c r="AB396" s="4">
        <f t="shared" ca="1" si="116"/>
        <v>0</v>
      </c>
      <c r="AC396" s="2">
        <f t="shared" ca="1" si="134"/>
        <v>0</v>
      </c>
      <c r="AD396" s="3">
        <f t="shared" ca="1" si="135"/>
        <v>61.11</v>
      </c>
      <c r="AE396" s="3">
        <f t="shared" ca="1" si="117"/>
        <v>0</v>
      </c>
      <c r="AF396" s="2">
        <f t="shared" ca="1" si="136"/>
        <v>0</v>
      </c>
      <c r="AG396" s="1">
        <f t="shared" ca="1" si="125"/>
        <v>3.6429999999999998</v>
      </c>
    </row>
    <row r="397" spans="1:33" x14ac:dyDescent="0.25">
      <c r="A397" s="11">
        <v>42218</v>
      </c>
      <c r="B397">
        <v>3.6429999999999998</v>
      </c>
      <c r="C397">
        <v>39.56</v>
      </c>
      <c r="D397">
        <v>37.85</v>
      </c>
      <c r="E397">
        <v>39.35</v>
      </c>
      <c r="F397">
        <v>10939500</v>
      </c>
      <c r="G397">
        <v>44.917000000000002</v>
      </c>
      <c r="H397" s="1">
        <f t="shared" ca="1" si="126"/>
        <v>44.917000000000002</v>
      </c>
      <c r="I397" s="10">
        <f t="shared" ca="1" si="127"/>
        <v>39.35</v>
      </c>
      <c r="J397" s="9">
        <f t="shared" ca="1" si="128"/>
        <v>5.6065386410911735E-3</v>
      </c>
      <c r="K397" s="9">
        <f t="shared" ca="1" si="118"/>
        <v>0.37424923203181143</v>
      </c>
      <c r="L397" s="3">
        <f t="shared" ca="1" si="119"/>
        <v>0.14147395171537491</v>
      </c>
      <c r="M397" s="6">
        <f t="shared" ca="1" si="120"/>
        <v>0.37802068676883627</v>
      </c>
      <c r="N397" s="6">
        <f t="shared" ca="1" si="121"/>
        <v>0.50876109522637281</v>
      </c>
      <c r="O397" s="6">
        <f t="shared" ca="1" si="122"/>
        <v>0.14118570206393291</v>
      </c>
      <c r="P397" s="3">
        <f t="shared" ca="1" si="123"/>
        <v>0.79113249935423857</v>
      </c>
      <c r="Q397" s="3">
        <f t="shared" ca="1" si="124"/>
        <v>0.22638969109850698</v>
      </c>
      <c r="R397" s="6">
        <f t="shared" ca="1" si="129"/>
        <v>0</v>
      </c>
      <c r="S397" s="5">
        <f ca="1">SUM($R$66:R396)+AA397</f>
        <v>0</v>
      </c>
      <c r="T397" s="5">
        <f t="shared" ca="1" si="132"/>
        <v>0</v>
      </c>
      <c r="U397" s="3">
        <f t="shared" ca="1" si="130"/>
        <v>0</v>
      </c>
      <c r="V397" s="37">
        <f ca="1">SUM($U$70:U397)-SUM($T$70:T397)</f>
        <v>122.82980000000003</v>
      </c>
      <c r="W397" s="8">
        <f t="shared" ca="1" si="131"/>
        <v>2.0452333244215604</v>
      </c>
      <c r="X397" s="7">
        <f ca="1">W397-MAX($W$69:W396)</f>
        <v>-0.36922857303671286</v>
      </c>
      <c r="Y397" s="7">
        <f t="shared" ca="1" si="133"/>
        <v>-4.7157983905124969E-2</v>
      </c>
      <c r="Z397" s="6">
        <f t="shared" ca="1" si="137"/>
        <v>0</v>
      </c>
      <c r="AA397" s="5">
        <f ca="1">SUM($Z$70:Z396)</f>
        <v>-6</v>
      </c>
      <c r="AB397" s="4">
        <f t="shared" ca="1" si="116"/>
        <v>0</v>
      </c>
      <c r="AC397" s="2">
        <f t="shared" ca="1" si="134"/>
        <v>0</v>
      </c>
      <c r="AD397" s="3">
        <f t="shared" ca="1" si="135"/>
        <v>61.11</v>
      </c>
      <c r="AE397" s="3">
        <f t="shared" ca="1" si="117"/>
        <v>0</v>
      </c>
      <c r="AF397" s="2">
        <f t="shared" ca="1" si="136"/>
        <v>0</v>
      </c>
      <c r="AG397" s="1">
        <f t="shared" ca="1" si="125"/>
        <v>3.6429999999999998</v>
      </c>
    </row>
    <row r="398" spans="1:33" x14ac:dyDescent="0.25">
      <c r="A398" s="11">
        <v>42225</v>
      </c>
      <c r="B398">
        <v>3.6429999999999998</v>
      </c>
      <c r="C398">
        <v>41.05</v>
      </c>
      <c r="D398">
        <v>38.75</v>
      </c>
      <c r="E398">
        <v>40.520000000000003</v>
      </c>
      <c r="F398">
        <v>12624700</v>
      </c>
      <c r="G398">
        <v>44.917000000000002</v>
      </c>
      <c r="H398" s="1">
        <f t="shared" ca="1" si="126"/>
        <v>44.917000000000002</v>
      </c>
      <c r="I398" s="10">
        <f t="shared" ca="1" si="127"/>
        <v>40.520000000000003</v>
      </c>
      <c r="J398" s="9">
        <f t="shared" ca="1" si="128"/>
        <v>2.92997045170705E-2</v>
      </c>
      <c r="K398" s="9">
        <f t="shared" ca="1" si="118"/>
        <v>0.36207521677882365</v>
      </c>
      <c r="L398" s="3">
        <f t="shared" ca="1" si="119"/>
        <v>0.10851431391905231</v>
      </c>
      <c r="M398" s="6">
        <f t="shared" ca="1" si="120"/>
        <v>0.29970102589302344</v>
      </c>
      <c r="N398" s="6">
        <f t="shared" ca="1" si="121"/>
        <v>0.50104924619044011</v>
      </c>
      <c r="O398" s="6">
        <f t="shared" ca="1" si="122"/>
        <v>0.15008193474022477</v>
      </c>
      <c r="P398" s="3">
        <f t="shared" ca="1" si="123"/>
        <v>0.80121311567088971</v>
      </c>
      <c r="Q398" s="3">
        <f t="shared" ca="1" si="124"/>
        <v>0.20088537670999057</v>
      </c>
      <c r="R398" s="6">
        <f t="shared" ca="1" si="129"/>
        <v>0</v>
      </c>
      <c r="S398" s="5">
        <f ca="1">SUM($R$66:R397)+AA398</f>
        <v>0</v>
      </c>
      <c r="T398" s="5">
        <f t="shared" ca="1" si="132"/>
        <v>0</v>
      </c>
      <c r="U398" s="3">
        <f t="shared" ca="1" si="130"/>
        <v>0</v>
      </c>
      <c r="V398" s="37">
        <f ca="1">SUM($U$70:U398)-SUM($T$70:T398)</f>
        <v>122.82980000000003</v>
      </c>
      <c r="W398" s="8">
        <f t="shared" ca="1" si="131"/>
        <v>2.0452333244215604</v>
      </c>
      <c r="X398" s="7">
        <f ca="1">W398-MAX($W$69:W397)</f>
        <v>-0.36922857303671286</v>
      </c>
      <c r="Y398" s="7">
        <f t="shared" ca="1" si="133"/>
        <v>-3.6171437973017438E-2</v>
      </c>
      <c r="Z398" s="6">
        <f t="shared" ca="1" si="137"/>
        <v>0</v>
      </c>
      <c r="AA398" s="5">
        <f ca="1">SUM($Z$70:Z397)</f>
        <v>-6</v>
      </c>
      <c r="AB398" s="4">
        <f t="shared" ca="1" si="116"/>
        <v>0</v>
      </c>
      <c r="AC398" s="2">
        <f t="shared" ca="1" si="134"/>
        <v>0</v>
      </c>
      <c r="AD398" s="3">
        <f t="shared" ca="1" si="135"/>
        <v>61.11</v>
      </c>
      <c r="AE398" s="3">
        <f t="shared" ca="1" si="117"/>
        <v>0</v>
      </c>
      <c r="AF398" s="2">
        <f t="shared" ca="1" si="136"/>
        <v>0</v>
      </c>
      <c r="AG398" s="1">
        <f t="shared" ca="1" si="125"/>
        <v>3.6429999999999998</v>
      </c>
    </row>
    <row r="399" spans="1:33" x14ac:dyDescent="0.25">
      <c r="A399" s="11">
        <v>42232</v>
      </c>
      <c r="B399" t="s">
        <v>0</v>
      </c>
      <c r="C399">
        <v>40.78</v>
      </c>
      <c r="D399">
        <v>39.76</v>
      </c>
      <c r="E399">
        <v>39.869999999999997</v>
      </c>
      <c r="F399">
        <v>4693100</v>
      </c>
      <c r="G399" t="s">
        <v>0</v>
      </c>
      <c r="H399" s="1">
        <f t="shared" ca="1" si="126"/>
        <v>44.917000000000002</v>
      </c>
      <c r="I399" s="10">
        <f t="shared" ca="1" si="127"/>
        <v>39.869999999999997</v>
      </c>
      <c r="J399" s="9">
        <f t="shared" ca="1" si="128"/>
        <v>-1.6171517987219098E-2</v>
      </c>
      <c r="K399" s="9">
        <f t="shared" ca="1" si="118"/>
        <v>0.35169566866227336</v>
      </c>
      <c r="L399" s="3">
        <f t="shared" ca="1" si="119"/>
        <v>0.12658640581891167</v>
      </c>
      <c r="M399" s="6">
        <f t="shared" ca="1" si="120"/>
        <v>0.35993165995021165</v>
      </c>
      <c r="N399" s="6">
        <f t="shared" ca="1" si="121"/>
        <v>0.49738501747686542</v>
      </c>
      <c r="O399" s="6">
        <f t="shared" ca="1" si="122"/>
        <v>0.15310553941843413</v>
      </c>
      <c r="P399" s="3">
        <f t="shared" ca="1" si="123"/>
        <v>0.80359609631373363</v>
      </c>
      <c r="Q399" s="3">
        <f t="shared" ca="1" si="124"/>
        <v>0.19117393863999715</v>
      </c>
      <c r="R399" s="6">
        <f t="shared" ca="1" si="129"/>
        <v>0</v>
      </c>
      <c r="S399" s="5">
        <f ca="1">SUM($R$66:R398)+AA399</f>
        <v>0</v>
      </c>
      <c r="T399" s="5">
        <f t="shared" ca="1" si="132"/>
        <v>0</v>
      </c>
      <c r="U399" s="3">
        <f t="shared" ca="1" si="130"/>
        <v>0</v>
      </c>
      <c r="V399" s="37">
        <f ca="1">SUM($U$70:U399)-SUM($T$70:T399)</f>
        <v>122.82980000000003</v>
      </c>
      <c r="W399" s="8">
        <f t="shared" ca="1" si="131"/>
        <v>2.0452333244215604</v>
      </c>
      <c r="X399" s="7">
        <f ca="1">W399-MAX($W$69:W398)</f>
        <v>-0.36922857303671286</v>
      </c>
      <c r="Y399" s="7">
        <f t="shared" ca="1" si="133"/>
        <v>-4.2195468606303889E-2</v>
      </c>
      <c r="Z399" s="6">
        <f t="shared" ca="1" si="137"/>
        <v>0</v>
      </c>
      <c r="AA399" s="5">
        <f ca="1">SUM($Z$70:Z398)</f>
        <v>-6</v>
      </c>
      <c r="AB399" s="4">
        <f t="shared" ca="1" si="116"/>
        <v>0</v>
      </c>
      <c r="AC399" s="2">
        <f t="shared" ca="1" si="134"/>
        <v>0</v>
      </c>
      <c r="AD399" s="3">
        <f t="shared" ca="1" si="135"/>
        <v>61.11</v>
      </c>
      <c r="AE399" s="3">
        <f t="shared" ca="1" si="117"/>
        <v>0</v>
      </c>
      <c r="AF399" s="2">
        <f t="shared" ca="1" si="136"/>
        <v>0</v>
      </c>
      <c r="AG399" s="1">
        <f t="shared" ca="1" si="125"/>
        <v>3.6429999999999998</v>
      </c>
    </row>
    <row r="400" spans="1:33" x14ac:dyDescent="0.25">
      <c r="A400" s="11">
        <v>42239</v>
      </c>
      <c r="B400">
        <v>3.5380000000000003</v>
      </c>
      <c r="C400">
        <v>40.1</v>
      </c>
      <c r="D400">
        <v>38.57</v>
      </c>
      <c r="E400">
        <v>39</v>
      </c>
      <c r="F400">
        <v>4649700</v>
      </c>
      <c r="G400">
        <v>42.334000000000003</v>
      </c>
      <c r="H400" s="1">
        <f t="shared" ca="1" si="126"/>
        <v>42.334000000000003</v>
      </c>
      <c r="I400" s="10">
        <f t="shared" ca="1" si="127"/>
        <v>39</v>
      </c>
      <c r="J400" s="9">
        <f t="shared" ca="1" si="128"/>
        <v>-2.2062515263617119E-2</v>
      </c>
      <c r="K400" s="9">
        <f t="shared" ca="1" si="118"/>
        <v>0.3520247377602938</v>
      </c>
      <c r="L400" s="3">
        <f t="shared" ca="1" si="119"/>
        <v>8.5487179487179654E-2</v>
      </c>
      <c r="M400" s="6">
        <f t="shared" ca="1" si="120"/>
        <v>0.2428442388199176</v>
      </c>
      <c r="N400" s="6">
        <f t="shared" ca="1" si="121"/>
        <v>0.48689879357243537</v>
      </c>
      <c r="O400" s="6">
        <f t="shared" ca="1" si="122"/>
        <v>0.16600232268641074</v>
      </c>
      <c r="P400" s="3">
        <f t="shared" ca="1" si="123"/>
        <v>0.81890343894525686</v>
      </c>
      <c r="Q400" s="3">
        <f t="shared" ca="1" si="124"/>
        <v>0.15489414819961389</v>
      </c>
      <c r="R400" s="6">
        <f t="shared" ca="1" si="129"/>
        <v>0</v>
      </c>
      <c r="S400" s="5">
        <f ca="1">SUM($R$66:R399)+AA400</f>
        <v>0</v>
      </c>
      <c r="T400" s="5">
        <f t="shared" ca="1" si="132"/>
        <v>0</v>
      </c>
      <c r="U400" s="3">
        <f t="shared" ca="1" si="130"/>
        <v>0</v>
      </c>
      <c r="V400" s="37">
        <f ca="1">SUM($U$70:U400)-SUM($T$70:T400)</f>
        <v>122.82980000000003</v>
      </c>
      <c r="W400" s="8">
        <f t="shared" ca="1" si="131"/>
        <v>2.0452333244215604</v>
      </c>
      <c r="X400" s="7">
        <f ca="1">W400-MAX($W$69:W399)</f>
        <v>-0.36922857303671286</v>
      </c>
      <c r="Y400" s="7">
        <f t="shared" ca="1" si="133"/>
        <v>-2.8495726495726553E-2</v>
      </c>
      <c r="Z400" s="6">
        <f t="shared" ca="1" si="137"/>
        <v>0</v>
      </c>
      <c r="AA400" s="5">
        <f ca="1">SUM($Z$70:Z399)</f>
        <v>-6</v>
      </c>
      <c r="AB400" s="4">
        <f t="shared" ca="1" si="116"/>
        <v>0</v>
      </c>
      <c r="AC400" s="2">
        <f t="shared" ca="1" si="134"/>
        <v>0</v>
      </c>
      <c r="AD400" s="3">
        <f t="shared" ca="1" si="135"/>
        <v>61.11</v>
      </c>
      <c r="AE400" s="3">
        <f t="shared" ca="1" si="117"/>
        <v>0</v>
      </c>
      <c r="AF400" s="2">
        <f t="shared" ca="1" si="136"/>
        <v>0</v>
      </c>
      <c r="AG400" s="1">
        <f t="shared" ca="1" si="125"/>
        <v>3.5380000000000003</v>
      </c>
    </row>
    <row r="401" spans="1:33" x14ac:dyDescent="0.25">
      <c r="A401" s="11">
        <v>42246</v>
      </c>
      <c r="B401">
        <v>3.5380000000000003</v>
      </c>
      <c r="C401">
        <v>39.39</v>
      </c>
      <c r="D401">
        <v>37.36</v>
      </c>
      <c r="E401">
        <v>39.04</v>
      </c>
      <c r="F401">
        <v>8380700</v>
      </c>
      <c r="G401">
        <v>42.334000000000003</v>
      </c>
      <c r="H401" s="1">
        <f t="shared" ca="1" si="126"/>
        <v>42.334000000000003</v>
      </c>
      <c r="I401" s="10">
        <f t="shared" ca="1" si="127"/>
        <v>39.04</v>
      </c>
      <c r="J401" s="9">
        <f t="shared" ca="1" si="128"/>
        <v>1.0251154152453505E-3</v>
      </c>
      <c r="K401" s="9">
        <f t="shared" ca="1" si="118"/>
        <v>0.34960739988322126</v>
      </c>
      <c r="L401" s="3">
        <f t="shared" ca="1" si="119"/>
        <v>8.4375000000000089E-2</v>
      </c>
      <c r="M401" s="6">
        <f t="shared" ca="1" si="120"/>
        <v>0.24134214558440045</v>
      </c>
      <c r="N401" s="6">
        <f t="shared" ca="1" si="121"/>
        <v>0.46647128322939674</v>
      </c>
      <c r="O401" s="6">
        <f t="shared" ca="1" si="122"/>
        <v>0.17915417016127319</v>
      </c>
      <c r="P401" s="3">
        <f t="shared" ca="1" si="123"/>
        <v>0.82477962355194312</v>
      </c>
      <c r="Q401" s="3">
        <f t="shared" ca="1" si="124"/>
        <v>0.10816294290685036</v>
      </c>
      <c r="R401" s="6">
        <f t="shared" ca="1" si="129"/>
        <v>0</v>
      </c>
      <c r="S401" s="5">
        <f ca="1">SUM($R$66:R400)+AA401</f>
        <v>0</v>
      </c>
      <c r="T401" s="5">
        <f t="shared" ca="1" si="132"/>
        <v>0</v>
      </c>
      <c r="U401" s="3">
        <f t="shared" ca="1" si="130"/>
        <v>0</v>
      </c>
      <c r="V401" s="37">
        <f ca="1">SUM($U$70:U401)-SUM($T$70:T401)</f>
        <v>122.82980000000003</v>
      </c>
      <c r="W401" s="8">
        <f t="shared" ca="1" si="131"/>
        <v>2.0452333244215604</v>
      </c>
      <c r="X401" s="7">
        <f ca="1">W401-MAX($W$69:W400)</f>
        <v>-0.36922857303671286</v>
      </c>
      <c r="Y401" s="7">
        <f t="shared" ca="1" si="133"/>
        <v>-2.8125000000000028E-2</v>
      </c>
      <c r="Z401" s="6">
        <f t="shared" ca="1" si="137"/>
        <v>0</v>
      </c>
      <c r="AA401" s="5">
        <f ca="1">SUM($Z$70:Z400)</f>
        <v>-6</v>
      </c>
      <c r="AB401" s="4">
        <f t="shared" ca="1" si="116"/>
        <v>0</v>
      </c>
      <c r="AC401" s="2">
        <f t="shared" ca="1" si="134"/>
        <v>0</v>
      </c>
      <c r="AD401" s="3">
        <f t="shared" ca="1" si="135"/>
        <v>61.11</v>
      </c>
      <c r="AE401" s="3">
        <f t="shared" ca="1" si="117"/>
        <v>0</v>
      </c>
      <c r="AF401" s="2">
        <f t="shared" ca="1" si="136"/>
        <v>0</v>
      </c>
      <c r="AG401" s="1">
        <f t="shared" ca="1" si="125"/>
        <v>3.5380000000000003</v>
      </c>
    </row>
    <row r="402" spans="1:33" x14ac:dyDescent="0.25">
      <c r="A402" s="11">
        <v>42253</v>
      </c>
      <c r="B402">
        <v>3.25</v>
      </c>
      <c r="C402">
        <v>40.450000000000003</v>
      </c>
      <c r="D402">
        <v>34.700000000000003</v>
      </c>
      <c r="E402">
        <v>34.85</v>
      </c>
      <c r="F402">
        <v>67858300</v>
      </c>
      <c r="G402">
        <v>39.466999999999999</v>
      </c>
      <c r="H402" s="1">
        <f t="shared" ca="1" si="126"/>
        <v>39.466999999999999</v>
      </c>
      <c r="I402" s="10">
        <f t="shared" ca="1" si="127"/>
        <v>34.85</v>
      </c>
      <c r="J402" s="9">
        <f t="shared" ca="1" si="128"/>
        <v>-0.11353362433835876</v>
      </c>
      <c r="K402" s="9">
        <f t="shared" ca="1" si="118"/>
        <v>0.36540612213838058</v>
      </c>
      <c r="L402" s="3">
        <f t="shared" ca="1" si="119"/>
        <v>0.13248206599713042</v>
      </c>
      <c r="M402" s="6">
        <f t="shared" ca="1" si="120"/>
        <v>0.36256115584992576</v>
      </c>
      <c r="N402" s="6">
        <f t="shared" ca="1" si="121"/>
        <v>0.44309234127055891</v>
      </c>
      <c r="O402" s="6">
        <f t="shared" ca="1" si="122"/>
        <v>0.1704992652133874</v>
      </c>
      <c r="P402" s="3">
        <f t="shared" ca="1" si="123"/>
        <v>0.78409087169733371</v>
      </c>
      <c r="Q402" s="3">
        <f t="shared" ca="1" si="124"/>
        <v>0.10209381084378411</v>
      </c>
      <c r="R402" s="6">
        <f t="shared" ca="1" si="129"/>
        <v>0</v>
      </c>
      <c r="S402" s="5">
        <f ca="1">SUM($R$66:R401)+AA402</f>
        <v>0</v>
      </c>
      <c r="T402" s="5">
        <f t="shared" ca="1" si="132"/>
        <v>0</v>
      </c>
      <c r="U402" s="3">
        <f t="shared" ca="1" si="130"/>
        <v>0</v>
      </c>
      <c r="V402" s="37">
        <f ca="1">SUM($U$70:U402)-SUM($T$70:T402)</f>
        <v>122.82980000000003</v>
      </c>
      <c r="W402" s="8">
        <f t="shared" ca="1" si="131"/>
        <v>2.0452333244215604</v>
      </c>
      <c r="X402" s="7">
        <f ca="1">W402-MAX($W$69:W401)</f>
        <v>-0.36922857303671286</v>
      </c>
      <c r="Y402" s="7">
        <f t="shared" ca="1" si="133"/>
        <v>-4.4160688665710136E-2</v>
      </c>
      <c r="Z402" s="6">
        <f t="shared" ca="1" si="137"/>
        <v>0</v>
      </c>
      <c r="AA402" s="5">
        <f ca="1">SUM($Z$70:Z401)</f>
        <v>-6</v>
      </c>
      <c r="AB402" s="4">
        <f t="shared" ca="1" si="116"/>
        <v>0</v>
      </c>
      <c r="AC402" s="2">
        <f t="shared" ca="1" si="134"/>
        <v>0</v>
      </c>
      <c r="AD402" s="3">
        <f t="shared" ca="1" si="135"/>
        <v>61.11</v>
      </c>
      <c r="AE402" s="3">
        <f t="shared" ca="1" si="117"/>
        <v>0</v>
      </c>
      <c r="AF402" s="2">
        <f t="shared" ca="1" si="136"/>
        <v>0</v>
      </c>
      <c r="AG402" s="1">
        <f t="shared" ca="1" si="125"/>
        <v>3.25</v>
      </c>
    </row>
    <row r="403" spans="1:33" x14ac:dyDescent="0.25">
      <c r="A403" s="11">
        <v>42260</v>
      </c>
      <c r="B403">
        <v>3.25</v>
      </c>
      <c r="C403">
        <v>35.880000000000003</v>
      </c>
      <c r="D403">
        <v>32.869999999999997</v>
      </c>
      <c r="E403">
        <v>35.549999999999997</v>
      </c>
      <c r="F403">
        <v>62781100</v>
      </c>
      <c r="G403">
        <v>39.466999999999999</v>
      </c>
      <c r="H403" s="1">
        <f t="shared" ca="1" si="126"/>
        <v>39.466999999999999</v>
      </c>
      <c r="I403" s="10">
        <f t="shared" ca="1" si="127"/>
        <v>35.549999999999997</v>
      </c>
      <c r="J403" s="9">
        <f t="shared" ca="1" si="128"/>
        <v>1.9887019042716933E-2</v>
      </c>
      <c r="K403" s="9">
        <f t="shared" ca="1" si="118"/>
        <v>0.3652629910649382</v>
      </c>
      <c r="L403" s="3">
        <f t="shared" ca="1" si="119"/>
        <v>0.11018284106891718</v>
      </c>
      <c r="M403" s="6">
        <f t="shared" ca="1" si="120"/>
        <v>0.30165344906056563</v>
      </c>
      <c r="N403" s="6">
        <f t="shared" ca="1" si="121"/>
        <v>0.42003408627679739</v>
      </c>
      <c r="O403" s="6">
        <f t="shared" ca="1" si="122"/>
        <v>0.16754809009071797</v>
      </c>
      <c r="P403" s="3">
        <f t="shared" ca="1" si="123"/>
        <v>0.75513026645823333</v>
      </c>
      <c r="Q403" s="3">
        <f t="shared" ca="1" si="124"/>
        <v>8.4937906095361448E-2</v>
      </c>
      <c r="R403" s="6">
        <f t="shared" ca="1" si="129"/>
        <v>0</v>
      </c>
      <c r="S403" s="5">
        <f ca="1">SUM($R$66:R402)+AA403</f>
        <v>0</v>
      </c>
      <c r="T403" s="5">
        <f t="shared" ca="1" si="132"/>
        <v>0</v>
      </c>
      <c r="U403" s="3">
        <f t="shared" ca="1" si="130"/>
        <v>0</v>
      </c>
      <c r="V403" s="37">
        <f ca="1">SUM($U$70:U403)-SUM($T$70:T403)</f>
        <v>122.82980000000003</v>
      </c>
      <c r="W403" s="8">
        <f t="shared" ca="1" si="131"/>
        <v>2.0452333244215604</v>
      </c>
      <c r="X403" s="7">
        <f ca="1">W403-MAX($W$69:W402)</f>
        <v>-0.36922857303671286</v>
      </c>
      <c r="Y403" s="7">
        <f t="shared" ca="1" si="133"/>
        <v>-3.672761368963906E-2</v>
      </c>
      <c r="Z403" s="6">
        <f t="shared" ca="1" si="137"/>
        <v>0</v>
      </c>
      <c r="AA403" s="5">
        <f ca="1">SUM($Z$70:Z402)</f>
        <v>-6</v>
      </c>
      <c r="AB403" s="4">
        <f t="shared" ca="1" si="116"/>
        <v>0</v>
      </c>
      <c r="AC403" s="2">
        <f t="shared" ca="1" si="134"/>
        <v>0</v>
      </c>
      <c r="AD403" s="3">
        <f t="shared" ca="1" si="135"/>
        <v>61.11</v>
      </c>
      <c r="AE403" s="3">
        <f t="shared" ca="1" si="117"/>
        <v>0</v>
      </c>
      <c r="AF403" s="2">
        <f t="shared" ca="1" si="136"/>
        <v>0</v>
      </c>
      <c r="AG403" s="1">
        <f t="shared" ca="1" si="125"/>
        <v>3.25</v>
      </c>
    </row>
    <row r="404" spans="1:33" x14ac:dyDescent="0.25">
      <c r="A404" s="11">
        <v>42267</v>
      </c>
      <c r="B404">
        <v>3.077</v>
      </c>
      <c r="C404">
        <v>36.68</v>
      </c>
      <c r="D404">
        <v>35.14</v>
      </c>
      <c r="E404">
        <v>36.53</v>
      </c>
      <c r="F404">
        <v>24451400</v>
      </c>
      <c r="G404">
        <v>37.6</v>
      </c>
      <c r="H404" s="1">
        <f t="shared" ca="1" si="126"/>
        <v>37.6</v>
      </c>
      <c r="I404" s="10">
        <f t="shared" ca="1" si="127"/>
        <v>36.53</v>
      </c>
      <c r="J404" s="9">
        <f t="shared" ca="1" si="128"/>
        <v>2.7193684557941297E-2</v>
      </c>
      <c r="K404" s="9">
        <f t="shared" ca="1" si="118"/>
        <v>0.36664459853855125</v>
      </c>
      <c r="L404" s="3">
        <f t="shared" ca="1" si="119"/>
        <v>2.9290993703805057E-2</v>
      </c>
      <c r="M404" s="6">
        <f t="shared" ca="1" si="120"/>
        <v>7.9889336487048296E-2</v>
      </c>
      <c r="N404" s="6">
        <f t="shared" ca="1" si="121"/>
        <v>0.36752931926656096</v>
      </c>
      <c r="O404" s="6">
        <f t="shared" ca="1" si="122"/>
        <v>0.15797665702808422</v>
      </c>
      <c r="P404" s="3">
        <f t="shared" ca="1" si="123"/>
        <v>0.6834826333227294</v>
      </c>
      <c r="Q404" s="3">
        <f t="shared" ca="1" si="124"/>
        <v>5.1576005210392517E-2</v>
      </c>
      <c r="R404" s="6">
        <f t="shared" ca="1" si="129"/>
        <v>0</v>
      </c>
      <c r="S404" s="5">
        <f ca="1">SUM($R$66:R403)+AA404</f>
        <v>0</v>
      </c>
      <c r="T404" s="5">
        <f t="shared" ca="1" si="132"/>
        <v>0</v>
      </c>
      <c r="U404" s="3">
        <f t="shared" ca="1" si="130"/>
        <v>0</v>
      </c>
      <c r="V404" s="37">
        <f ca="1">SUM($U$70:U404)-SUM($T$70:T404)</f>
        <v>122.82980000000003</v>
      </c>
      <c r="W404" s="8">
        <f t="shared" ca="1" si="131"/>
        <v>2.0452333244215604</v>
      </c>
      <c r="X404" s="7">
        <f ca="1">W404-MAX($W$69:W403)</f>
        <v>-0.36922857303671286</v>
      </c>
      <c r="Y404" s="7">
        <f t="shared" ca="1" si="133"/>
        <v>-9.7636645679350185E-3</v>
      </c>
      <c r="Z404" s="6">
        <f t="shared" ca="1" si="137"/>
        <v>0</v>
      </c>
      <c r="AA404" s="5">
        <f ca="1">SUM($Z$70:Z403)</f>
        <v>-6</v>
      </c>
      <c r="AB404" s="4">
        <f t="shared" ca="1" si="116"/>
        <v>0</v>
      </c>
      <c r="AC404" s="2">
        <f t="shared" ca="1" si="134"/>
        <v>0</v>
      </c>
      <c r="AD404" s="3">
        <f t="shared" ca="1" si="135"/>
        <v>61.11</v>
      </c>
      <c r="AE404" s="3">
        <f t="shared" ca="1" si="117"/>
        <v>0</v>
      </c>
      <c r="AF404" s="2">
        <f t="shared" ca="1" si="136"/>
        <v>0</v>
      </c>
      <c r="AG404" s="1">
        <f t="shared" ca="1" si="125"/>
        <v>3.077</v>
      </c>
    </row>
    <row r="405" spans="1:33" x14ac:dyDescent="0.25">
      <c r="A405" s="11">
        <v>42274</v>
      </c>
      <c r="B405">
        <v>3.077</v>
      </c>
      <c r="C405">
        <v>36.28</v>
      </c>
      <c r="D405">
        <v>34.409999999999997</v>
      </c>
      <c r="E405">
        <v>35.33</v>
      </c>
      <c r="F405">
        <v>11203800</v>
      </c>
      <c r="G405">
        <v>37.6</v>
      </c>
      <c r="H405" s="1">
        <f t="shared" ca="1" si="126"/>
        <v>37.6</v>
      </c>
      <c r="I405" s="10">
        <f t="shared" ca="1" si="127"/>
        <v>35.33</v>
      </c>
      <c r="J405" s="9">
        <f t="shared" ca="1" si="128"/>
        <v>-3.340137943613735E-2</v>
      </c>
      <c r="K405" s="9">
        <f t="shared" ca="1" si="118"/>
        <v>0.36500742801713892</v>
      </c>
      <c r="L405" s="3">
        <f t="shared" ca="1" si="119"/>
        <v>6.4251344466459193E-2</v>
      </c>
      <c r="M405" s="6">
        <f t="shared" ca="1" si="120"/>
        <v>0.17602749844159957</v>
      </c>
      <c r="N405" s="6">
        <f t="shared" ca="1" si="121"/>
        <v>0.33107629617540019</v>
      </c>
      <c r="O405" s="6">
        <f t="shared" ca="1" si="122"/>
        <v>0.14116628825219868</v>
      </c>
      <c r="P405" s="3">
        <f t="shared" ca="1" si="123"/>
        <v>0.61340887267979749</v>
      </c>
      <c r="Q405" s="3">
        <f t="shared" ca="1" si="124"/>
        <v>4.8743719671002828E-2</v>
      </c>
      <c r="R405" s="6">
        <f t="shared" ca="1" si="129"/>
        <v>0</v>
      </c>
      <c r="S405" s="5">
        <f ca="1">SUM($R$66:R404)+AA405</f>
        <v>0</v>
      </c>
      <c r="T405" s="5">
        <f t="shared" ca="1" si="132"/>
        <v>0</v>
      </c>
      <c r="U405" s="3">
        <f t="shared" ca="1" si="130"/>
        <v>0</v>
      </c>
      <c r="V405" s="37">
        <f ca="1">SUM($U$70:U405)-SUM($T$70:T405)</f>
        <v>122.82980000000003</v>
      </c>
      <c r="W405" s="8">
        <f t="shared" ca="1" si="131"/>
        <v>2.0452333244215604</v>
      </c>
      <c r="X405" s="7">
        <f ca="1">W405-MAX($W$69:W404)</f>
        <v>-0.36922857303671286</v>
      </c>
      <c r="Y405" s="7">
        <f t="shared" ca="1" si="133"/>
        <v>-2.1417114822153065E-2</v>
      </c>
      <c r="Z405" s="6">
        <f t="shared" ca="1" si="137"/>
        <v>0</v>
      </c>
      <c r="AA405" s="5">
        <f ca="1">SUM($Z$70:Z404)</f>
        <v>-6</v>
      </c>
      <c r="AB405" s="4">
        <f t="shared" ca="1" si="116"/>
        <v>0</v>
      </c>
      <c r="AC405" s="2">
        <f t="shared" ca="1" si="134"/>
        <v>0</v>
      </c>
      <c r="AD405" s="3">
        <f t="shared" ca="1" si="135"/>
        <v>61.11</v>
      </c>
      <c r="AE405" s="3">
        <f t="shared" ca="1" si="117"/>
        <v>0</v>
      </c>
      <c r="AF405" s="2">
        <f t="shared" ca="1" si="136"/>
        <v>0</v>
      </c>
      <c r="AG405" s="1">
        <f t="shared" ca="1" si="125"/>
        <v>3.077</v>
      </c>
    </row>
    <row r="406" spans="1:33" x14ac:dyDescent="0.25">
      <c r="A406" s="11">
        <v>42281</v>
      </c>
      <c r="B406">
        <v>3.3849999999999998</v>
      </c>
      <c r="C406">
        <v>39.4</v>
      </c>
      <c r="D406">
        <v>33.85</v>
      </c>
      <c r="E406">
        <v>38.799999999999997</v>
      </c>
      <c r="F406">
        <v>61934500</v>
      </c>
      <c r="G406">
        <v>40.033999999999999</v>
      </c>
      <c r="H406" s="1">
        <f t="shared" ca="1" si="126"/>
        <v>40.033999999999999</v>
      </c>
      <c r="I406" s="10">
        <f t="shared" ca="1" si="127"/>
        <v>38.799999999999997</v>
      </c>
      <c r="J406" s="9">
        <f t="shared" ca="1" si="128"/>
        <v>9.3687785258173797E-2</v>
      </c>
      <c r="K406" s="9">
        <f t="shared" ca="1" si="118"/>
        <v>0.37669132499750357</v>
      </c>
      <c r="L406" s="3">
        <f t="shared" ca="1" si="119"/>
        <v>3.1804123711340226E-2</v>
      </c>
      <c r="M406" s="6">
        <f t="shared" ca="1" si="120"/>
        <v>8.4430199478448306E-2</v>
      </c>
      <c r="N406" s="6">
        <f t="shared" ca="1" si="121"/>
        <v>0.28625623039403342</v>
      </c>
      <c r="O406" s="6">
        <f t="shared" ca="1" si="122"/>
        <v>0.11581182025265437</v>
      </c>
      <c r="P406" s="3">
        <f t="shared" ca="1" si="123"/>
        <v>0.51787987089934218</v>
      </c>
      <c r="Q406" s="3">
        <f t="shared" ca="1" si="124"/>
        <v>5.4632589888724686E-2</v>
      </c>
      <c r="R406" s="6">
        <f t="shared" ca="1" si="129"/>
        <v>0</v>
      </c>
      <c r="S406" s="5">
        <f ca="1">SUM($R$66:R405)+AA406</f>
        <v>0</v>
      </c>
      <c r="T406" s="5">
        <f t="shared" ca="1" si="132"/>
        <v>0</v>
      </c>
      <c r="U406" s="3">
        <f t="shared" ca="1" si="130"/>
        <v>0</v>
      </c>
      <c r="V406" s="37">
        <f ca="1">SUM($U$70:U406)-SUM($T$70:T406)</f>
        <v>122.82980000000003</v>
      </c>
      <c r="W406" s="8">
        <f t="shared" ca="1" si="131"/>
        <v>2.0452333244215604</v>
      </c>
      <c r="X406" s="7">
        <f ca="1">W406-MAX($W$69:W405)</f>
        <v>-0.36922857303671286</v>
      </c>
      <c r="Y406" s="7">
        <f t="shared" ca="1" si="133"/>
        <v>-1.0601374570446742E-2</v>
      </c>
      <c r="Z406" s="6">
        <f t="shared" ca="1" si="137"/>
        <v>0</v>
      </c>
      <c r="AA406" s="5">
        <f ca="1">SUM($Z$70:Z405)</f>
        <v>-6</v>
      </c>
      <c r="AB406" s="4">
        <f t="shared" ca="1" si="116"/>
        <v>0</v>
      </c>
      <c r="AC406" s="2">
        <f t="shared" ca="1" si="134"/>
        <v>0</v>
      </c>
      <c r="AD406" s="3">
        <f t="shared" ca="1" si="135"/>
        <v>61.11</v>
      </c>
      <c r="AE406" s="3">
        <f t="shared" ca="1" si="117"/>
        <v>0</v>
      </c>
      <c r="AF406" s="2">
        <f t="shared" ca="1" si="136"/>
        <v>0</v>
      </c>
      <c r="AG406" s="1">
        <f t="shared" ca="1" si="125"/>
        <v>3.3849999999999998</v>
      </c>
    </row>
    <row r="407" spans="1:33" x14ac:dyDescent="0.25">
      <c r="A407" s="11">
        <v>42288</v>
      </c>
      <c r="B407">
        <v>3.5830000000000002</v>
      </c>
      <c r="C407">
        <v>44.15</v>
      </c>
      <c r="D407">
        <v>38.03</v>
      </c>
      <c r="E407">
        <v>43.31</v>
      </c>
      <c r="F407">
        <v>47201800</v>
      </c>
      <c r="G407">
        <v>46.55</v>
      </c>
      <c r="H407" s="1">
        <f t="shared" ca="1" si="126"/>
        <v>46.55</v>
      </c>
      <c r="I407" s="10">
        <f t="shared" ca="1" si="127"/>
        <v>43.31</v>
      </c>
      <c r="J407" s="9">
        <f t="shared" ca="1" si="128"/>
        <v>0.10996330859730757</v>
      </c>
      <c r="K407" s="9">
        <f t="shared" ca="1" si="118"/>
        <v>0.38929610745202248</v>
      </c>
      <c r="L407" s="3">
        <f t="shared" ca="1" si="119"/>
        <v>7.4809512814592249E-2</v>
      </c>
      <c r="M407" s="6">
        <f t="shared" ca="1" si="120"/>
        <v>0.19216609512031121</v>
      </c>
      <c r="N407" s="6">
        <f t="shared" ca="1" si="121"/>
        <v>0.26681910978566054</v>
      </c>
      <c r="O407" s="6">
        <f t="shared" ca="1" si="122"/>
        <v>0.10791142387834435</v>
      </c>
      <c r="P407" s="3">
        <f t="shared" ca="1" si="123"/>
        <v>0.48264195754234923</v>
      </c>
      <c r="Q407" s="3">
        <f t="shared" ca="1" si="124"/>
        <v>5.0996262028971839E-2</v>
      </c>
      <c r="R407" s="6">
        <f t="shared" ca="1" si="129"/>
        <v>0</v>
      </c>
      <c r="S407" s="5">
        <f ca="1">SUM($R$66:R406)+AA407</f>
        <v>0</v>
      </c>
      <c r="T407" s="5">
        <f t="shared" ca="1" si="132"/>
        <v>0</v>
      </c>
      <c r="U407" s="3">
        <f t="shared" ca="1" si="130"/>
        <v>0</v>
      </c>
      <c r="V407" s="37">
        <f ca="1">SUM($U$70:U407)-SUM($T$70:T407)</f>
        <v>122.82980000000003</v>
      </c>
      <c r="W407" s="8">
        <f t="shared" ca="1" si="131"/>
        <v>2.0452333244215604</v>
      </c>
      <c r="X407" s="7">
        <f ca="1">W407-MAX($W$69:W406)</f>
        <v>-0.36922857303671286</v>
      </c>
      <c r="Y407" s="7">
        <f t="shared" ca="1" si="133"/>
        <v>-2.4936504271530751E-2</v>
      </c>
      <c r="Z407" s="6">
        <f t="shared" ca="1" si="137"/>
        <v>0</v>
      </c>
      <c r="AA407" s="5">
        <f ca="1">SUM($Z$70:Z406)</f>
        <v>-6</v>
      </c>
      <c r="AB407" s="4">
        <f t="shared" ca="1" si="116"/>
        <v>0</v>
      </c>
      <c r="AC407" s="2">
        <f t="shared" ca="1" si="134"/>
        <v>0</v>
      </c>
      <c r="AD407" s="3">
        <f t="shared" ca="1" si="135"/>
        <v>61.11</v>
      </c>
      <c r="AE407" s="3">
        <f t="shared" ca="1" si="117"/>
        <v>0</v>
      </c>
      <c r="AF407" s="2">
        <f t="shared" ca="1" si="136"/>
        <v>0</v>
      </c>
      <c r="AG407" s="1">
        <f t="shared" ca="1" si="125"/>
        <v>3.5830000000000002</v>
      </c>
    </row>
    <row r="408" spans="1:33" x14ac:dyDescent="0.25">
      <c r="A408" s="11">
        <v>42295</v>
      </c>
      <c r="B408">
        <v>3.8460000000000001</v>
      </c>
      <c r="C408">
        <v>50.19</v>
      </c>
      <c r="D408">
        <v>42.54</v>
      </c>
      <c r="E408">
        <v>48.9</v>
      </c>
      <c r="F408">
        <v>79813800</v>
      </c>
      <c r="G408">
        <v>55.863</v>
      </c>
      <c r="H408" s="1">
        <f t="shared" ca="1" si="126"/>
        <v>55.863</v>
      </c>
      <c r="I408" s="10">
        <f t="shared" ca="1" si="127"/>
        <v>48.9</v>
      </c>
      <c r="J408" s="9">
        <f t="shared" ca="1" si="128"/>
        <v>0.12139384125429092</v>
      </c>
      <c r="K408" s="9">
        <f t="shared" ca="1" si="118"/>
        <v>0.40732521532222615</v>
      </c>
      <c r="L408" s="3">
        <f t="shared" ca="1" si="119"/>
        <v>0.1423926380368099</v>
      </c>
      <c r="M408" s="6">
        <f t="shared" ca="1" si="120"/>
        <v>0.34957972813975235</v>
      </c>
      <c r="N408" s="6">
        <f t="shared" ca="1" si="121"/>
        <v>0.2661584471769215</v>
      </c>
      <c r="O408" s="6">
        <f t="shared" ca="1" si="122"/>
        <v>0.10733028012471618</v>
      </c>
      <c r="P408" s="3">
        <f t="shared" ca="1" si="123"/>
        <v>0.48081900742635386</v>
      </c>
      <c r="Q408" s="3">
        <f t="shared" ca="1" si="124"/>
        <v>5.1497886927489134E-2</v>
      </c>
      <c r="R408" s="6">
        <f t="shared" ca="1" si="129"/>
        <v>0</v>
      </c>
      <c r="S408" s="5">
        <f ca="1">SUM($R$66:R407)+AA408</f>
        <v>0</v>
      </c>
      <c r="T408" s="5">
        <f t="shared" ca="1" si="132"/>
        <v>0</v>
      </c>
      <c r="U408" s="3">
        <f t="shared" ca="1" si="130"/>
        <v>0</v>
      </c>
      <c r="V408" s="37">
        <f ca="1">SUM($U$70:U408)-SUM($T$70:T408)</f>
        <v>122.82980000000003</v>
      </c>
      <c r="W408" s="8">
        <f t="shared" ca="1" si="131"/>
        <v>2.0452333244215604</v>
      </c>
      <c r="X408" s="7">
        <f ca="1">W408-MAX($W$69:W407)</f>
        <v>-0.36922857303671286</v>
      </c>
      <c r="Y408" s="7">
        <f t="shared" ca="1" si="133"/>
        <v>-4.7464212678936635E-2</v>
      </c>
      <c r="Z408" s="6">
        <f t="shared" ca="1" si="137"/>
        <v>0</v>
      </c>
      <c r="AA408" s="5">
        <f ca="1">SUM($Z$70:Z407)</f>
        <v>-6</v>
      </c>
      <c r="AB408" s="4">
        <f t="shared" ca="1" si="116"/>
        <v>0</v>
      </c>
      <c r="AC408" s="2">
        <f t="shared" ca="1" si="134"/>
        <v>0</v>
      </c>
      <c r="AD408" s="3">
        <f t="shared" ca="1" si="135"/>
        <v>61.11</v>
      </c>
      <c r="AE408" s="3">
        <f t="shared" ca="1" si="117"/>
        <v>0</v>
      </c>
      <c r="AF408" s="2">
        <f t="shared" ca="1" si="136"/>
        <v>0</v>
      </c>
      <c r="AG408" s="1">
        <f t="shared" ca="1" si="125"/>
        <v>3.8460000000000001</v>
      </c>
    </row>
    <row r="409" spans="1:33" x14ac:dyDescent="0.25">
      <c r="A409" s="11">
        <v>42302</v>
      </c>
      <c r="B409">
        <v>3.9169999999999998</v>
      </c>
      <c r="C409">
        <v>50</v>
      </c>
      <c r="D409">
        <v>45.56</v>
      </c>
      <c r="E409">
        <v>48.26</v>
      </c>
      <c r="F409">
        <v>52600800</v>
      </c>
      <c r="G409">
        <v>56.540999999999997</v>
      </c>
      <c r="H409" s="1">
        <f t="shared" ca="1" si="126"/>
        <v>56.540999999999997</v>
      </c>
      <c r="I409" s="10">
        <f t="shared" ca="1" si="127"/>
        <v>48.26</v>
      </c>
      <c r="J409" s="9">
        <f t="shared" ca="1" si="128"/>
        <v>-1.3174336283940666E-2</v>
      </c>
      <c r="K409" s="9">
        <f t="shared" ca="1" si="118"/>
        <v>0.39832757683148368</v>
      </c>
      <c r="L409" s="3">
        <f t="shared" ca="1" si="119"/>
        <v>0.1715913800248654</v>
      </c>
      <c r="M409" s="6">
        <f t="shared" ca="1" si="120"/>
        <v>0.43077956437211173</v>
      </c>
      <c r="N409" s="6">
        <f t="shared" ca="1" si="121"/>
        <v>0.2691482141512424</v>
      </c>
      <c r="O409" s="6">
        <f t="shared" ca="1" si="122"/>
        <v>0.11158228355936171</v>
      </c>
      <c r="P409" s="3">
        <f t="shared" ca="1" si="123"/>
        <v>0.4923127812699658</v>
      </c>
      <c r="Q409" s="3">
        <f t="shared" ca="1" si="124"/>
        <v>4.5983647032518976E-2</v>
      </c>
      <c r="R409" s="6">
        <f t="shared" ca="1" si="129"/>
        <v>0</v>
      </c>
      <c r="S409" s="5">
        <f ca="1">SUM($R$66:R408)+AA409</f>
        <v>0</v>
      </c>
      <c r="T409" s="5">
        <f t="shared" ca="1" si="132"/>
        <v>0</v>
      </c>
      <c r="U409" s="3">
        <f t="shared" ca="1" si="130"/>
        <v>0</v>
      </c>
      <c r="V409" s="37">
        <f ca="1">SUM($U$70:U409)-SUM($T$70:T409)</f>
        <v>122.82980000000003</v>
      </c>
      <c r="W409" s="8">
        <f t="shared" ca="1" si="131"/>
        <v>2.0452333244215604</v>
      </c>
      <c r="X409" s="7">
        <f ca="1">W409-MAX($W$69:W408)</f>
        <v>-0.36922857303671286</v>
      </c>
      <c r="Y409" s="7">
        <f t="shared" ca="1" si="133"/>
        <v>-5.7197126674955134E-2</v>
      </c>
      <c r="Z409" s="6">
        <f t="shared" ca="1" si="137"/>
        <v>0</v>
      </c>
      <c r="AA409" s="5">
        <f ca="1">SUM($Z$70:Z408)</f>
        <v>-6</v>
      </c>
      <c r="AB409" s="4">
        <f t="shared" ca="1" si="116"/>
        <v>0</v>
      </c>
      <c r="AC409" s="2">
        <f t="shared" ca="1" si="134"/>
        <v>0</v>
      </c>
      <c r="AD409" s="3">
        <f t="shared" ca="1" si="135"/>
        <v>61.11</v>
      </c>
      <c r="AE409" s="3">
        <f t="shared" ca="1" si="117"/>
        <v>0</v>
      </c>
      <c r="AF409" s="2">
        <f t="shared" ca="1" si="136"/>
        <v>0</v>
      </c>
      <c r="AG409" s="1">
        <f t="shared" ca="1" si="125"/>
        <v>3.9169999999999998</v>
      </c>
    </row>
    <row r="410" spans="1:33" x14ac:dyDescent="0.25">
      <c r="A410" s="11">
        <v>42309</v>
      </c>
      <c r="B410">
        <v>3.9169999999999998</v>
      </c>
      <c r="C410">
        <v>49.17</v>
      </c>
      <c r="D410">
        <v>46.15</v>
      </c>
      <c r="E410">
        <v>49</v>
      </c>
      <c r="F410">
        <v>23322600</v>
      </c>
      <c r="G410">
        <v>57.165999999999997</v>
      </c>
      <c r="H410" s="1">
        <f t="shared" ca="1" si="126"/>
        <v>57.165999999999997</v>
      </c>
      <c r="I410" s="10">
        <f t="shared" ca="1" si="127"/>
        <v>49</v>
      </c>
      <c r="J410" s="9">
        <f t="shared" ca="1" si="128"/>
        <v>1.5217237913741024E-2</v>
      </c>
      <c r="K410" s="9">
        <f t="shared" ca="1" si="118"/>
        <v>0.3980038200885459</v>
      </c>
      <c r="L410" s="3">
        <f t="shared" ca="1" si="119"/>
        <v>0.16665306122448964</v>
      </c>
      <c r="M410" s="6">
        <f t="shared" ca="1" si="120"/>
        <v>0.4187222654983902</v>
      </c>
      <c r="N410" s="6">
        <f t="shared" ca="1" si="121"/>
        <v>0.27227910482274659</v>
      </c>
      <c r="O410" s="6">
        <f t="shared" ca="1" si="122"/>
        <v>0.11539750914456229</v>
      </c>
      <c r="P410" s="3">
        <f t="shared" ca="1" si="123"/>
        <v>0.50307412311187116</v>
      </c>
      <c r="Q410" s="3">
        <f t="shared" ca="1" si="124"/>
        <v>4.1484086533622011E-2</v>
      </c>
      <c r="R410" s="6">
        <f t="shared" ca="1" si="129"/>
        <v>0</v>
      </c>
      <c r="S410" s="5">
        <f ca="1">SUM($R$66:R409)+AA410</f>
        <v>0</v>
      </c>
      <c r="T410" s="5">
        <f t="shared" ca="1" si="132"/>
        <v>0</v>
      </c>
      <c r="U410" s="3">
        <f t="shared" ca="1" si="130"/>
        <v>0</v>
      </c>
      <c r="V410" s="37">
        <f ca="1">SUM($U$70:U410)-SUM($T$70:T410)</f>
        <v>122.82980000000003</v>
      </c>
      <c r="W410" s="8">
        <f t="shared" ca="1" si="131"/>
        <v>2.0452333244215604</v>
      </c>
      <c r="X410" s="7">
        <f ca="1">W410-MAX($W$69:W409)</f>
        <v>-0.36922857303671286</v>
      </c>
      <c r="Y410" s="7">
        <f t="shared" ca="1" si="133"/>
        <v>-5.5551020408163211E-2</v>
      </c>
      <c r="Z410" s="6">
        <f t="shared" ca="1" si="137"/>
        <v>0</v>
      </c>
      <c r="AA410" s="5">
        <f ca="1">SUM($Z$70:Z409)</f>
        <v>-6</v>
      </c>
      <c r="AB410" s="4">
        <f t="shared" ca="1" si="116"/>
        <v>0</v>
      </c>
      <c r="AC410" s="2">
        <f t="shared" ca="1" si="134"/>
        <v>0</v>
      </c>
      <c r="AD410" s="3">
        <f t="shared" ca="1" si="135"/>
        <v>61.11</v>
      </c>
      <c r="AE410" s="3">
        <f t="shared" ca="1" si="117"/>
        <v>0</v>
      </c>
      <c r="AF410" s="2">
        <f t="shared" ca="1" si="136"/>
        <v>0</v>
      </c>
      <c r="AG410" s="1">
        <f t="shared" ca="1" si="125"/>
        <v>3.9169999999999998</v>
      </c>
    </row>
    <row r="411" spans="1:33" x14ac:dyDescent="0.25">
      <c r="A411" s="11">
        <v>42316</v>
      </c>
      <c r="B411">
        <v>4.1669999999999998</v>
      </c>
      <c r="C411">
        <v>53.5</v>
      </c>
      <c r="D411">
        <v>48.01</v>
      </c>
      <c r="E411">
        <v>51.94</v>
      </c>
      <c r="F411">
        <v>39983600</v>
      </c>
      <c r="G411">
        <v>57.948</v>
      </c>
      <c r="H411" s="1">
        <f t="shared" ca="1" si="126"/>
        <v>57.948</v>
      </c>
      <c r="I411" s="10">
        <f t="shared" ca="1" si="127"/>
        <v>51.94</v>
      </c>
      <c r="J411" s="9">
        <f t="shared" ca="1" si="128"/>
        <v>5.8268908123975824E-2</v>
      </c>
      <c r="K411" s="9">
        <f t="shared" ca="1" si="118"/>
        <v>0.39472794747929824</v>
      </c>
      <c r="L411" s="3">
        <f t="shared" ca="1" si="119"/>
        <v>0.11567192914901825</v>
      </c>
      <c r="M411" s="6">
        <f t="shared" ca="1" si="120"/>
        <v>0.29304215697847119</v>
      </c>
      <c r="N411" s="6">
        <f t="shared" ca="1" si="121"/>
        <v>0.27176688413701183</v>
      </c>
      <c r="O411" s="6">
        <f t="shared" ca="1" si="122"/>
        <v>0.11528036590940198</v>
      </c>
      <c r="P411" s="3">
        <f t="shared" ca="1" si="123"/>
        <v>0.50232761595581576</v>
      </c>
      <c r="Q411" s="3">
        <f t="shared" ca="1" si="124"/>
        <v>4.1206152318207873E-2</v>
      </c>
      <c r="R411" s="6">
        <f t="shared" ca="1" si="129"/>
        <v>0</v>
      </c>
      <c r="S411" s="5">
        <f ca="1">SUM($R$66:R410)+AA411</f>
        <v>0</v>
      </c>
      <c r="T411" s="5">
        <f t="shared" ca="1" si="132"/>
        <v>0</v>
      </c>
      <c r="U411" s="3">
        <f t="shared" ca="1" si="130"/>
        <v>0</v>
      </c>
      <c r="V411" s="37">
        <f ca="1">SUM($U$70:U411)-SUM($T$70:T411)</f>
        <v>122.82980000000003</v>
      </c>
      <c r="W411" s="8">
        <f t="shared" ca="1" si="131"/>
        <v>2.0452333244215604</v>
      </c>
      <c r="X411" s="7">
        <f ca="1">W411-MAX($W$69:W410)</f>
        <v>-0.36922857303671286</v>
      </c>
      <c r="Y411" s="7">
        <f t="shared" ca="1" si="133"/>
        <v>-3.8557309716339416E-2</v>
      </c>
      <c r="Z411" s="6">
        <f t="shared" ca="1" si="137"/>
        <v>0</v>
      </c>
      <c r="AA411" s="5">
        <f ca="1">SUM($Z$70:Z410)</f>
        <v>-6</v>
      </c>
      <c r="AB411" s="4">
        <f t="shared" ca="1" si="116"/>
        <v>0</v>
      </c>
      <c r="AC411" s="2">
        <f t="shared" ca="1" si="134"/>
        <v>0</v>
      </c>
      <c r="AD411" s="3">
        <f t="shared" ca="1" si="135"/>
        <v>61.11</v>
      </c>
      <c r="AE411" s="3">
        <f t="shared" ca="1" si="117"/>
        <v>0</v>
      </c>
      <c r="AF411" s="2">
        <f t="shared" ca="1" si="136"/>
        <v>0</v>
      </c>
      <c r="AG411" s="1">
        <f t="shared" ca="1" si="125"/>
        <v>4.1669999999999998</v>
      </c>
    </row>
    <row r="412" spans="1:33" x14ac:dyDescent="0.25">
      <c r="A412" s="11">
        <v>42323</v>
      </c>
      <c r="B412">
        <v>4.2309999999999999</v>
      </c>
      <c r="C412">
        <v>54.39</v>
      </c>
      <c r="D412">
        <v>51.25</v>
      </c>
      <c r="E412">
        <v>53.39</v>
      </c>
      <c r="F412">
        <v>23678500</v>
      </c>
      <c r="G412">
        <v>58.133000000000003</v>
      </c>
      <c r="H412" s="1">
        <f t="shared" ca="1" si="126"/>
        <v>58.133000000000003</v>
      </c>
      <c r="I412" s="10">
        <f t="shared" ca="1" si="127"/>
        <v>53.39</v>
      </c>
      <c r="J412" s="9">
        <f t="shared" ca="1" si="128"/>
        <v>2.753425627749246E-2</v>
      </c>
      <c r="K412" s="9">
        <f t="shared" ca="1" si="118"/>
        <v>0.39540525347759919</v>
      </c>
      <c r="L412" s="3">
        <f t="shared" ca="1" si="119"/>
        <v>8.8836860835362463E-2</v>
      </c>
      <c r="M412" s="6">
        <f t="shared" ca="1" si="120"/>
        <v>0.22467294011407291</v>
      </c>
      <c r="N412" s="6">
        <f t="shared" ca="1" si="121"/>
        <v>0.2613623672265396</v>
      </c>
      <c r="O412" s="6">
        <f t="shared" ca="1" si="122"/>
        <v>0.11273577641328984</v>
      </c>
      <c r="P412" s="3">
        <f t="shared" ca="1" si="123"/>
        <v>0.48683392005311932</v>
      </c>
      <c r="Q412" s="3">
        <f t="shared" ca="1" si="124"/>
        <v>3.5890814399959919E-2</v>
      </c>
      <c r="R412" s="6">
        <f t="shared" ca="1" si="129"/>
        <v>0</v>
      </c>
      <c r="S412" s="5">
        <f ca="1">SUM($R$66:R411)+AA412</f>
        <v>0</v>
      </c>
      <c r="T412" s="5">
        <f t="shared" ca="1" si="132"/>
        <v>0</v>
      </c>
      <c r="U412" s="3">
        <f t="shared" ca="1" si="130"/>
        <v>0</v>
      </c>
      <c r="V412" s="37">
        <f ca="1">SUM($U$70:U412)-SUM($T$70:T412)</f>
        <v>122.82980000000003</v>
      </c>
      <c r="W412" s="8">
        <f t="shared" ca="1" si="131"/>
        <v>2.0452333244215604</v>
      </c>
      <c r="X412" s="7">
        <f ca="1">W412-MAX($W$69:W411)</f>
        <v>-0.36922857303671286</v>
      </c>
      <c r="Y412" s="7">
        <f t="shared" ca="1" si="133"/>
        <v>-2.961228694512082E-2</v>
      </c>
      <c r="Z412" s="6">
        <f t="shared" ca="1" si="137"/>
        <v>0</v>
      </c>
      <c r="AA412" s="5">
        <f ca="1">SUM($Z$70:Z411)</f>
        <v>-6</v>
      </c>
      <c r="AB412" s="4">
        <f t="shared" ca="1" si="116"/>
        <v>0</v>
      </c>
      <c r="AC412" s="2">
        <f t="shared" ca="1" si="134"/>
        <v>0</v>
      </c>
      <c r="AD412" s="3">
        <f t="shared" ca="1" si="135"/>
        <v>61.11</v>
      </c>
      <c r="AE412" s="3">
        <f t="shared" ca="1" si="117"/>
        <v>0</v>
      </c>
      <c r="AF412" s="2">
        <f t="shared" ca="1" si="136"/>
        <v>0</v>
      </c>
      <c r="AG412" s="1">
        <f t="shared" ca="1" si="125"/>
        <v>4.2309999999999999</v>
      </c>
    </row>
    <row r="413" spans="1:33" x14ac:dyDescent="0.25">
      <c r="A413" s="11">
        <v>42330</v>
      </c>
      <c r="B413">
        <v>4.077</v>
      </c>
      <c r="C413">
        <v>58.5</v>
      </c>
      <c r="D413">
        <v>51.17</v>
      </c>
      <c r="E413">
        <v>57.86</v>
      </c>
      <c r="F413">
        <v>34836600</v>
      </c>
      <c r="G413">
        <v>58.133000000000003</v>
      </c>
      <c r="H413" s="1">
        <f t="shared" ca="1" si="126"/>
        <v>58.133000000000003</v>
      </c>
      <c r="I413" s="10">
        <f t="shared" ca="1" si="127"/>
        <v>57.86</v>
      </c>
      <c r="J413" s="9">
        <f t="shared" ca="1" si="128"/>
        <v>8.0402837035894237E-2</v>
      </c>
      <c r="K413" s="9">
        <f t="shared" ca="1" si="118"/>
        <v>0.40162670467331929</v>
      </c>
      <c r="L413" s="3">
        <f t="shared" ca="1" si="119"/>
        <v>4.7182855167646753E-3</v>
      </c>
      <c r="M413" s="6">
        <f t="shared" ca="1" si="120"/>
        <v>1.1747937728898032E-2</v>
      </c>
      <c r="N413" s="6">
        <f t="shared" ca="1" si="121"/>
        <v>0.24358572868107659</v>
      </c>
      <c r="O413" s="6">
        <f t="shared" ca="1" si="122"/>
        <v>0.13240360969467171</v>
      </c>
      <c r="P413" s="3">
        <f t="shared" ca="1" si="123"/>
        <v>0.50839294807042001</v>
      </c>
      <c r="Q413" s="3">
        <f t="shared" ca="1" si="124"/>
        <v>-2.1221490708266844E-2</v>
      </c>
      <c r="R413" s="6">
        <f t="shared" ca="1" si="129"/>
        <v>0</v>
      </c>
      <c r="S413" s="5">
        <f ca="1">SUM($R$66:R412)+AA413</f>
        <v>0</v>
      </c>
      <c r="T413" s="5">
        <f t="shared" ca="1" si="132"/>
        <v>0</v>
      </c>
      <c r="U413" s="3">
        <f t="shared" ca="1" si="130"/>
        <v>0</v>
      </c>
      <c r="V413" s="37">
        <f ca="1">SUM($U$70:U413)-SUM($T$70:T413)</f>
        <v>122.82980000000003</v>
      </c>
      <c r="W413" s="8">
        <f t="shared" ca="1" si="131"/>
        <v>2.0452333244215604</v>
      </c>
      <c r="X413" s="7">
        <f ca="1">W413-MAX($W$69:W412)</f>
        <v>-0.36922857303671286</v>
      </c>
      <c r="Y413" s="7">
        <f t="shared" ca="1" si="133"/>
        <v>-1.5727618389215585E-3</v>
      </c>
      <c r="Z413" s="6">
        <f t="shared" ca="1" si="137"/>
        <v>0</v>
      </c>
      <c r="AA413" s="5">
        <f ca="1">SUM($Z$70:Z412)</f>
        <v>-6</v>
      </c>
      <c r="AB413" s="4">
        <f t="shared" ca="1" si="116"/>
        <v>0</v>
      </c>
      <c r="AC413" s="2">
        <f t="shared" ca="1" si="134"/>
        <v>0</v>
      </c>
      <c r="AD413" s="3">
        <f t="shared" ca="1" si="135"/>
        <v>61.11</v>
      </c>
      <c r="AE413" s="3">
        <f t="shared" ca="1" si="117"/>
        <v>0</v>
      </c>
      <c r="AF413" s="2">
        <f t="shared" ca="1" si="136"/>
        <v>0</v>
      </c>
      <c r="AG413" s="1">
        <f t="shared" ca="1" si="125"/>
        <v>4.077</v>
      </c>
    </row>
    <row r="414" spans="1:33" x14ac:dyDescent="0.25">
      <c r="A414" s="11">
        <v>42337</v>
      </c>
      <c r="B414">
        <v>4.077</v>
      </c>
      <c r="C414">
        <v>58.77</v>
      </c>
      <c r="D414">
        <v>52.5</v>
      </c>
      <c r="E414">
        <v>55.42</v>
      </c>
      <c r="F414">
        <v>23404600</v>
      </c>
      <c r="G414">
        <v>59.106999999999999</v>
      </c>
      <c r="H414" s="1">
        <f t="shared" ca="1" si="126"/>
        <v>59.106999999999999</v>
      </c>
      <c r="I414" s="10">
        <f t="shared" ca="1" si="127"/>
        <v>55.42</v>
      </c>
      <c r="J414" s="9">
        <f t="shared" ca="1" si="128"/>
        <v>-4.3085760113156679E-2</v>
      </c>
      <c r="K414" s="9">
        <f t="shared" ca="1" si="118"/>
        <v>0.40332734131426679</v>
      </c>
      <c r="L414" s="3">
        <f t="shared" ca="1" si="119"/>
        <v>6.6528329123060281E-2</v>
      </c>
      <c r="M414" s="6">
        <f t="shared" ca="1" si="120"/>
        <v>0.1649487210717569</v>
      </c>
      <c r="N414" s="6">
        <f t="shared" ca="1" si="121"/>
        <v>0.23770931141087323</v>
      </c>
      <c r="O414" s="6">
        <f t="shared" ca="1" si="122"/>
        <v>0.13419463972890527</v>
      </c>
      <c r="P414" s="3">
        <f t="shared" ca="1" si="123"/>
        <v>0.50609859086868381</v>
      </c>
      <c r="Q414" s="3">
        <f t="shared" ca="1" si="124"/>
        <v>-3.0679968046937317E-2</v>
      </c>
      <c r="R414" s="6">
        <f t="shared" ca="1" si="129"/>
        <v>0</v>
      </c>
      <c r="S414" s="5">
        <f ca="1">SUM($R$66:R413)+AA414</f>
        <v>0</v>
      </c>
      <c r="T414" s="5">
        <f t="shared" ca="1" si="132"/>
        <v>0</v>
      </c>
      <c r="U414" s="3">
        <f t="shared" ca="1" si="130"/>
        <v>0</v>
      </c>
      <c r="V414" s="37">
        <f ca="1">SUM($U$70:U414)-SUM($T$70:T414)</f>
        <v>122.82980000000003</v>
      </c>
      <c r="W414" s="8">
        <f t="shared" ca="1" si="131"/>
        <v>2.0452333244215604</v>
      </c>
      <c r="X414" s="7">
        <f ca="1">W414-MAX($W$69:W413)</f>
        <v>-0.36922857303671286</v>
      </c>
      <c r="Y414" s="7">
        <f t="shared" ca="1" si="133"/>
        <v>-2.2176109707686759E-2</v>
      </c>
      <c r="Z414" s="6">
        <f t="shared" ca="1" si="137"/>
        <v>0</v>
      </c>
      <c r="AA414" s="5">
        <f ca="1">SUM($Z$70:Z413)</f>
        <v>-6</v>
      </c>
      <c r="AB414" s="4">
        <f t="shared" ca="1" si="116"/>
        <v>0</v>
      </c>
      <c r="AC414" s="2">
        <f t="shared" ca="1" si="134"/>
        <v>0</v>
      </c>
      <c r="AD414" s="3">
        <f t="shared" ca="1" si="135"/>
        <v>61.11</v>
      </c>
      <c r="AE414" s="3">
        <f t="shared" ca="1" si="117"/>
        <v>0</v>
      </c>
      <c r="AF414" s="2">
        <f t="shared" ca="1" si="136"/>
        <v>0</v>
      </c>
      <c r="AG414" s="1">
        <f t="shared" ca="1" si="125"/>
        <v>4.077</v>
      </c>
    </row>
    <row r="415" spans="1:33" x14ac:dyDescent="0.25">
      <c r="A415" s="11">
        <v>42344</v>
      </c>
      <c r="B415">
        <v>3.923</v>
      </c>
      <c r="C415">
        <v>61.85</v>
      </c>
      <c r="D415">
        <v>55.25</v>
      </c>
      <c r="E415">
        <v>57.33</v>
      </c>
      <c r="F415">
        <v>51622300</v>
      </c>
      <c r="G415">
        <v>61.537999999999997</v>
      </c>
      <c r="H415" s="1">
        <f t="shared" ca="1" si="126"/>
        <v>61.537999999999997</v>
      </c>
      <c r="I415" s="10">
        <f t="shared" ca="1" si="127"/>
        <v>57.33</v>
      </c>
      <c r="J415" s="9">
        <f t="shared" ca="1" si="128"/>
        <v>3.388350748545884E-2</v>
      </c>
      <c r="K415" s="9">
        <f t="shared" ca="1" si="118"/>
        <v>0.39222153484184258</v>
      </c>
      <c r="L415" s="3">
        <f t="shared" ca="1" si="119"/>
        <v>7.339961625675917E-2</v>
      </c>
      <c r="M415" s="6">
        <f t="shared" ca="1" si="120"/>
        <v>0.18713815978094231</v>
      </c>
      <c r="N415" s="6">
        <f t="shared" ca="1" si="121"/>
        <v>0.22421523479018218</v>
      </c>
      <c r="O415" s="6">
        <f t="shared" ca="1" si="122"/>
        <v>0.12932539804404444</v>
      </c>
      <c r="P415" s="3">
        <f t="shared" ca="1" si="123"/>
        <v>0.48286603087827107</v>
      </c>
      <c r="Q415" s="3">
        <f t="shared" ca="1" si="124"/>
        <v>-3.4435561297906703E-2</v>
      </c>
      <c r="R415" s="6">
        <f t="shared" ca="1" si="129"/>
        <v>0</v>
      </c>
      <c r="S415" s="5">
        <f ca="1">SUM($R$66:R414)+AA415</f>
        <v>0</v>
      </c>
      <c r="T415" s="5">
        <f t="shared" ca="1" si="132"/>
        <v>0</v>
      </c>
      <c r="U415" s="3">
        <f t="shared" ca="1" si="130"/>
        <v>0</v>
      </c>
      <c r="V415" s="37">
        <f ca="1">SUM($U$70:U415)-SUM($T$70:T415)</f>
        <v>122.82980000000003</v>
      </c>
      <c r="W415" s="8">
        <f t="shared" ca="1" si="131"/>
        <v>2.0452333244215604</v>
      </c>
      <c r="X415" s="7">
        <f ca="1">W415-MAX($W$69:W414)</f>
        <v>-0.36922857303671286</v>
      </c>
      <c r="Y415" s="7">
        <f t="shared" ca="1" si="133"/>
        <v>-2.4466538752253058E-2</v>
      </c>
      <c r="Z415" s="6">
        <f t="shared" ca="1" si="137"/>
        <v>0</v>
      </c>
      <c r="AA415" s="5">
        <f ca="1">SUM($Z$70:Z414)</f>
        <v>-6</v>
      </c>
      <c r="AB415" s="4">
        <f t="shared" ca="1" si="116"/>
        <v>0</v>
      </c>
      <c r="AC415" s="2">
        <f t="shared" ca="1" si="134"/>
        <v>0</v>
      </c>
      <c r="AD415" s="3">
        <f t="shared" ca="1" si="135"/>
        <v>61.11</v>
      </c>
      <c r="AE415" s="3">
        <f t="shared" ca="1" si="117"/>
        <v>0</v>
      </c>
      <c r="AF415" s="2">
        <f t="shared" ca="1" si="136"/>
        <v>0</v>
      </c>
      <c r="AG415" s="1">
        <f t="shared" ca="1" si="125"/>
        <v>3.923</v>
      </c>
    </row>
    <row r="416" spans="1:33" x14ac:dyDescent="0.25">
      <c r="A416" s="11">
        <v>42351</v>
      </c>
      <c r="B416">
        <v>3.923</v>
      </c>
      <c r="C416">
        <v>60.74</v>
      </c>
      <c r="D416">
        <v>56.63</v>
      </c>
      <c r="E416">
        <v>58.5</v>
      </c>
      <c r="F416">
        <v>27279100</v>
      </c>
      <c r="G416">
        <v>61.537999999999997</v>
      </c>
      <c r="H416" s="1">
        <f t="shared" ca="1" si="126"/>
        <v>61.537999999999997</v>
      </c>
      <c r="I416" s="10">
        <f t="shared" ca="1" si="127"/>
        <v>58.5</v>
      </c>
      <c r="J416" s="9">
        <f t="shared" ca="1" si="128"/>
        <v>2.0202707317519469E-2</v>
      </c>
      <c r="K416" s="9">
        <f t="shared" ca="1" si="118"/>
        <v>0.39111083029913984</v>
      </c>
      <c r="L416" s="3">
        <f t="shared" ca="1" si="119"/>
        <v>5.1931623931623871E-2</v>
      </c>
      <c r="M416" s="6">
        <f t="shared" ca="1" si="120"/>
        <v>0.13277981561365645</v>
      </c>
      <c r="N416" s="6">
        <f t="shared" ca="1" si="121"/>
        <v>0.2112249552942661</v>
      </c>
      <c r="O416" s="6">
        <f t="shared" ca="1" si="122"/>
        <v>0.12938017174965452</v>
      </c>
      <c r="P416" s="3">
        <f t="shared" ca="1" si="123"/>
        <v>0.46998529879357515</v>
      </c>
      <c r="Q416" s="3">
        <f t="shared" ca="1" si="124"/>
        <v>-4.7535388205042939E-2</v>
      </c>
      <c r="R416" s="6">
        <f t="shared" ca="1" si="129"/>
        <v>0</v>
      </c>
      <c r="S416" s="5">
        <f ca="1">SUM($R$66:R415)+AA416</f>
        <v>0</v>
      </c>
      <c r="T416" s="5">
        <f t="shared" ca="1" si="132"/>
        <v>0</v>
      </c>
      <c r="U416" s="3">
        <f t="shared" ca="1" si="130"/>
        <v>0</v>
      </c>
      <c r="V416" s="37">
        <f ca="1">SUM($U$70:U416)-SUM($T$70:T416)</f>
        <v>122.82980000000003</v>
      </c>
      <c r="W416" s="8">
        <f t="shared" ca="1" si="131"/>
        <v>2.0452333244215604</v>
      </c>
      <c r="X416" s="7">
        <f ca="1">W416-MAX($W$69:W415)</f>
        <v>-0.36922857303671286</v>
      </c>
      <c r="Y416" s="7">
        <f t="shared" ca="1" si="133"/>
        <v>-1.7310541310541289E-2</v>
      </c>
      <c r="Z416" s="6">
        <f t="shared" ca="1" si="137"/>
        <v>0</v>
      </c>
      <c r="AA416" s="5">
        <f ca="1">SUM($Z$70:Z415)</f>
        <v>-6</v>
      </c>
      <c r="AB416" s="4">
        <f t="shared" ca="1" si="116"/>
        <v>0</v>
      </c>
      <c r="AC416" s="2">
        <f t="shared" ca="1" si="134"/>
        <v>0</v>
      </c>
      <c r="AD416" s="3">
        <f t="shared" ca="1" si="135"/>
        <v>61.11</v>
      </c>
      <c r="AE416" s="3">
        <f t="shared" ca="1" si="117"/>
        <v>0</v>
      </c>
      <c r="AF416" s="2">
        <f t="shared" ca="1" si="136"/>
        <v>0</v>
      </c>
      <c r="AG416" s="1">
        <f t="shared" ca="1" si="125"/>
        <v>3.923</v>
      </c>
    </row>
    <row r="417" spans="1:33" x14ac:dyDescent="0.25">
      <c r="A417" s="11">
        <v>42358</v>
      </c>
      <c r="B417">
        <v>3.923</v>
      </c>
      <c r="C417">
        <v>59.14</v>
      </c>
      <c r="D417">
        <v>47.77</v>
      </c>
      <c r="E417">
        <v>56.51</v>
      </c>
      <c r="F417">
        <v>18424300</v>
      </c>
      <c r="G417">
        <v>66.897000000000006</v>
      </c>
      <c r="H417" s="1">
        <f t="shared" ca="1" si="126"/>
        <v>66.897000000000006</v>
      </c>
      <c r="I417" s="10">
        <f t="shared" ca="1" si="127"/>
        <v>56.51</v>
      </c>
      <c r="J417" s="9">
        <f t="shared" ca="1" si="128"/>
        <v>-3.4609140596058907E-2</v>
      </c>
      <c r="K417" s="9">
        <f t="shared" ca="1" si="118"/>
        <v>0.36454352565447423</v>
      </c>
      <c r="L417" s="3">
        <f t="shared" ca="1" si="119"/>
        <v>0.18380817554415163</v>
      </c>
      <c r="M417" s="6">
        <f t="shared" ca="1" si="120"/>
        <v>0.50421462077582135</v>
      </c>
      <c r="N417" s="6">
        <f t="shared" ca="1" si="121"/>
        <v>0.24386536177801782</v>
      </c>
      <c r="O417" s="6">
        <f t="shared" ca="1" si="122"/>
        <v>0.14594933357579984</v>
      </c>
      <c r="P417" s="3">
        <f t="shared" ca="1" si="123"/>
        <v>0.5357640289296175</v>
      </c>
      <c r="Q417" s="3">
        <f t="shared" ca="1" si="124"/>
        <v>-4.8033305373581858E-2</v>
      </c>
      <c r="R417" s="6">
        <f t="shared" ca="1" si="129"/>
        <v>0</v>
      </c>
      <c r="S417" s="5">
        <f ca="1">SUM($R$66:R416)+AA417</f>
        <v>0</v>
      </c>
      <c r="T417" s="5">
        <f t="shared" ca="1" si="132"/>
        <v>0</v>
      </c>
      <c r="U417" s="3">
        <f t="shared" ca="1" si="130"/>
        <v>0</v>
      </c>
      <c r="V417" s="37">
        <f ca="1">SUM($U$70:U417)-SUM($T$70:T417)</f>
        <v>122.82980000000003</v>
      </c>
      <c r="W417" s="8">
        <f t="shared" ca="1" si="131"/>
        <v>2.0452333244215604</v>
      </c>
      <c r="X417" s="7">
        <f ca="1">W417-MAX($W$69:W416)</f>
        <v>-0.36922857303671286</v>
      </c>
      <c r="Y417" s="7">
        <f t="shared" ca="1" si="133"/>
        <v>-6.1269391848050546E-2</v>
      </c>
      <c r="Z417" s="6">
        <f t="shared" ca="1" si="137"/>
        <v>0</v>
      </c>
      <c r="AA417" s="5">
        <f ca="1">SUM($Z$70:Z416)</f>
        <v>-6</v>
      </c>
      <c r="AB417" s="4">
        <f t="shared" ref="AB417:AB480" ca="1" si="138">(I417-AE417)*S417</f>
        <v>0</v>
      </c>
      <c r="AC417" s="2">
        <f t="shared" ca="1" si="134"/>
        <v>0</v>
      </c>
      <c r="AD417" s="3">
        <f t="shared" ca="1" si="135"/>
        <v>61.11</v>
      </c>
      <c r="AE417" s="3">
        <f t="shared" ca="1" si="117"/>
        <v>0</v>
      </c>
      <c r="AF417" s="2">
        <f t="shared" ca="1" si="136"/>
        <v>0</v>
      </c>
      <c r="AG417" s="1">
        <f t="shared" ca="1" si="125"/>
        <v>3.923</v>
      </c>
    </row>
    <row r="418" spans="1:33" x14ac:dyDescent="0.25">
      <c r="A418" s="11">
        <v>42365</v>
      </c>
      <c r="B418" t="s">
        <v>0</v>
      </c>
      <c r="C418">
        <v>58.43</v>
      </c>
      <c r="D418">
        <v>56.31</v>
      </c>
      <c r="E418">
        <v>56.74</v>
      </c>
      <c r="F418">
        <v>7755500</v>
      </c>
      <c r="G418" t="s">
        <v>0</v>
      </c>
      <c r="H418" s="1">
        <f t="shared" ca="1" si="126"/>
        <v>66.897000000000006</v>
      </c>
      <c r="I418" s="10">
        <f t="shared" ca="1" si="127"/>
        <v>56.74</v>
      </c>
      <c r="J418" s="9">
        <f t="shared" ca="1" si="128"/>
        <v>4.061815738953407E-3</v>
      </c>
      <c r="K418" s="9">
        <f t="shared" ca="1" si="118"/>
        <v>0.36392003549290608</v>
      </c>
      <c r="L418" s="3">
        <f t="shared" ca="1" si="119"/>
        <v>0.17900951709552348</v>
      </c>
      <c r="M418" s="6">
        <f t="shared" ca="1" si="120"/>
        <v>0.49189244789192965</v>
      </c>
      <c r="N418" s="6">
        <f t="shared" ca="1" si="121"/>
        <v>0.26816266558188939</v>
      </c>
      <c r="O418" s="6">
        <f t="shared" ca="1" si="122"/>
        <v>0.15938822853883094</v>
      </c>
      <c r="P418" s="3">
        <f t="shared" ca="1" si="123"/>
        <v>0.58693912265955128</v>
      </c>
      <c r="Q418" s="3">
        <f t="shared" ca="1" si="124"/>
        <v>-5.0613791495772498E-2</v>
      </c>
      <c r="R418" s="6">
        <f t="shared" ca="1" si="129"/>
        <v>0</v>
      </c>
      <c r="S418" s="5">
        <f ca="1">SUM($R$66:R417)+AA418</f>
        <v>0</v>
      </c>
      <c r="T418" s="5">
        <f t="shared" ca="1" si="132"/>
        <v>0</v>
      </c>
      <c r="U418" s="3">
        <f t="shared" ca="1" si="130"/>
        <v>0</v>
      </c>
      <c r="V418" s="37">
        <f ca="1">SUM($U$70:U418)-SUM($T$70:T418)</f>
        <v>122.82980000000003</v>
      </c>
      <c r="W418" s="8">
        <f t="shared" ca="1" si="131"/>
        <v>2.0452333244215604</v>
      </c>
      <c r="X418" s="7">
        <f ca="1">W418-MAX($W$69:W417)</f>
        <v>-0.36922857303671286</v>
      </c>
      <c r="Y418" s="7">
        <f t="shared" ca="1" si="133"/>
        <v>-5.9669839031841164E-2</v>
      </c>
      <c r="Z418" s="6">
        <f t="shared" ca="1" si="137"/>
        <v>0</v>
      </c>
      <c r="AA418" s="5">
        <f ca="1">SUM($Z$70:Z417)</f>
        <v>-6</v>
      </c>
      <c r="AB418" s="4">
        <f t="shared" ca="1" si="138"/>
        <v>0</v>
      </c>
      <c r="AC418" s="2">
        <f t="shared" ca="1" si="134"/>
        <v>0</v>
      </c>
      <c r="AD418" s="3">
        <f t="shared" ca="1" si="135"/>
        <v>61.11</v>
      </c>
      <c r="AE418" s="3">
        <f t="shared" ca="1" si="117"/>
        <v>0</v>
      </c>
      <c r="AF418" s="2">
        <f t="shared" ca="1" si="136"/>
        <v>0</v>
      </c>
      <c r="AG418" s="1">
        <f t="shared" ca="1" si="125"/>
        <v>3.923</v>
      </c>
    </row>
    <row r="419" spans="1:33" x14ac:dyDescent="0.25">
      <c r="A419" s="11">
        <v>42372</v>
      </c>
      <c r="B419">
        <v>3.923</v>
      </c>
      <c r="C419">
        <v>56.87</v>
      </c>
      <c r="D419">
        <v>55.25</v>
      </c>
      <c r="E419">
        <v>56.1</v>
      </c>
      <c r="F419">
        <v>3306600</v>
      </c>
      <c r="G419" t="s">
        <v>0</v>
      </c>
      <c r="H419" s="1">
        <f t="shared" ca="1" si="126"/>
        <v>66.897000000000006</v>
      </c>
      <c r="I419" s="10">
        <f t="shared" ca="1" si="127"/>
        <v>56.1</v>
      </c>
      <c r="J419" s="9">
        <f t="shared" ca="1" si="128"/>
        <v>-1.1343616852054653E-2</v>
      </c>
      <c r="K419" s="9">
        <f t="shared" ca="1" si="118"/>
        <v>0.36090888928422049</v>
      </c>
      <c r="L419" s="3">
        <f t="shared" ca="1" si="119"/>
        <v>0.19245989304812849</v>
      </c>
      <c r="M419" s="6">
        <f t="shared" ca="1" si="120"/>
        <v>0.5332644851996533</v>
      </c>
      <c r="N419" s="6">
        <f t="shared" ca="1" si="121"/>
        <v>0.30268837986813601</v>
      </c>
      <c r="O419" s="6">
        <f t="shared" ca="1" si="122"/>
        <v>0.16479288013404231</v>
      </c>
      <c r="P419" s="3">
        <f t="shared" ca="1" si="123"/>
        <v>0.63227414013622063</v>
      </c>
      <c r="Q419" s="3">
        <f t="shared" ca="1" si="124"/>
        <v>-2.6897380399948601E-2</v>
      </c>
      <c r="R419" s="6">
        <f t="shared" ca="1" si="129"/>
        <v>0</v>
      </c>
      <c r="S419" s="5">
        <f ca="1">SUM($R$66:R418)+AA419</f>
        <v>0</v>
      </c>
      <c r="T419" s="5">
        <f t="shared" ca="1" si="132"/>
        <v>0</v>
      </c>
      <c r="U419" s="3">
        <f t="shared" ca="1" si="130"/>
        <v>0</v>
      </c>
      <c r="V419" s="37">
        <f ca="1">SUM($U$70:U419)-SUM($T$70:T419)</f>
        <v>122.82980000000003</v>
      </c>
      <c r="W419" s="8">
        <f t="shared" ca="1" si="131"/>
        <v>2.0452333244215604</v>
      </c>
      <c r="X419" s="7">
        <f ca="1">W419-MAX($W$69:W418)</f>
        <v>-0.36922857303671286</v>
      </c>
      <c r="Y419" s="7">
        <f t="shared" ca="1" si="133"/>
        <v>-6.4153297682709498E-2</v>
      </c>
      <c r="Z419" s="6">
        <f t="shared" ca="1" si="137"/>
        <v>0</v>
      </c>
      <c r="AA419" s="5">
        <f ca="1">SUM($Z$70:Z418)</f>
        <v>-6</v>
      </c>
      <c r="AB419" s="4">
        <f t="shared" ca="1" si="138"/>
        <v>0</v>
      </c>
      <c r="AC419" s="2">
        <f t="shared" ca="1" si="134"/>
        <v>0</v>
      </c>
      <c r="AD419" s="3">
        <f t="shared" ca="1" si="135"/>
        <v>61.11</v>
      </c>
      <c r="AE419" s="3">
        <f t="shared" ca="1" si="117"/>
        <v>0</v>
      </c>
      <c r="AF419" s="2">
        <f t="shared" ca="1" si="136"/>
        <v>0</v>
      </c>
      <c r="AG419" s="1">
        <f t="shared" ca="1" si="125"/>
        <v>3.923</v>
      </c>
    </row>
    <row r="420" spans="1:33" x14ac:dyDescent="0.25">
      <c r="A420" s="11">
        <v>42379</v>
      </c>
      <c r="B420" t="s">
        <v>0</v>
      </c>
      <c r="C420">
        <v>56.41</v>
      </c>
      <c r="D420">
        <v>53.24</v>
      </c>
      <c r="E420">
        <v>54.05</v>
      </c>
      <c r="F420">
        <v>7096100</v>
      </c>
      <c r="G420" t="s">
        <v>0</v>
      </c>
      <c r="H420" s="1">
        <f t="shared" ca="1" si="126"/>
        <v>66.897000000000006</v>
      </c>
      <c r="I420" s="10">
        <f t="shared" ca="1" si="127"/>
        <v>54.05</v>
      </c>
      <c r="J420" s="9">
        <f t="shared" ca="1" si="128"/>
        <v>-3.7226268443433422E-2</v>
      </c>
      <c r="K420" s="9">
        <f t="shared" ca="1" si="118"/>
        <v>0.36133602397005798</v>
      </c>
      <c r="L420" s="3">
        <f t="shared" ca="1" si="119"/>
        <v>0.23768732654949143</v>
      </c>
      <c r="M420" s="6">
        <f t="shared" ca="1" si="120"/>
        <v>0.65780135602861267</v>
      </c>
      <c r="N420" s="6">
        <f t="shared" ca="1" si="121"/>
        <v>0.33850647686108221</v>
      </c>
      <c r="O420" s="6">
        <f t="shared" ca="1" si="122"/>
        <v>0.18777029441749593</v>
      </c>
      <c r="P420" s="3">
        <f t="shared" ca="1" si="123"/>
        <v>0.71404706569607401</v>
      </c>
      <c r="Q420" s="3">
        <f t="shared" ca="1" si="124"/>
        <v>-3.7034111973909656E-2</v>
      </c>
      <c r="R420" s="6">
        <f t="shared" ca="1" si="129"/>
        <v>0</v>
      </c>
      <c r="S420" s="5">
        <f ca="1">SUM($R$66:R419)+AA420</f>
        <v>0</v>
      </c>
      <c r="T420" s="5">
        <f t="shared" ca="1" si="132"/>
        <v>0</v>
      </c>
      <c r="U420" s="3">
        <f t="shared" ca="1" si="130"/>
        <v>0</v>
      </c>
      <c r="V420" s="37">
        <f ca="1">SUM($U$70:U420)-SUM($T$70:T420)</f>
        <v>122.82980000000003</v>
      </c>
      <c r="W420" s="8">
        <f t="shared" ca="1" si="131"/>
        <v>2.0452333244215604</v>
      </c>
      <c r="X420" s="7">
        <f ca="1">W420-MAX($W$69:W419)</f>
        <v>-0.36922857303671286</v>
      </c>
      <c r="Y420" s="7">
        <f t="shared" ca="1" si="133"/>
        <v>-7.9229108849830476E-2</v>
      </c>
      <c r="Z420" s="6">
        <f t="shared" ca="1" si="137"/>
        <v>0</v>
      </c>
      <c r="AA420" s="5">
        <f ca="1">SUM($Z$70:Z419)</f>
        <v>-6</v>
      </c>
      <c r="AB420" s="4">
        <f t="shared" ca="1" si="138"/>
        <v>0</v>
      </c>
      <c r="AC420" s="2">
        <f t="shared" ca="1" si="134"/>
        <v>0</v>
      </c>
      <c r="AD420" s="3">
        <f t="shared" ca="1" si="135"/>
        <v>61.11</v>
      </c>
      <c r="AE420" s="3">
        <f t="shared" ca="1" si="117"/>
        <v>0</v>
      </c>
      <c r="AF420" s="2">
        <f t="shared" ca="1" si="136"/>
        <v>0</v>
      </c>
      <c r="AG420" s="1">
        <f t="shared" ca="1" si="125"/>
        <v>3.923</v>
      </c>
    </row>
    <row r="421" spans="1:33" x14ac:dyDescent="0.25">
      <c r="A421" s="11">
        <v>42386</v>
      </c>
      <c r="B421">
        <v>3.923</v>
      </c>
      <c r="C421">
        <v>55.32</v>
      </c>
      <c r="D421">
        <v>51</v>
      </c>
      <c r="E421">
        <v>51.98</v>
      </c>
      <c r="F421">
        <v>17126400</v>
      </c>
      <c r="G421">
        <v>66.897000000000006</v>
      </c>
      <c r="H421" s="1">
        <f t="shared" ca="1" si="126"/>
        <v>66.897000000000006</v>
      </c>
      <c r="I421" s="10">
        <f t="shared" ca="1" si="127"/>
        <v>51.98</v>
      </c>
      <c r="J421" s="9">
        <f t="shared" ca="1" si="128"/>
        <v>-3.9050514871873138E-2</v>
      </c>
      <c r="K421" s="9">
        <f t="shared" ca="1" si="118"/>
        <v>0.36084770893835877</v>
      </c>
      <c r="L421" s="3">
        <f t="shared" ca="1" si="119"/>
        <v>0.286975759907657</v>
      </c>
      <c r="M421" s="6">
        <f t="shared" ca="1" si="120"/>
        <v>0.79528220021671014</v>
      </c>
      <c r="N421" s="6">
        <f t="shared" ca="1" si="121"/>
        <v>0.37279128240546355</v>
      </c>
      <c r="O421" s="6">
        <f t="shared" ca="1" si="122"/>
        <v>0.22662980525425255</v>
      </c>
      <c r="P421" s="3">
        <f t="shared" ca="1" si="123"/>
        <v>0.82605089291396872</v>
      </c>
      <c r="Q421" s="3">
        <f t="shared" ca="1" si="124"/>
        <v>-8.0468328103041553E-2</v>
      </c>
      <c r="R421" s="6">
        <f t="shared" ca="1" si="129"/>
        <v>0</v>
      </c>
      <c r="S421" s="5">
        <f ca="1">SUM($R$66:R420)+AA421</f>
        <v>0</v>
      </c>
      <c r="T421" s="5">
        <f t="shared" ca="1" si="132"/>
        <v>0</v>
      </c>
      <c r="U421" s="3">
        <f t="shared" ca="1" si="130"/>
        <v>0</v>
      </c>
      <c r="V421" s="37">
        <f ca="1">SUM($U$70:U421)-SUM($T$70:T421)</f>
        <v>122.82980000000003</v>
      </c>
      <c r="W421" s="8">
        <f t="shared" ca="1" si="131"/>
        <v>2.0452333244215604</v>
      </c>
      <c r="X421" s="7">
        <f ca="1">W421-MAX($W$69:W420)</f>
        <v>-0.36922857303671286</v>
      </c>
      <c r="Y421" s="7">
        <f t="shared" ca="1" si="133"/>
        <v>-9.5658586635885667E-2</v>
      </c>
      <c r="Z421" s="6">
        <f t="shared" ca="1" si="137"/>
        <v>0</v>
      </c>
      <c r="AA421" s="5">
        <f ca="1">SUM($Z$70:Z420)</f>
        <v>-6</v>
      </c>
      <c r="AB421" s="4">
        <f t="shared" ca="1" si="138"/>
        <v>0</v>
      </c>
      <c r="AC421" s="2">
        <f t="shared" ca="1" si="134"/>
        <v>0</v>
      </c>
      <c r="AD421" s="3">
        <f t="shared" ca="1" si="135"/>
        <v>61.11</v>
      </c>
      <c r="AE421" s="3">
        <f t="shared" ca="1" si="117"/>
        <v>0</v>
      </c>
      <c r="AF421" s="2">
        <f t="shared" ca="1" si="136"/>
        <v>0</v>
      </c>
      <c r="AG421" s="1">
        <f t="shared" ca="1" si="125"/>
        <v>3.923</v>
      </c>
    </row>
    <row r="422" spans="1:33" x14ac:dyDescent="0.25">
      <c r="A422" s="11">
        <v>42393</v>
      </c>
      <c r="B422" t="s">
        <v>0</v>
      </c>
      <c r="C422">
        <v>53.1</v>
      </c>
      <c r="D422">
        <v>50.2</v>
      </c>
      <c r="E422">
        <v>52.03</v>
      </c>
      <c r="F422">
        <v>18614600</v>
      </c>
      <c r="G422" t="s">
        <v>0</v>
      </c>
      <c r="H422" s="1">
        <f t="shared" ca="1" si="126"/>
        <v>66.897000000000006</v>
      </c>
      <c r="I422" s="10">
        <f t="shared" ca="1" si="127"/>
        <v>52.03</v>
      </c>
      <c r="J422" s="9">
        <f t="shared" ca="1" si="128"/>
        <v>9.6144608886806484E-4</v>
      </c>
      <c r="K422" s="9">
        <f t="shared" ca="1" si="118"/>
        <v>0.34596306023669415</v>
      </c>
      <c r="L422" s="3">
        <f t="shared" ca="1" si="119"/>
        <v>0.28573899673265424</v>
      </c>
      <c r="M422" s="6">
        <f t="shared" ca="1" si="120"/>
        <v>0.82592342817514386</v>
      </c>
      <c r="N422" s="6">
        <f t="shared" ca="1" si="121"/>
        <v>0.40318696423646611</v>
      </c>
      <c r="O422" s="6">
        <f t="shared" ca="1" si="122"/>
        <v>0.25921166657735623</v>
      </c>
      <c r="P422" s="3">
        <f t="shared" ca="1" si="123"/>
        <v>0.92161029739117861</v>
      </c>
      <c r="Q422" s="3">
        <f t="shared" ca="1" si="124"/>
        <v>-0.11523636891824635</v>
      </c>
      <c r="R422" s="6">
        <f t="shared" ca="1" si="129"/>
        <v>0</v>
      </c>
      <c r="S422" s="5">
        <f ca="1">SUM($R$66:R421)+AA422</f>
        <v>0</v>
      </c>
      <c r="T422" s="5">
        <f t="shared" ca="1" si="132"/>
        <v>0</v>
      </c>
      <c r="U422" s="3">
        <f t="shared" ca="1" si="130"/>
        <v>0</v>
      </c>
      <c r="V422" s="37">
        <f ca="1">SUM($U$70:U422)-SUM($T$70:T422)</f>
        <v>122.82980000000003</v>
      </c>
      <c r="W422" s="8">
        <f t="shared" ca="1" si="131"/>
        <v>2.0452333244215604</v>
      </c>
      <c r="X422" s="7">
        <f ca="1">W422-MAX($W$69:W421)</f>
        <v>-0.36922857303671286</v>
      </c>
      <c r="Y422" s="7">
        <f t="shared" ca="1" si="133"/>
        <v>-9.5246332244218079E-2</v>
      </c>
      <c r="Z422" s="6">
        <f t="shared" ca="1" si="137"/>
        <v>0</v>
      </c>
      <c r="AA422" s="5">
        <f ca="1">SUM($Z$70:Z421)</f>
        <v>-6</v>
      </c>
      <c r="AB422" s="4">
        <f t="shared" ca="1" si="138"/>
        <v>0</v>
      </c>
      <c r="AC422" s="2">
        <f t="shared" ca="1" si="134"/>
        <v>0</v>
      </c>
      <c r="AD422" s="3">
        <f t="shared" ca="1" si="135"/>
        <v>61.11</v>
      </c>
      <c r="AE422" s="3">
        <f t="shared" ca="1" si="117"/>
        <v>0</v>
      </c>
      <c r="AF422" s="2">
        <f t="shared" ca="1" si="136"/>
        <v>0</v>
      </c>
      <c r="AG422" s="1">
        <f t="shared" ca="1" si="125"/>
        <v>3.923</v>
      </c>
    </row>
    <row r="423" spans="1:33" x14ac:dyDescent="0.25">
      <c r="A423" s="11">
        <v>42400</v>
      </c>
      <c r="B423">
        <v>3.923</v>
      </c>
      <c r="C423">
        <v>52.67</v>
      </c>
      <c r="D423">
        <v>50.08</v>
      </c>
      <c r="E423">
        <v>50.5</v>
      </c>
      <c r="F423">
        <v>19104800</v>
      </c>
      <c r="G423">
        <v>67.77</v>
      </c>
      <c r="H423" s="1">
        <f t="shared" ca="1" si="126"/>
        <v>67.77</v>
      </c>
      <c r="I423" s="10">
        <f t="shared" ca="1" si="127"/>
        <v>50.5</v>
      </c>
      <c r="J423" s="9">
        <f t="shared" ca="1" si="128"/>
        <v>-2.984713902089799E-2</v>
      </c>
      <c r="K423" s="9">
        <f t="shared" ca="1" si="118"/>
        <v>0.34352042558817192</v>
      </c>
      <c r="L423" s="3">
        <f t="shared" ca="1" si="119"/>
        <v>0.34198019801980184</v>
      </c>
      <c r="M423" s="6">
        <f t="shared" ca="1" si="120"/>
        <v>0.99551634356026164</v>
      </c>
      <c r="N423" s="6">
        <f t="shared" ca="1" si="121"/>
        <v>0.44755573947199462</v>
      </c>
      <c r="O423" s="6">
        <f t="shared" ca="1" si="122"/>
        <v>0.30704361230611155</v>
      </c>
      <c r="P423" s="3">
        <f t="shared" ca="1" si="123"/>
        <v>1.0616429640842178</v>
      </c>
      <c r="Q423" s="3">
        <f t="shared" ca="1" si="124"/>
        <v>-0.16653148514022847</v>
      </c>
      <c r="R423" s="6">
        <f t="shared" ca="1" si="129"/>
        <v>0</v>
      </c>
      <c r="S423" s="5">
        <f ca="1">SUM($R$66:R422)+AA423</f>
        <v>0</v>
      </c>
      <c r="T423" s="5">
        <f t="shared" ca="1" si="132"/>
        <v>0</v>
      </c>
      <c r="U423" s="3">
        <f t="shared" ca="1" si="130"/>
        <v>0</v>
      </c>
      <c r="V423" s="37">
        <f ca="1">SUM($U$70:U423)-SUM($T$70:T423)</f>
        <v>122.82980000000003</v>
      </c>
      <c r="W423" s="8">
        <f t="shared" ca="1" si="131"/>
        <v>2.0452333244215604</v>
      </c>
      <c r="X423" s="7">
        <f ca="1">W423-MAX($W$69:W422)</f>
        <v>-0.36922857303671286</v>
      </c>
      <c r="Y423" s="7">
        <f t="shared" ca="1" si="133"/>
        <v>-0.11399339933993395</v>
      </c>
      <c r="Z423" s="6">
        <f t="shared" ca="1" si="137"/>
        <v>0</v>
      </c>
      <c r="AA423" s="5">
        <f ca="1">SUM($Z$70:Z422)</f>
        <v>-6</v>
      </c>
      <c r="AB423" s="4">
        <f t="shared" ca="1" si="138"/>
        <v>0</v>
      </c>
      <c r="AC423" s="2">
        <f t="shared" ca="1" si="134"/>
        <v>0</v>
      </c>
      <c r="AD423" s="3">
        <f t="shared" ca="1" si="135"/>
        <v>61.11</v>
      </c>
      <c r="AE423" s="3">
        <f t="shared" ca="1" si="117"/>
        <v>0</v>
      </c>
      <c r="AF423" s="2">
        <f t="shared" ca="1" si="136"/>
        <v>0</v>
      </c>
      <c r="AG423" s="1">
        <f t="shared" ca="1" si="125"/>
        <v>3.923</v>
      </c>
    </row>
    <row r="424" spans="1:33" x14ac:dyDescent="0.25">
      <c r="A424" s="11">
        <v>42407</v>
      </c>
      <c r="B424" t="s">
        <v>0</v>
      </c>
      <c r="C424">
        <v>57.3</v>
      </c>
      <c r="D424">
        <v>50.72</v>
      </c>
      <c r="E424">
        <v>57.3</v>
      </c>
      <c r="F424">
        <v>42650600</v>
      </c>
      <c r="G424" t="s">
        <v>0</v>
      </c>
      <c r="H424" s="1">
        <f t="shared" ca="1" si="126"/>
        <v>67.77</v>
      </c>
      <c r="I424" s="10">
        <f t="shared" ca="1" si="127"/>
        <v>57.3</v>
      </c>
      <c r="J424" s="9">
        <f t="shared" ca="1" si="128"/>
        <v>0.12632728743937965</v>
      </c>
      <c r="K424" s="9">
        <f t="shared" ca="1" si="118"/>
        <v>0.36392290194884636</v>
      </c>
      <c r="L424" s="3">
        <f t="shared" ca="1" si="119"/>
        <v>0.18272251308900533</v>
      </c>
      <c r="M424" s="6">
        <f t="shared" ca="1" si="120"/>
        <v>0.50209127293310363</v>
      </c>
      <c r="N424" s="6">
        <f t="shared" ca="1" si="121"/>
        <v>0.46363644069927407</v>
      </c>
      <c r="O424" s="6">
        <f t="shared" ca="1" si="122"/>
        <v>0.30373335059380074</v>
      </c>
      <c r="P424" s="3">
        <f t="shared" ca="1" si="123"/>
        <v>1.0711031418868755</v>
      </c>
      <c r="Q424" s="3">
        <f t="shared" ca="1" si="124"/>
        <v>-0.14383026048832742</v>
      </c>
      <c r="R424" s="6">
        <f t="shared" ca="1" si="129"/>
        <v>0</v>
      </c>
      <c r="S424" s="5">
        <f ca="1">SUM($R$66:R423)+AA424</f>
        <v>0</v>
      </c>
      <c r="T424" s="5">
        <f t="shared" ca="1" si="132"/>
        <v>0</v>
      </c>
      <c r="U424" s="3">
        <f t="shared" ca="1" si="130"/>
        <v>0</v>
      </c>
      <c r="V424" s="37">
        <f ca="1">SUM($U$70:U424)-SUM($T$70:T424)</f>
        <v>122.82980000000003</v>
      </c>
      <c r="W424" s="8">
        <f t="shared" ca="1" si="131"/>
        <v>2.0452333244215604</v>
      </c>
      <c r="X424" s="7">
        <f ca="1">W424-MAX($W$69:W423)</f>
        <v>-0.36922857303671286</v>
      </c>
      <c r="Y424" s="7">
        <f t="shared" ca="1" si="133"/>
        <v>-6.0907504363001776E-2</v>
      </c>
      <c r="Z424" s="6">
        <f t="shared" ca="1" si="137"/>
        <v>0</v>
      </c>
      <c r="AA424" s="5">
        <f ca="1">SUM($Z$70:Z423)</f>
        <v>-6</v>
      </c>
      <c r="AB424" s="4">
        <f t="shared" ca="1" si="138"/>
        <v>0</v>
      </c>
      <c r="AC424" s="2">
        <f t="shared" ca="1" si="134"/>
        <v>0</v>
      </c>
      <c r="AD424" s="3">
        <f t="shared" ca="1" si="135"/>
        <v>61.11</v>
      </c>
      <c r="AE424" s="3">
        <f t="shared" ca="1" si="117"/>
        <v>0</v>
      </c>
      <c r="AF424" s="2">
        <f t="shared" ca="1" si="136"/>
        <v>0</v>
      </c>
      <c r="AG424" s="1">
        <f t="shared" ca="1" si="125"/>
        <v>3.923</v>
      </c>
    </row>
    <row r="425" spans="1:33" x14ac:dyDescent="0.25">
      <c r="A425" s="11">
        <v>42414</v>
      </c>
      <c r="B425">
        <v>3.923</v>
      </c>
      <c r="C425">
        <v>58.65</v>
      </c>
      <c r="D425">
        <v>52.82</v>
      </c>
      <c r="E425">
        <v>54.41</v>
      </c>
      <c r="F425">
        <v>24731100</v>
      </c>
      <c r="G425">
        <v>69.052999999999997</v>
      </c>
      <c r="H425" s="1">
        <f t="shared" ca="1" si="126"/>
        <v>69.052999999999997</v>
      </c>
      <c r="I425" s="10">
        <f t="shared" ca="1" si="127"/>
        <v>54.41</v>
      </c>
      <c r="J425" s="9">
        <f t="shared" ca="1" si="128"/>
        <v>-5.1752663222859895E-2</v>
      </c>
      <c r="K425" s="9">
        <f t="shared" ca="1" si="118"/>
        <v>0.36457649361526484</v>
      </c>
      <c r="L425" s="3">
        <f t="shared" ca="1" si="119"/>
        <v>0.26912332291858121</v>
      </c>
      <c r="M425" s="6">
        <f t="shared" ca="1" si="120"/>
        <v>0.73818067711898416</v>
      </c>
      <c r="N425" s="6">
        <f t="shared" ca="1" si="121"/>
        <v>0.50313703585349789</v>
      </c>
      <c r="O425" s="6">
        <f t="shared" ca="1" si="122"/>
        <v>0.30345709486221667</v>
      </c>
      <c r="P425" s="3">
        <f t="shared" ca="1" si="123"/>
        <v>1.1100512255779313</v>
      </c>
      <c r="Q425" s="3">
        <f t="shared" ca="1" si="124"/>
        <v>-0.10377715387093545</v>
      </c>
      <c r="R425" s="6">
        <f t="shared" ca="1" si="129"/>
        <v>0</v>
      </c>
      <c r="S425" s="5">
        <f ca="1">SUM($R$66:R424)+AA425</f>
        <v>0</v>
      </c>
      <c r="T425" s="5">
        <f t="shared" ca="1" si="132"/>
        <v>0</v>
      </c>
      <c r="U425" s="3">
        <f t="shared" ca="1" si="130"/>
        <v>0</v>
      </c>
      <c r="V425" s="37">
        <f ca="1">SUM($U$70:U425)-SUM($T$70:T425)</f>
        <v>122.82980000000003</v>
      </c>
      <c r="W425" s="8">
        <f t="shared" ca="1" si="131"/>
        <v>2.0452333244215604</v>
      </c>
      <c r="X425" s="7">
        <f ca="1">W425-MAX($W$69:W424)</f>
        <v>-0.36922857303671286</v>
      </c>
      <c r="Y425" s="7">
        <f t="shared" ca="1" si="133"/>
        <v>-8.9707774306193741E-2</v>
      </c>
      <c r="Z425" s="6">
        <f t="shared" ca="1" si="137"/>
        <v>0</v>
      </c>
      <c r="AA425" s="5">
        <f ca="1">SUM($Z$70:Z424)</f>
        <v>-6</v>
      </c>
      <c r="AB425" s="4">
        <f t="shared" ca="1" si="138"/>
        <v>0</v>
      </c>
      <c r="AC425" s="2">
        <f t="shared" ca="1" si="134"/>
        <v>0</v>
      </c>
      <c r="AD425" s="3">
        <f t="shared" ca="1" si="135"/>
        <v>61.11</v>
      </c>
      <c r="AE425" s="3">
        <f t="shared" ca="1" si="117"/>
        <v>0</v>
      </c>
      <c r="AF425" s="2">
        <f t="shared" ca="1" si="136"/>
        <v>0</v>
      </c>
      <c r="AG425" s="1">
        <f t="shared" ca="1" si="125"/>
        <v>3.923</v>
      </c>
    </row>
    <row r="426" spans="1:33" x14ac:dyDescent="0.25">
      <c r="A426" s="11">
        <v>42421</v>
      </c>
      <c r="B426" t="s">
        <v>0</v>
      </c>
      <c r="C426">
        <v>55.64</v>
      </c>
      <c r="D426">
        <v>53.04</v>
      </c>
      <c r="E426">
        <v>53.4</v>
      </c>
      <c r="F426">
        <v>13082100</v>
      </c>
      <c r="G426" t="s">
        <v>0</v>
      </c>
      <c r="H426" s="1">
        <f t="shared" ca="1" si="126"/>
        <v>69.052999999999997</v>
      </c>
      <c r="I426" s="10">
        <f t="shared" ca="1" si="127"/>
        <v>53.4</v>
      </c>
      <c r="J426" s="9">
        <f t="shared" ca="1" si="128"/>
        <v>-1.8737214531684761E-2</v>
      </c>
      <c r="K426" s="9">
        <f t="shared" ca="1" si="118"/>
        <v>0.36506726964399533</v>
      </c>
      <c r="L426" s="3">
        <f t="shared" ca="1" si="119"/>
        <v>0.29312734082397007</v>
      </c>
      <c r="M426" s="6">
        <f t="shared" ca="1" si="120"/>
        <v>0.80294062272364397</v>
      </c>
      <c r="N426" s="6">
        <f t="shared" ca="1" si="121"/>
        <v>0.56399801162232455</v>
      </c>
      <c r="O426" s="6">
        <f t="shared" ca="1" si="122"/>
        <v>0.2746665686459912</v>
      </c>
      <c r="P426" s="3">
        <f t="shared" ca="1" si="123"/>
        <v>1.113331148914307</v>
      </c>
      <c r="Q426" s="3">
        <f t="shared" ca="1" si="124"/>
        <v>1.4664874330342137E-2</v>
      </c>
      <c r="R426" s="6">
        <f t="shared" ca="1" si="129"/>
        <v>0</v>
      </c>
      <c r="S426" s="5">
        <f ca="1">SUM($R$66:R425)+AA426</f>
        <v>0</v>
      </c>
      <c r="T426" s="5">
        <f t="shared" ca="1" si="132"/>
        <v>0</v>
      </c>
      <c r="U426" s="3">
        <f t="shared" ca="1" si="130"/>
        <v>0</v>
      </c>
      <c r="V426" s="37">
        <f ca="1">SUM($U$70:U426)-SUM($T$70:T426)</f>
        <v>122.82980000000003</v>
      </c>
      <c r="W426" s="8">
        <f t="shared" ca="1" si="131"/>
        <v>2.0452333244215604</v>
      </c>
      <c r="X426" s="7">
        <f ca="1">W426-MAX($W$69:W425)</f>
        <v>-0.36922857303671286</v>
      </c>
      <c r="Y426" s="7">
        <f t="shared" ca="1" si="133"/>
        <v>-9.770911360799002E-2</v>
      </c>
      <c r="Z426" s="6">
        <f t="shared" ca="1" si="137"/>
        <v>0</v>
      </c>
      <c r="AA426" s="5">
        <f ca="1">SUM($Z$70:Z425)</f>
        <v>-6</v>
      </c>
      <c r="AB426" s="4">
        <f t="shared" ca="1" si="138"/>
        <v>0</v>
      </c>
      <c r="AC426" s="2">
        <f t="shared" ca="1" si="134"/>
        <v>0</v>
      </c>
      <c r="AD426" s="3">
        <f t="shared" ca="1" si="135"/>
        <v>61.11</v>
      </c>
      <c r="AE426" s="3">
        <f t="shared" ca="1" si="117"/>
        <v>0</v>
      </c>
      <c r="AF426" s="2">
        <f t="shared" ca="1" si="136"/>
        <v>0</v>
      </c>
      <c r="AG426" s="1">
        <f t="shared" ca="1" si="125"/>
        <v>3.923</v>
      </c>
    </row>
    <row r="427" spans="1:33" x14ac:dyDescent="0.25">
      <c r="A427" s="11">
        <v>42428</v>
      </c>
      <c r="B427">
        <v>3.923</v>
      </c>
      <c r="C427">
        <v>55.8</v>
      </c>
      <c r="D427">
        <v>53.1</v>
      </c>
      <c r="E427">
        <v>55.35</v>
      </c>
      <c r="F427">
        <v>11890700</v>
      </c>
      <c r="G427">
        <v>70.454999999999998</v>
      </c>
      <c r="H427" s="1">
        <f t="shared" ca="1" si="126"/>
        <v>70.454999999999998</v>
      </c>
      <c r="I427" s="10">
        <f t="shared" ca="1" si="127"/>
        <v>55.35</v>
      </c>
      <c r="J427" s="9">
        <f t="shared" ca="1" si="128"/>
        <v>3.586591318849687E-2</v>
      </c>
      <c r="K427" s="9">
        <f t="shared" ca="1" si="118"/>
        <v>0.36531983371403215</v>
      </c>
      <c r="L427" s="3">
        <f t="shared" ca="1" si="119"/>
        <v>0.27289972899728987</v>
      </c>
      <c r="M427" s="6">
        <f t="shared" ca="1" si="120"/>
        <v>0.74701591266712442</v>
      </c>
      <c r="N427" s="6">
        <f t="shared" ca="1" si="121"/>
        <v>0.60877241097581436</v>
      </c>
      <c r="O427" s="6">
        <f t="shared" ca="1" si="122"/>
        <v>0.2505816889605787</v>
      </c>
      <c r="P427" s="3">
        <f t="shared" ca="1" si="123"/>
        <v>1.1099357888969719</v>
      </c>
      <c r="Q427" s="3">
        <f t="shared" ca="1" si="124"/>
        <v>0.10760903305465697</v>
      </c>
      <c r="R427" s="6">
        <f t="shared" ca="1" si="129"/>
        <v>0</v>
      </c>
      <c r="S427" s="5">
        <f ca="1">SUM($R$66:R426)+AA427</f>
        <v>0</v>
      </c>
      <c r="T427" s="5">
        <f t="shared" ca="1" si="132"/>
        <v>0</v>
      </c>
      <c r="U427" s="3">
        <f t="shared" ca="1" si="130"/>
        <v>0</v>
      </c>
      <c r="V427" s="37">
        <f ca="1">SUM($U$70:U427)-SUM($T$70:T427)</f>
        <v>122.82980000000003</v>
      </c>
      <c r="W427" s="8">
        <f t="shared" ca="1" si="131"/>
        <v>2.0452333244215604</v>
      </c>
      <c r="X427" s="7">
        <f ca="1">W427-MAX($W$69:W426)</f>
        <v>-0.36922857303671286</v>
      </c>
      <c r="Y427" s="7">
        <f t="shared" ca="1" si="133"/>
        <v>-9.0966576332429952E-2</v>
      </c>
      <c r="Z427" s="6">
        <f t="shared" ca="1" si="137"/>
        <v>0</v>
      </c>
      <c r="AA427" s="5">
        <f ca="1">SUM($Z$70:Z426)</f>
        <v>-6</v>
      </c>
      <c r="AB427" s="4">
        <f t="shared" ca="1" si="138"/>
        <v>0</v>
      </c>
      <c r="AC427" s="2">
        <f t="shared" ca="1" si="134"/>
        <v>0</v>
      </c>
      <c r="AD427" s="3">
        <f t="shared" ca="1" si="135"/>
        <v>61.11</v>
      </c>
      <c r="AE427" s="3">
        <f t="shared" ca="1" si="117"/>
        <v>0</v>
      </c>
      <c r="AF427" s="2">
        <f t="shared" ca="1" si="136"/>
        <v>0</v>
      </c>
      <c r="AG427" s="1">
        <f t="shared" ca="1" si="125"/>
        <v>3.923</v>
      </c>
    </row>
    <row r="428" spans="1:33" x14ac:dyDescent="0.25">
      <c r="A428" s="11">
        <v>42435</v>
      </c>
      <c r="B428">
        <v>4.1669999999999998</v>
      </c>
      <c r="C428">
        <v>65.599999999999994</v>
      </c>
      <c r="D428">
        <v>54.81</v>
      </c>
      <c r="E428">
        <v>65.489999999999995</v>
      </c>
      <c r="F428">
        <v>53037100</v>
      </c>
      <c r="G428">
        <v>70.528000000000006</v>
      </c>
      <c r="H428" s="1">
        <f t="shared" ca="1" si="126"/>
        <v>70.528000000000006</v>
      </c>
      <c r="I428" s="10">
        <f t="shared" ca="1" si="127"/>
        <v>65.489999999999995</v>
      </c>
      <c r="J428" s="9">
        <f t="shared" ca="1" si="128"/>
        <v>0.1682208000753162</v>
      </c>
      <c r="K428" s="9">
        <f t="shared" ca="1" si="118"/>
        <v>0.39915495392591022</v>
      </c>
      <c r="L428" s="3">
        <f t="shared" ca="1" si="119"/>
        <v>7.6927775232860096E-2</v>
      </c>
      <c r="M428" s="6">
        <f t="shared" ca="1" si="120"/>
        <v>0.19272659521379551</v>
      </c>
      <c r="N428" s="6">
        <f t="shared" ca="1" si="121"/>
        <v>0.60920229062449538</v>
      </c>
      <c r="O428" s="6">
        <f t="shared" ca="1" si="122"/>
        <v>0.24980166645857896</v>
      </c>
      <c r="P428" s="3">
        <f t="shared" ca="1" si="123"/>
        <v>1.1088056235416532</v>
      </c>
      <c r="Q428" s="3">
        <f t="shared" ca="1" si="124"/>
        <v>0.10959895770733746</v>
      </c>
      <c r="R428" s="6">
        <f t="shared" ca="1" si="129"/>
        <v>0</v>
      </c>
      <c r="S428" s="5">
        <f ca="1">SUM($R$66:R427)+AA428</f>
        <v>0</v>
      </c>
      <c r="T428" s="5">
        <f t="shared" ca="1" si="132"/>
        <v>0</v>
      </c>
      <c r="U428" s="3">
        <f t="shared" ca="1" si="130"/>
        <v>0</v>
      </c>
      <c r="V428" s="37">
        <f ca="1">SUM($U$70:U428)-SUM($T$70:T428)</f>
        <v>122.82980000000003</v>
      </c>
      <c r="W428" s="8">
        <f t="shared" ca="1" si="131"/>
        <v>2.0452333244215604</v>
      </c>
      <c r="X428" s="7">
        <f ca="1">W428-MAX($W$69:W427)</f>
        <v>-0.36922857303671286</v>
      </c>
      <c r="Y428" s="7">
        <f t="shared" ca="1" si="133"/>
        <v>-2.5642591744286698E-2</v>
      </c>
      <c r="Z428" s="6">
        <f t="shared" ca="1" si="137"/>
        <v>0</v>
      </c>
      <c r="AA428" s="5">
        <f ca="1">SUM($Z$70:Z427)</f>
        <v>-6</v>
      </c>
      <c r="AB428" s="4">
        <f t="shared" ca="1" si="138"/>
        <v>0</v>
      </c>
      <c r="AC428" s="2">
        <f t="shared" ca="1" si="134"/>
        <v>0</v>
      </c>
      <c r="AD428" s="3">
        <f t="shared" ca="1" si="135"/>
        <v>61.11</v>
      </c>
      <c r="AE428" s="3">
        <f t="shared" ca="1" si="117"/>
        <v>0</v>
      </c>
      <c r="AF428" s="2">
        <f t="shared" ca="1" si="136"/>
        <v>0</v>
      </c>
      <c r="AG428" s="1">
        <f t="shared" ca="1" si="125"/>
        <v>4.1669999999999998</v>
      </c>
    </row>
    <row r="429" spans="1:33" x14ac:dyDescent="0.25">
      <c r="A429" s="11">
        <v>42442</v>
      </c>
      <c r="B429">
        <v>4.1669999999999998</v>
      </c>
      <c r="C429">
        <v>68.459999999999994</v>
      </c>
      <c r="D429">
        <v>62.45</v>
      </c>
      <c r="E429">
        <v>64.77</v>
      </c>
      <c r="F429">
        <v>43424000</v>
      </c>
      <c r="G429">
        <v>72.653000000000006</v>
      </c>
      <c r="H429" s="1">
        <f t="shared" ca="1" si="126"/>
        <v>72.653000000000006</v>
      </c>
      <c r="I429" s="10">
        <f t="shared" ca="1" si="127"/>
        <v>64.77</v>
      </c>
      <c r="J429" s="9">
        <f t="shared" ca="1" si="128"/>
        <v>-1.1054926035136572E-2</v>
      </c>
      <c r="K429" s="9">
        <f t="shared" ca="1" si="118"/>
        <v>0.39555932672680788</v>
      </c>
      <c r="L429" s="3">
        <f t="shared" ca="1" si="119"/>
        <v>0.12170758067006338</v>
      </c>
      <c r="M429" s="6">
        <f t="shared" ca="1" si="120"/>
        <v>0.30768477051767362</v>
      </c>
      <c r="N429" s="6">
        <f t="shared" ca="1" si="121"/>
        <v>0.62265651792480436</v>
      </c>
      <c r="O429" s="6">
        <f t="shared" ca="1" si="122"/>
        <v>0.22553486426760469</v>
      </c>
      <c r="P429" s="3">
        <f t="shared" ca="1" si="123"/>
        <v>1.0737262464600137</v>
      </c>
      <c r="Q429" s="3">
        <f t="shared" ca="1" si="124"/>
        <v>0.17158678938959498</v>
      </c>
      <c r="R429" s="6">
        <f t="shared" ca="1" si="129"/>
        <v>0</v>
      </c>
      <c r="S429" s="5">
        <f ca="1">SUM($R$66:R428)+AA429</f>
        <v>0</v>
      </c>
      <c r="T429" s="5">
        <f t="shared" ca="1" si="132"/>
        <v>0</v>
      </c>
      <c r="U429" s="3">
        <f t="shared" ca="1" si="130"/>
        <v>0</v>
      </c>
      <c r="V429" s="37">
        <f ca="1">SUM($U$70:U429)-SUM($T$70:T429)</f>
        <v>122.82980000000003</v>
      </c>
      <c r="W429" s="8">
        <f t="shared" ca="1" si="131"/>
        <v>2.0452333244215604</v>
      </c>
      <c r="X429" s="7">
        <f ca="1">W429-MAX($W$69:W428)</f>
        <v>-0.36922857303671286</v>
      </c>
      <c r="Y429" s="7">
        <f t="shared" ca="1" si="133"/>
        <v>-4.056919355668779E-2</v>
      </c>
      <c r="Z429" s="6">
        <f t="shared" ca="1" si="137"/>
        <v>0</v>
      </c>
      <c r="AA429" s="5">
        <f ca="1">SUM($Z$70:Z428)</f>
        <v>-6</v>
      </c>
      <c r="AB429" s="4">
        <f t="shared" ca="1" si="138"/>
        <v>0</v>
      </c>
      <c r="AC429" s="2">
        <f t="shared" ca="1" si="134"/>
        <v>0</v>
      </c>
      <c r="AD429" s="3">
        <f t="shared" ca="1" si="135"/>
        <v>61.11</v>
      </c>
      <c r="AE429" s="3">
        <f t="shared" ca="1" si="117"/>
        <v>0</v>
      </c>
      <c r="AF429" s="2">
        <f t="shared" ca="1" si="136"/>
        <v>0</v>
      </c>
      <c r="AG429" s="1">
        <f t="shared" ca="1" si="125"/>
        <v>4.1669999999999998</v>
      </c>
    </row>
    <row r="430" spans="1:33" x14ac:dyDescent="0.25">
      <c r="A430" s="11">
        <v>42449</v>
      </c>
      <c r="B430">
        <v>4.3330000000000002</v>
      </c>
      <c r="C430">
        <v>72</v>
      </c>
      <c r="D430">
        <v>63.01</v>
      </c>
      <c r="E430">
        <v>70.510000000000005</v>
      </c>
      <c r="F430">
        <v>38453300</v>
      </c>
      <c r="G430">
        <v>74.191000000000003</v>
      </c>
      <c r="H430" s="1">
        <f t="shared" ca="1" si="126"/>
        <v>74.191000000000003</v>
      </c>
      <c r="I430" s="10">
        <f t="shared" ca="1" si="127"/>
        <v>70.510000000000005</v>
      </c>
      <c r="J430" s="9">
        <f t="shared" ca="1" si="128"/>
        <v>8.4912010536123614E-2</v>
      </c>
      <c r="K430" s="9">
        <f t="shared" ca="1" si="118"/>
        <v>0.38460909404183313</v>
      </c>
      <c r="L430" s="3">
        <f t="shared" ca="1" si="119"/>
        <v>5.2205360941710355E-2</v>
      </c>
      <c r="M430" s="6">
        <f t="shared" ca="1" si="120"/>
        <v>0.13573615847999707</v>
      </c>
      <c r="N430" s="6">
        <f t="shared" ca="1" si="121"/>
        <v>0.59431202082512558</v>
      </c>
      <c r="O430" s="6">
        <f t="shared" ca="1" si="122"/>
        <v>0.2618858397499208</v>
      </c>
      <c r="P430" s="3">
        <f t="shared" ca="1" si="123"/>
        <v>1.1180837003249673</v>
      </c>
      <c r="Q430" s="3">
        <f t="shared" ca="1" si="124"/>
        <v>7.0540341325283973E-2</v>
      </c>
      <c r="R430" s="6">
        <f t="shared" ca="1" si="129"/>
        <v>0</v>
      </c>
      <c r="S430" s="5">
        <f ca="1">SUM($R$66:R429)+AA430</f>
        <v>0</v>
      </c>
      <c r="T430" s="5">
        <f t="shared" ca="1" si="132"/>
        <v>0</v>
      </c>
      <c r="U430" s="3">
        <f t="shared" ca="1" si="130"/>
        <v>0</v>
      </c>
      <c r="V430" s="37">
        <f ca="1">SUM($U$70:U430)-SUM($T$70:T430)</f>
        <v>122.82980000000003</v>
      </c>
      <c r="W430" s="8">
        <f t="shared" ca="1" si="131"/>
        <v>2.0452333244215604</v>
      </c>
      <c r="X430" s="7">
        <f ca="1">W430-MAX($W$69:W429)</f>
        <v>-0.36922857303671286</v>
      </c>
      <c r="Y430" s="7">
        <f t="shared" ca="1" si="133"/>
        <v>-1.7401786980570117E-2</v>
      </c>
      <c r="Z430" s="6">
        <f t="shared" ca="1" si="137"/>
        <v>0</v>
      </c>
      <c r="AA430" s="5">
        <f ca="1">SUM($Z$70:Z429)</f>
        <v>-6</v>
      </c>
      <c r="AB430" s="4">
        <f t="shared" ca="1" si="138"/>
        <v>0</v>
      </c>
      <c r="AC430" s="2">
        <f t="shared" ca="1" si="134"/>
        <v>0</v>
      </c>
      <c r="AD430" s="3">
        <f t="shared" ca="1" si="135"/>
        <v>61.11</v>
      </c>
      <c r="AE430" s="3">
        <f t="shared" ca="1" si="117"/>
        <v>0</v>
      </c>
      <c r="AF430" s="2">
        <f t="shared" ca="1" si="136"/>
        <v>0</v>
      </c>
      <c r="AG430" s="1">
        <f t="shared" ca="1" si="125"/>
        <v>4.3330000000000002</v>
      </c>
    </row>
    <row r="431" spans="1:33" x14ac:dyDescent="0.25">
      <c r="A431" s="11">
        <v>42456</v>
      </c>
      <c r="B431">
        <v>4.3330000000000002</v>
      </c>
      <c r="C431">
        <v>74.849999999999994</v>
      </c>
      <c r="D431">
        <v>70.12</v>
      </c>
      <c r="E431">
        <v>73.209999999999994</v>
      </c>
      <c r="F431">
        <v>32201700</v>
      </c>
      <c r="G431">
        <v>75.528999999999996</v>
      </c>
      <c r="H431" s="1">
        <f t="shared" ca="1" si="126"/>
        <v>75.528999999999996</v>
      </c>
      <c r="I431" s="10">
        <f t="shared" ca="1" si="127"/>
        <v>73.209999999999994</v>
      </c>
      <c r="J431" s="9">
        <f t="shared" ca="1" si="128"/>
        <v>3.7577479927602013E-2</v>
      </c>
      <c r="K431" s="9">
        <f t="shared" ca="1" si="118"/>
        <v>0.38326413518886293</v>
      </c>
      <c r="L431" s="3">
        <f t="shared" ca="1" si="119"/>
        <v>3.1676000546373428E-2</v>
      </c>
      <c r="M431" s="6">
        <f t="shared" ca="1" si="120"/>
        <v>8.2647964257767798E-2</v>
      </c>
      <c r="N431" s="6">
        <f t="shared" ca="1" si="121"/>
        <v>0.56283167593019001</v>
      </c>
      <c r="O431" s="6">
        <f t="shared" ca="1" si="122"/>
        <v>0.29741070047862628</v>
      </c>
      <c r="P431" s="3">
        <f t="shared" ca="1" si="123"/>
        <v>1.1576530768874425</v>
      </c>
      <c r="Q431" s="3">
        <f t="shared" ca="1" si="124"/>
        <v>-3.1989725027062543E-2</v>
      </c>
      <c r="R431" s="6">
        <f t="shared" ca="1" si="129"/>
        <v>0</v>
      </c>
      <c r="S431" s="5">
        <f ca="1">SUM($R$66:R430)+AA431</f>
        <v>0</v>
      </c>
      <c r="T431" s="5">
        <f t="shared" ca="1" si="132"/>
        <v>0</v>
      </c>
      <c r="U431" s="3">
        <f t="shared" ca="1" si="130"/>
        <v>0</v>
      </c>
      <c r="V431" s="37">
        <f ca="1">SUM($U$70:U431)-SUM($T$70:T431)</f>
        <v>122.82980000000003</v>
      </c>
      <c r="W431" s="8">
        <f t="shared" ca="1" si="131"/>
        <v>2.0452333244215604</v>
      </c>
      <c r="X431" s="7">
        <f ca="1">W431-MAX($W$69:W430)</f>
        <v>-0.36922857303671286</v>
      </c>
      <c r="Y431" s="7">
        <f t="shared" ca="1" si="133"/>
        <v>-1.0558666848791143E-2</v>
      </c>
      <c r="Z431" s="6">
        <f t="shared" ca="1" si="137"/>
        <v>0</v>
      </c>
      <c r="AA431" s="5">
        <f ca="1">SUM($Z$70:Z430)</f>
        <v>-6</v>
      </c>
      <c r="AB431" s="4">
        <f t="shared" ca="1" si="138"/>
        <v>0</v>
      </c>
      <c r="AC431" s="2">
        <f t="shared" ca="1" si="134"/>
        <v>0</v>
      </c>
      <c r="AD431" s="3">
        <f t="shared" ca="1" si="135"/>
        <v>61.11</v>
      </c>
      <c r="AE431" s="3">
        <f t="shared" ca="1" si="117"/>
        <v>0</v>
      </c>
      <c r="AF431" s="2">
        <f t="shared" ca="1" si="136"/>
        <v>0</v>
      </c>
      <c r="AG431" s="1">
        <f t="shared" ca="1" si="125"/>
        <v>4.3330000000000002</v>
      </c>
    </row>
    <row r="432" spans="1:33" x14ac:dyDescent="0.25">
      <c r="A432" s="11">
        <v>42463</v>
      </c>
      <c r="B432">
        <v>4.3330000000000002</v>
      </c>
      <c r="C432">
        <v>76.319999999999993</v>
      </c>
      <c r="D432">
        <v>72.010000000000005</v>
      </c>
      <c r="E432">
        <v>74.55</v>
      </c>
      <c r="F432">
        <v>18137100</v>
      </c>
      <c r="G432">
        <v>75.875</v>
      </c>
      <c r="H432" s="1">
        <f t="shared" ca="1" si="126"/>
        <v>75.875</v>
      </c>
      <c r="I432" s="10">
        <f t="shared" ca="1" si="127"/>
        <v>74.55</v>
      </c>
      <c r="J432" s="9">
        <f t="shared" ca="1" si="128"/>
        <v>1.8138017552196222E-2</v>
      </c>
      <c r="K432" s="9">
        <f t="shared" ca="1" si="118"/>
        <v>0.37579526392605689</v>
      </c>
      <c r="L432" s="3">
        <f t="shared" ca="1" si="119"/>
        <v>1.7773306505700859E-2</v>
      </c>
      <c r="M432" s="6">
        <f t="shared" ca="1" si="120"/>
        <v>4.7295184936652135E-2</v>
      </c>
      <c r="N432" s="6">
        <f t="shared" ca="1" si="121"/>
        <v>0.52544942206380529</v>
      </c>
      <c r="O432" s="6">
        <f t="shared" ca="1" si="122"/>
        <v>0.33017350541480217</v>
      </c>
      <c r="P432" s="3">
        <f t="shared" ca="1" si="123"/>
        <v>1.1857964328934096</v>
      </c>
      <c r="Q432" s="3">
        <f t="shared" ca="1" si="124"/>
        <v>-0.13489758876579905</v>
      </c>
      <c r="R432" s="6">
        <f t="shared" ca="1" si="129"/>
        <v>0</v>
      </c>
      <c r="S432" s="5">
        <f ca="1">SUM($R$66:R431)+AA432</f>
        <v>0</v>
      </c>
      <c r="T432" s="5">
        <f t="shared" ca="1" si="132"/>
        <v>0</v>
      </c>
      <c r="U432" s="3">
        <f t="shared" ca="1" si="130"/>
        <v>0</v>
      </c>
      <c r="V432" s="37">
        <f ca="1">SUM($U$70:U432)-SUM($T$70:T432)</f>
        <v>122.82980000000003</v>
      </c>
      <c r="W432" s="8">
        <f t="shared" ca="1" si="131"/>
        <v>2.0452333244215604</v>
      </c>
      <c r="X432" s="7">
        <f ca="1">W432-MAX($W$69:W431)</f>
        <v>-0.36922857303671286</v>
      </c>
      <c r="Y432" s="7">
        <f t="shared" ca="1" si="133"/>
        <v>-5.9244355019002866E-3</v>
      </c>
      <c r="Z432" s="6">
        <f t="shared" ca="1" si="137"/>
        <v>0</v>
      </c>
      <c r="AA432" s="5">
        <f ca="1">SUM($Z$70:Z431)</f>
        <v>-6</v>
      </c>
      <c r="AB432" s="4">
        <f t="shared" ca="1" si="138"/>
        <v>0</v>
      </c>
      <c r="AC432" s="2">
        <f t="shared" ca="1" si="134"/>
        <v>0</v>
      </c>
      <c r="AD432" s="3">
        <f t="shared" ca="1" si="135"/>
        <v>61.11</v>
      </c>
      <c r="AE432" s="3">
        <f t="shared" ca="1" si="117"/>
        <v>0</v>
      </c>
      <c r="AF432" s="2">
        <f t="shared" ca="1" si="136"/>
        <v>0</v>
      </c>
      <c r="AG432" s="1">
        <f t="shared" ca="1" si="125"/>
        <v>4.3330000000000002</v>
      </c>
    </row>
    <row r="433" spans="1:33" x14ac:dyDescent="0.25">
      <c r="A433" s="11">
        <v>42470</v>
      </c>
      <c r="B433">
        <v>4.3330000000000002</v>
      </c>
      <c r="C433">
        <v>80</v>
      </c>
      <c r="D433">
        <v>73.11</v>
      </c>
      <c r="E433">
        <v>79</v>
      </c>
      <c r="F433">
        <v>28175800</v>
      </c>
      <c r="G433">
        <v>75.875</v>
      </c>
      <c r="H433" s="1">
        <f t="shared" ca="1" si="126"/>
        <v>75.875</v>
      </c>
      <c r="I433" s="10">
        <f t="shared" ca="1" si="127"/>
        <v>79</v>
      </c>
      <c r="J433" s="9">
        <f t="shared" ca="1" si="128"/>
        <v>5.7977811256274193E-2</v>
      </c>
      <c r="K433" s="9">
        <f t="shared" ca="1" si="118"/>
        <v>0.37545387763237731</v>
      </c>
      <c r="L433" s="3">
        <f t="shared" ca="1" si="119"/>
        <v>-3.9556962025316444E-2</v>
      </c>
      <c r="M433" s="6">
        <f t="shared" ca="1" si="120"/>
        <v>-0.10535771337551168</v>
      </c>
      <c r="N433" s="6">
        <f t="shared" ca="1" si="121"/>
        <v>0.46674487826348809</v>
      </c>
      <c r="O433" s="6">
        <f t="shared" ca="1" si="122"/>
        <v>0.37010969396644972</v>
      </c>
      <c r="P433" s="3">
        <f t="shared" ca="1" si="123"/>
        <v>1.2069642661963875</v>
      </c>
      <c r="Q433" s="3">
        <f t="shared" ca="1" si="124"/>
        <v>-0.27347450966941134</v>
      </c>
      <c r="R433" s="6">
        <f t="shared" ca="1" si="129"/>
        <v>0</v>
      </c>
      <c r="S433" s="5">
        <f ca="1">SUM($R$66:R432)+AA433</f>
        <v>0</v>
      </c>
      <c r="T433" s="5">
        <f t="shared" ca="1" si="132"/>
        <v>0</v>
      </c>
      <c r="U433" s="3">
        <f t="shared" ca="1" si="130"/>
        <v>0</v>
      </c>
      <c r="V433" s="37">
        <f ca="1">SUM($U$70:U433)-SUM($T$70:T433)</f>
        <v>122.82980000000003</v>
      </c>
      <c r="W433" s="8">
        <f t="shared" ca="1" si="131"/>
        <v>2.0452333244215604</v>
      </c>
      <c r="X433" s="7">
        <f ca="1">W433-MAX($W$69:W432)</f>
        <v>-0.36922857303671286</v>
      </c>
      <c r="Y433" s="7">
        <f t="shared" ca="1" si="133"/>
        <v>1.3185654008438815E-2</v>
      </c>
      <c r="Z433" s="6">
        <f t="shared" ca="1" si="137"/>
        <v>0</v>
      </c>
      <c r="AA433" s="5">
        <f ca="1">SUM($Z$70:Z432)</f>
        <v>-6</v>
      </c>
      <c r="AB433" s="4">
        <f t="shared" ca="1" si="138"/>
        <v>0</v>
      </c>
      <c r="AC433" s="2">
        <f t="shared" ca="1" si="134"/>
        <v>0</v>
      </c>
      <c r="AD433" s="3">
        <f t="shared" ca="1" si="135"/>
        <v>61.11</v>
      </c>
      <c r="AE433" s="3">
        <f t="shared" ca="1" si="117"/>
        <v>0</v>
      </c>
      <c r="AF433" s="2">
        <f t="shared" ca="1" si="136"/>
        <v>0</v>
      </c>
      <c r="AG433" s="1">
        <f t="shared" ca="1" si="125"/>
        <v>4.3330000000000002</v>
      </c>
    </row>
    <row r="434" spans="1:33" x14ac:dyDescent="0.25">
      <c r="A434" s="11">
        <v>42477</v>
      </c>
      <c r="B434">
        <v>4.2729999999999997</v>
      </c>
      <c r="C434">
        <v>83.71</v>
      </c>
      <c r="D434">
        <v>77.010000000000005</v>
      </c>
      <c r="E434">
        <v>78</v>
      </c>
      <c r="F434">
        <v>28445500</v>
      </c>
      <c r="G434">
        <v>77.552000000000007</v>
      </c>
      <c r="H434" s="1">
        <f t="shared" ca="1" si="126"/>
        <v>77.552000000000007</v>
      </c>
      <c r="I434" s="10">
        <f t="shared" ca="1" si="127"/>
        <v>78</v>
      </c>
      <c r="J434" s="9">
        <f t="shared" ca="1" si="128"/>
        <v>-1.2739025777429714E-2</v>
      </c>
      <c r="K434" s="9">
        <f t="shared" ca="1" si="118"/>
        <v>0.37635692800054676</v>
      </c>
      <c r="L434" s="3">
        <f t="shared" ca="1" si="119"/>
        <v>-5.7435897435896832E-3</v>
      </c>
      <c r="M434" s="6">
        <f t="shared" ca="1" si="120"/>
        <v>-1.5261017710244832E-2</v>
      </c>
      <c r="N434" s="6">
        <f t="shared" ca="1" si="121"/>
        <v>0.40439539996141466</v>
      </c>
      <c r="O434" s="6">
        <f t="shared" ca="1" si="122"/>
        <v>0.37833298735742082</v>
      </c>
      <c r="P434" s="3">
        <f t="shared" ca="1" si="123"/>
        <v>1.1610613746762564</v>
      </c>
      <c r="Q434" s="3">
        <f t="shared" ca="1" si="124"/>
        <v>-0.35227057475342699</v>
      </c>
      <c r="R434" s="6">
        <f t="shared" ca="1" si="129"/>
        <v>0</v>
      </c>
      <c r="S434" s="5">
        <f ca="1">SUM($R$66:R433)+AA434</f>
        <v>0</v>
      </c>
      <c r="T434" s="5">
        <f t="shared" ca="1" si="132"/>
        <v>0</v>
      </c>
      <c r="U434" s="3">
        <f t="shared" ca="1" si="130"/>
        <v>0</v>
      </c>
      <c r="V434" s="37">
        <f ca="1">SUM($U$70:U434)-SUM($T$70:T434)</f>
        <v>122.82980000000003</v>
      </c>
      <c r="W434" s="8">
        <f t="shared" ca="1" si="131"/>
        <v>2.0452333244215604</v>
      </c>
      <c r="X434" s="7">
        <f ca="1">W434-MAX($W$69:W433)</f>
        <v>-0.36922857303671286</v>
      </c>
      <c r="Y434" s="7">
        <f t="shared" ca="1" si="133"/>
        <v>1.9145299145298944E-3</v>
      </c>
      <c r="Z434" s="6">
        <f t="shared" ca="1" si="137"/>
        <v>0</v>
      </c>
      <c r="AA434" s="5">
        <f ca="1">SUM($Z$70:Z433)</f>
        <v>-6</v>
      </c>
      <c r="AB434" s="4">
        <f t="shared" ca="1" si="138"/>
        <v>0</v>
      </c>
      <c r="AC434" s="2">
        <f t="shared" ca="1" si="134"/>
        <v>0</v>
      </c>
      <c r="AD434" s="3">
        <f t="shared" ca="1" si="135"/>
        <v>61.11</v>
      </c>
      <c r="AE434" s="3">
        <f t="shared" ref="AE434:AE497" ca="1" si="139">IF(S434=0,IF(R434=1,I434,0),IF(AND(AD434-AD433&lt;&gt;0,S434&gt;0),IF(S434+R434=1,AD434,IF(AND(S434+R434&gt;1,S434+R434&lt;=2),(AD434+AE433)/MIN((S434+R434),2),IF(R434+S434&gt;2,(AD434+AE433*S434)/(R434+S434),0))),AE433))</f>
        <v>0</v>
      </c>
      <c r="AF434" s="2">
        <f t="shared" ca="1" si="136"/>
        <v>0</v>
      </c>
      <c r="AG434" s="1">
        <f t="shared" ca="1" si="125"/>
        <v>4.2729999999999997</v>
      </c>
    </row>
    <row r="435" spans="1:33" x14ac:dyDescent="0.25">
      <c r="A435" s="11">
        <v>42484</v>
      </c>
      <c r="B435">
        <v>4.2729999999999997</v>
      </c>
      <c r="C435">
        <v>80.48</v>
      </c>
      <c r="D435">
        <v>74.2</v>
      </c>
      <c r="E435">
        <v>78.209999999999994</v>
      </c>
      <c r="F435">
        <v>25780100</v>
      </c>
      <c r="G435">
        <v>77.552000000000007</v>
      </c>
      <c r="H435" s="1">
        <f t="shared" ca="1" si="126"/>
        <v>77.552000000000007</v>
      </c>
      <c r="I435" s="10">
        <f t="shared" ca="1" si="127"/>
        <v>78.209999999999994</v>
      </c>
      <c r="J435" s="9">
        <f t="shared" ca="1" si="128"/>
        <v>2.6886899239281737E-3</v>
      </c>
      <c r="K435" s="9">
        <f t="shared" ca="1" si="118"/>
        <v>0.37637214233867389</v>
      </c>
      <c r="L435" s="3">
        <f t="shared" ca="1" si="119"/>
        <v>-8.4132463879297292E-3</v>
      </c>
      <c r="M435" s="6">
        <f t="shared" ca="1" si="120"/>
        <v>-2.2353531097312647E-2</v>
      </c>
      <c r="N435" s="6">
        <f t="shared" ca="1" si="121"/>
        <v>0.33914332617122572</v>
      </c>
      <c r="O435" s="6">
        <f t="shared" ca="1" si="122"/>
        <v>0.37268252046508843</v>
      </c>
      <c r="P435" s="3">
        <f t="shared" ca="1" si="123"/>
        <v>1.0845083671014026</v>
      </c>
      <c r="Q435" s="3">
        <f t="shared" ca="1" si="124"/>
        <v>-0.40622171475895114</v>
      </c>
      <c r="R435" s="6">
        <f t="shared" ca="1" si="129"/>
        <v>0</v>
      </c>
      <c r="S435" s="5">
        <f ca="1">SUM($R$66:R434)+AA435</f>
        <v>0</v>
      </c>
      <c r="T435" s="5">
        <f t="shared" ca="1" si="132"/>
        <v>0</v>
      </c>
      <c r="U435" s="3">
        <f t="shared" ca="1" si="130"/>
        <v>0</v>
      </c>
      <c r="V435" s="37">
        <f ca="1">SUM($U$70:U435)-SUM($T$70:T435)</f>
        <v>122.82980000000003</v>
      </c>
      <c r="W435" s="8">
        <f t="shared" ca="1" si="131"/>
        <v>2.0452333244215604</v>
      </c>
      <c r="X435" s="7">
        <f ca="1">W435-MAX($W$69:W434)</f>
        <v>-0.36922857303671286</v>
      </c>
      <c r="Y435" s="7">
        <f t="shared" ca="1" si="133"/>
        <v>2.8044154626432429E-3</v>
      </c>
      <c r="Z435" s="6">
        <f t="shared" ca="1" si="137"/>
        <v>0</v>
      </c>
      <c r="AA435" s="5">
        <f ca="1">SUM($Z$70:Z434)</f>
        <v>-6</v>
      </c>
      <c r="AB435" s="4">
        <f t="shared" ca="1" si="138"/>
        <v>0</v>
      </c>
      <c r="AC435" s="2">
        <f t="shared" ca="1" si="134"/>
        <v>0</v>
      </c>
      <c r="AD435" s="3">
        <f t="shared" ca="1" si="135"/>
        <v>61.11</v>
      </c>
      <c r="AE435" s="3">
        <f t="shared" ca="1" si="139"/>
        <v>0</v>
      </c>
      <c r="AF435" s="2">
        <f t="shared" ca="1" si="136"/>
        <v>0</v>
      </c>
      <c r="AG435" s="1">
        <f t="shared" ca="1" si="125"/>
        <v>4.2729999999999997</v>
      </c>
    </row>
    <row r="436" spans="1:33" x14ac:dyDescent="0.25">
      <c r="A436" s="11">
        <v>42491</v>
      </c>
      <c r="B436">
        <v>4.0910000000000002</v>
      </c>
      <c r="C436">
        <v>78.59</v>
      </c>
      <c r="D436">
        <v>74.8</v>
      </c>
      <c r="E436">
        <v>77.48</v>
      </c>
      <c r="F436">
        <v>19445600</v>
      </c>
      <c r="G436">
        <v>77.751999999999995</v>
      </c>
      <c r="H436" s="1">
        <f t="shared" ca="1" si="126"/>
        <v>77.751999999999995</v>
      </c>
      <c r="I436" s="10">
        <f t="shared" ca="1" si="127"/>
        <v>77.48</v>
      </c>
      <c r="J436" s="9">
        <f t="shared" ca="1" si="128"/>
        <v>-9.3776780747247667E-3</v>
      </c>
      <c r="K436" s="9">
        <f t="shared" ca="1" si="118"/>
        <v>0.37484183714257252</v>
      </c>
      <c r="L436" s="3">
        <f t="shared" ca="1" si="119"/>
        <v>3.5105833763551253E-3</v>
      </c>
      <c r="M436" s="6">
        <f t="shared" ca="1" si="120"/>
        <v>9.3655057373434585E-3</v>
      </c>
      <c r="N436" s="6">
        <f t="shared" ca="1" si="121"/>
        <v>0.2632855694156167</v>
      </c>
      <c r="O436" s="6">
        <f t="shared" ca="1" si="122"/>
        <v>0.32529830095318607</v>
      </c>
      <c r="P436" s="3">
        <f t="shared" ca="1" si="123"/>
        <v>0.9138821713219889</v>
      </c>
      <c r="Q436" s="3">
        <f t="shared" ca="1" si="124"/>
        <v>-0.38731103249075544</v>
      </c>
      <c r="R436" s="6">
        <f t="shared" ca="1" si="129"/>
        <v>0</v>
      </c>
      <c r="S436" s="5">
        <f ca="1">SUM($R$66:R435)+AA436</f>
        <v>0</v>
      </c>
      <c r="T436" s="5">
        <f t="shared" ca="1" si="132"/>
        <v>0</v>
      </c>
      <c r="U436" s="3">
        <f t="shared" ca="1" si="130"/>
        <v>0</v>
      </c>
      <c r="V436" s="37">
        <f ca="1">SUM($U$70:U436)-SUM($T$70:T436)</f>
        <v>122.82980000000003</v>
      </c>
      <c r="W436" s="8">
        <f t="shared" ca="1" si="131"/>
        <v>2.0452333244215604</v>
      </c>
      <c r="X436" s="7">
        <f ca="1">W436-MAX($W$69:W435)</f>
        <v>-0.36922857303671286</v>
      </c>
      <c r="Y436" s="7">
        <f t="shared" ca="1" si="133"/>
        <v>-1.1701944587850417E-3</v>
      </c>
      <c r="Z436" s="6">
        <f t="shared" ca="1" si="137"/>
        <v>0</v>
      </c>
      <c r="AA436" s="5">
        <f ca="1">SUM($Z$70:Z435)</f>
        <v>-6</v>
      </c>
      <c r="AB436" s="4">
        <f t="shared" ca="1" si="138"/>
        <v>0</v>
      </c>
      <c r="AC436" s="2">
        <f t="shared" ca="1" si="134"/>
        <v>0</v>
      </c>
      <c r="AD436" s="3">
        <f t="shared" ca="1" si="135"/>
        <v>61.11</v>
      </c>
      <c r="AE436" s="3">
        <f t="shared" ca="1" si="139"/>
        <v>0</v>
      </c>
      <c r="AF436" s="2">
        <f t="shared" ca="1" si="136"/>
        <v>0</v>
      </c>
      <c r="AG436" s="1">
        <f t="shared" ca="1" si="125"/>
        <v>4.0910000000000002</v>
      </c>
    </row>
    <row r="437" spans="1:33" x14ac:dyDescent="0.25">
      <c r="A437" s="11">
        <v>42498</v>
      </c>
      <c r="B437" t="s">
        <v>0</v>
      </c>
      <c r="C437">
        <v>79.37</v>
      </c>
      <c r="D437">
        <v>76.099999999999994</v>
      </c>
      <c r="E437">
        <v>78.5</v>
      </c>
      <c r="F437">
        <v>10114500</v>
      </c>
      <c r="G437" t="s">
        <v>0</v>
      </c>
      <c r="H437" s="1">
        <f t="shared" ca="1" si="126"/>
        <v>77.751999999999995</v>
      </c>
      <c r="I437" s="10">
        <f t="shared" ca="1" si="127"/>
        <v>78.5</v>
      </c>
      <c r="J437" s="9">
        <f t="shared" ca="1" si="128"/>
        <v>1.3078786249567495E-2</v>
      </c>
      <c r="K437" s="9">
        <f t="shared" ca="1" si="118"/>
        <v>0.37120666947055569</v>
      </c>
      <c r="L437" s="3">
        <f t="shared" ca="1" si="119"/>
        <v>-9.5286624203821946E-3</v>
      </c>
      <c r="M437" s="6">
        <f t="shared" ca="1" si="120"/>
        <v>-2.5669426775043473E-2</v>
      </c>
      <c r="N437" s="6">
        <f t="shared" ca="1" si="121"/>
        <v>0.22268859251498999</v>
      </c>
      <c r="O437" s="6">
        <f t="shared" ca="1" si="122"/>
        <v>0.32594339387030435</v>
      </c>
      <c r="P437" s="3">
        <f t="shared" ca="1" si="123"/>
        <v>0.87457538025559867</v>
      </c>
      <c r="Q437" s="3">
        <f t="shared" ca="1" si="124"/>
        <v>-0.42919819522561875</v>
      </c>
      <c r="R437" s="6">
        <f t="shared" ca="1" si="129"/>
        <v>0</v>
      </c>
      <c r="S437" s="5">
        <f ca="1">SUM($R$66:R436)+AA437</f>
        <v>0</v>
      </c>
      <c r="T437" s="5">
        <f t="shared" ca="1" si="132"/>
        <v>0</v>
      </c>
      <c r="U437" s="3">
        <f t="shared" ca="1" si="130"/>
        <v>0</v>
      </c>
      <c r="V437" s="37">
        <f ca="1">SUM($U$70:U437)-SUM($T$70:T437)</f>
        <v>122.82980000000003</v>
      </c>
      <c r="W437" s="8">
        <f t="shared" ca="1" si="131"/>
        <v>2.0452333244215604</v>
      </c>
      <c r="X437" s="7">
        <f ca="1">W437-MAX($W$69:W436)</f>
        <v>-0.36922857303671286</v>
      </c>
      <c r="Y437" s="7">
        <f t="shared" ca="1" si="133"/>
        <v>3.1762208067940647E-3</v>
      </c>
      <c r="Z437" s="6">
        <f t="shared" ca="1" si="137"/>
        <v>0</v>
      </c>
      <c r="AA437" s="5">
        <f ca="1">SUM($Z$70:Z436)</f>
        <v>-6</v>
      </c>
      <c r="AB437" s="4">
        <f t="shared" ca="1" si="138"/>
        <v>0</v>
      </c>
      <c r="AC437" s="2">
        <f t="shared" ca="1" si="134"/>
        <v>0</v>
      </c>
      <c r="AD437" s="3">
        <f t="shared" ca="1" si="135"/>
        <v>61.11</v>
      </c>
      <c r="AE437" s="3">
        <f t="shared" ca="1" si="139"/>
        <v>0</v>
      </c>
      <c r="AF437" s="2">
        <f t="shared" ca="1" si="136"/>
        <v>0</v>
      </c>
      <c r="AG437" s="1">
        <f t="shared" ca="1" si="125"/>
        <v>4.0910000000000002</v>
      </c>
    </row>
    <row r="438" spans="1:33" x14ac:dyDescent="0.25">
      <c r="A438" s="11">
        <v>42505</v>
      </c>
      <c r="B438" t="s">
        <v>0</v>
      </c>
      <c r="C438">
        <v>81.38</v>
      </c>
      <c r="D438">
        <v>78.11</v>
      </c>
      <c r="E438">
        <v>80.510000000000005</v>
      </c>
      <c r="F438">
        <v>16887000</v>
      </c>
      <c r="G438" t="s">
        <v>0</v>
      </c>
      <c r="H438" s="1">
        <f t="shared" ca="1" si="126"/>
        <v>77.751999999999995</v>
      </c>
      <c r="I438" s="10">
        <f t="shared" ca="1" si="127"/>
        <v>80.510000000000005</v>
      </c>
      <c r="J438" s="9">
        <f t="shared" ca="1" si="128"/>
        <v>2.5282775523526688E-2</v>
      </c>
      <c r="K438" s="9">
        <f t="shared" ref="K438:K501" ca="1" si="140">STDEV(J387:J438)*SQRT(52)</f>
        <v>0.37110378887938478</v>
      </c>
      <c r="L438" s="3">
        <f t="shared" ref="L438:L501" ca="1" si="141">H438/I438-1</f>
        <v>-3.4256614085206971E-2</v>
      </c>
      <c r="M438" s="6">
        <f t="shared" ref="M438:M501" ca="1" si="142">L438/K438</f>
        <v>-9.231006287661743E-2</v>
      </c>
      <c r="N438" s="6">
        <f t="shared" ca="1" si="121"/>
        <v>0.15880468943840526</v>
      </c>
      <c r="O438" s="6">
        <f t="shared" ca="1" si="122"/>
        <v>0.29655047712005367</v>
      </c>
      <c r="P438" s="3">
        <f t="shared" ca="1" si="123"/>
        <v>0.75190564367851254</v>
      </c>
      <c r="Q438" s="3">
        <f t="shared" ca="1" si="124"/>
        <v>-0.43429626480170208</v>
      </c>
      <c r="R438" s="6">
        <f t="shared" ca="1" si="129"/>
        <v>0</v>
      </c>
      <c r="S438" s="5">
        <f ca="1">SUM($R$66:R437)+AA438</f>
        <v>0</v>
      </c>
      <c r="T438" s="5">
        <f t="shared" ca="1" si="132"/>
        <v>0</v>
      </c>
      <c r="U438" s="3">
        <f t="shared" ca="1" si="130"/>
        <v>0</v>
      </c>
      <c r="V438" s="37">
        <f ca="1">SUM($U$70:U438)-SUM($T$70:T438)</f>
        <v>122.82980000000003</v>
      </c>
      <c r="W438" s="8">
        <f t="shared" ca="1" si="131"/>
        <v>2.0452333244215604</v>
      </c>
      <c r="X438" s="7">
        <f ca="1">W438-MAX($W$69:W437)</f>
        <v>-0.36922857303671286</v>
      </c>
      <c r="Y438" s="7">
        <f t="shared" ca="1" si="133"/>
        <v>1.1418871361735658E-2</v>
      </c>
      <c r="Z438" s="6">
        <f t="shared" ca="1" si="137"/>
        <v>0</v>
      </c>
      <c r="AA438" s="5">
        <f ca="1">SUM($Z$70:Z437)</f>
        <v>-6</v>
      </c>
      <c r="AB438" s="4">
        <f t="shared" ca="1" si="138"/>
        <v>0</v>
      </c>
      <c r="AC438" s="2">
        <f t="shared" ca="1" si="134"/>
        <v>0</v>
      </c>
      <c r="AD438" s="3">
        <f t="shared" ca="1" si="135"/>
        <v>61.11</v>
      </c>
      <c r="AE438" s="3">
        <f t="shared" ca="1" si="139"/>
        <v>0</v>
      </c>
      <c r="AF438" s="2">
        <f t="shared" ca="1" si="136"/>
        <v>0</v>
      </c>
      <c r="AG438" s="1">
        <f t="shared" ca="1" si="125"/>
        <v>4.0910000000000002</v>
      </c>
    </row>
    <row r="439" spans="1:33" x14ac:dyDescent="0.25">
      <c r="A439" s="11">
        <v>42512</v>
      </c>
      <c r="B439">
        <v>4.0910000000000002</v>
      </c>
      <c r="C439">
        <v>82.41</v>
      </c>
      <c r="D439">
        <v>77.319999999999993</v>
      </c>
      <c r="E439">
        <v>78.8</v>
      </c>
      <c r="F439">
        <v>16464500</v>
      </c>
      <c r="G439">
        <v>79.177000000000007</v>
      </c>
      <c r="H439" s="1">
        <f t="shared" ca="1" si="126"/>
        <v>79.177000000000007</v>
      </c>
      <c r="I439" s="10">
        <f t="shared" ca="1" si="127"/>
        <v>78.8</v>
      </c>
      <c r="J439" s="9">
        <f t="shared" ca="1" si="128"/>
        <v>-2.1468403448056093E-2</v>
      </c>
      <c r="K439" s="9">
        <f t="shared" ca="1" si="140"/>
        <v>0.37271146774667979</v>
      </c>
      <c r="L439" s="3">
        <f t="shared" ca="1" si="141"/>
        <v>4.7842639593909109E-3</v>
      </c>
      <c r="M439" s="6">
        <f t="shared" ca="1" si="142"/>
        <v>1.2836374443521615E-2</v>
      </c>
      <c r="N439" s="6">
        <f t="shared" ca="1" si="121"/>
        <v>9.8027439570703492E-2</v>
      </c>
      <c r="O439" s="6">
        <f t="shared" ca="1" si="122"/>
        <v>0.22614182697213195</v>
      </c>
      <c r="P439" s="3">
        <f t="shared" ca="1" si="123"/>
        <v>0.55031109351496743</v>
      </c>
      <c r="Q439" s="3">
        <f t="shared" ca="1" si="124"/>
        <v>-0.35425621437356042</v>
      </c>
      <c r="R439" s="6">
        <f t="shared" ca="1" si="129"/>
        <v>0</v>
      </c>
      <c r="S439" s="5">
        <f ca="1">SUM($R$66:R438)+AA439</f>
        <v>0</v>
      </c>
      <c r="T439" s="5">
        <f t="shared" ca="1" si="132"/>
        <v>0</v>
      </c>
      <c r="U439" s="3">
        <f t="shared" ca="1" si="130"/>
        <v>0</v>
      </c>
      <c r="V439" s="37">
        <f ca="1">SUM($U$70:U439)-SUM($T$70:T439)</f>
        <v>122.82980000000003</v>
      </c>
      <c r="W439" s="8">
        <f t="shared" ca="1" si="131"/>
        <v>2.0452333244215604</v>
      </c>
      <c r="X439" s="7">
        <f ca="1">W439-MAX($W$69:W438)</f>
        <v>-0.36922857303671286</v>
      </c>
      <c r="Y439" s="7">
        <f t="shared" ca="1" si="133"/>
        <v>-1.5947546531303036E-3</v>
      </c>
      <c r="Z439" s="6">
        <f t="shared" ca="1" si="137"/>
        <v>0</v>
      </c>
      <c r="AA439" s="5">
        <f ca="1">SUM($Z$70:Z438)</f>
        <v>-6</v>
      </c>
      <c r="AB439" s="4">
        <f t="shared" ca="1" si="138"/>
        <v>0</v>
      </c>
      <c r="AC439" s="2">
        <f t="shared" ca="1" si="134"/>
        <v>0</v>
      </c>
      <c r="AD439" s="3">
        <f t="shared" ca="1" si="135"/>
        <v>61.11</v>
      </c>
      <c r="AE439" s="3">
        <f t="shared" ca="1" si="139"/>
        <v>0</v>
      </c>
      <c r="AF439" s="2">
        <f t="shared" ca="1" si="136"/>
        <v>0</v>
      </c>
      <c r="AG439" s="1">
        <f t="shared" ca="1" si="125"/>
        <v>4.0910000000000002</v>
      </c>
    </row>
    <row r="440" spans="1:33" x14ac:dyDescent="0.25">
      <c r="A440" s="11">
        <v>42519</v>
      </c>
      <c r="B440">
        <v>4.0910000000000002</v>
      </c>
      <c r="C440">
        <v>83</v>
      </c>
      <c r="D440">
        <v>78.38</v>
      </c>
      <c r="E440">
        <v>81</v>
      </c>
      <c r="F440">
        <v>16389800</v>
      </c>
      <c r="G440">
        <v>79.177000000000007</v>
      </c>
      <c r="H440" s="1">
        <f t="shared" ca="1" si="126"/>
        <v>79.177000000000007</v>
      </c>
      <c r="I440" s="10">
        <f t="shared" ca="1" si="127"/>
        <v>81</v>
      </c>
      <c r="J440" s="9">
        <f t="shared" ca="1" si="128"/>
        <v>2.7536157808605351E-2</v>
      </c>
      <c r="K440" s="9">
        <f t="shared" ca="1" si="140"/>
        <v>0.37269459693227436</v>
      </c>
      <c r="L440" s="3">
        <f t="shared" ca="1" si="141"/>
        <v>-2.2506172839506067E-2</v>
      </c>
      <c r="M440" s="6">
        <f t="shared" ca="1" si="142"/>
        <v>-6.0387708930472808E-2</v>
      </c>
      <c r="N440" s="6">
        <f t="shared" ca="1" si="121"/>
        <v>3.5919468678580632E-2</v>
      </c>
      <c r="O440" s="6">
        <f t="shared" ca="1" si="122"/>
        <v>0.11812586201088361</v>
      </c>
      <c r="P440" s="3">
        <f t="shared" ca="1" si="123"/>
        <v>0.27217119270034784</v>
      </c>
      <c r="Q440" s="3">
        <f t="shared" ca="1" si="124"/>
        <v>-0.2003322553431866</v>
      </c>
      <c r="R440" s="6">
        <f t="shared" ca="1" si="129"/>
        <v>0</v>
      </c>
      <c r="S440" s="5">
        <f ca="1">SUM($R$66:R439)+AA440</f>
        <v>0</v>
      </c>
      <c r="T440" s="5">
        <f t="shared" ca="1" si="132"/>
        <v>0</v>
      </c>
      <c r="U440" s="3">
        <f t="shared" ca="1" si="130"/>
        <v>0</v>
      </c>
      <c r="V440" s="37">
        <f ca="1">SUM($U$70:U440)-SUM($T$70:T440)</f>
        <v>122.82980000000003</v>
      </c>
      <c r="W440" s="8">
        <f t="shared" ca="1" si="131"/>
        <v>2.0452333244215604</v>
      </c>
      <c r="X440" s="7">
        <f ca="1">W440-MAX($W$69:W439)</f>
        <v>-0.36922857303671286</v>
      </c>
      <c r="Y440" s="7">
        <f t="shared" ca="1" si="133"/>
        <v>7.5020576131686889E-3</v>
      </c>
      <c r="Z440" s="6">
        <f t="shared" ca="1" si="137"/>
        <v>0</v>
      </c>
      <c r="AA440" s="5">
        <f ca="1">SUM($Z$70:Z439)</f>
        <v>-6</v>
      </c>
      <c r="AB440" s="4">
        <f t="shared" ca="1" si="138"/>
        <v>0</v>
      </c>
      <c r="AC440" s="2">
        <f t="shared" ca="1" si="134"/>
        <v>0</v>
      </c>
      <c r="AD440" s="3">
        <f t="shared" ca="1" si="135"/>
        <v>61.11</v>
      </c>
      <c r="AE440" s="3">
        <f t="shared" ca="1" si="139"/>
        <v>0</v>
      </c>
      <c r="AF440" s="2">
        <f t="shared" ca="1" si="136"/>
        <v>0</v>
      </c>
      <c r="AG440" s="1">
        <f t="shared" ca="1" si="125"/>
        <v>4.0910000000000002</v>
      </c>
    </row>
    <row r="441" spans="1:33" x14ac:dyDescent="0.25">
      <c r="A441" s="11">
        <v>42526</v>
      </c>
      <c r="B441">
        <v>3.9089999999999998</v>
      </c>
      <c r="C441">
        <v>88.47</v>
      </c>
      <c r="D441">
        <v>80.8</v>
      </c>
      <c r="E441">
        <v>88.2</v>
      </c>
      <c r="F441">
        <v>19527500</v>
      </c>
      <c r="G441">
        <v>86.863</v>
      </c>
      <c r="H441" s="1">
        <f t="shared" ca="1" si="126"/>
        <v>86.863</v>
      </c>
      <c r="I441" s="10">
        <f t="shared" ca="1" si="127"/>
        <v>88.2</v>
      </c>
      <c r="J441" s="9">
        <f t="shared" ca="1" si="128"/>
        <v>8.5157808340306965E-2</v>
      </c>
      <c r="K441" s="9">
        <f t="shared" ca="1" si="140"/>
        <v>0.37663165909963664</v>
      </c>
      <c r="L441" s="3">
        <f t="shared" ca="1" si="141"/>
        <v>-1.5158730158730149E-2</v>
      </c>
      <c r="M441" s="6">
        <f t="shared" ca="1" si="142"/>
        <v>-4.0248157032173333E-2</v>
      </c>
      <c r="N441" s="6">
        <f t="shared" ca="1" si="121"/>
        <v>1.7998333890429187E-2</v>
      </c>
      <c r="O441" s="6">
        <f t="shared" ca="1" si="122"/>
        <v>0.10972787994500993</v>
      </c>
      <c r="P441" s="3">
        <f t="shared" ca="1" si="123"/>
        <v>0.23745409378044904</v>
      </c>
      <c r="Q441" s="3">
        <f t="shared" ca="1" si="124"/>
        <v>-0.20145742599959068</v>
      </c>
      <c r="R441" s="6">
        <f t="shared" ca="1" si="129"/>
        <v>0</v>
      </c>
      <c r="S441" s="5">
        <f ca="1">SUM($R$66:R440)+AA441</f>
        <v>0</v>
      </c>
      <c r="T441" s="5">
        <f t="shared" ca="1" si="132"/>
        <v>0</v>
      </c>
      <c r="U441" s="3">
        <f t="shared" ca="1" si="130"/>
        <v>0</v>
      </c>
      <c r="V441" s="37">
        <f ca="1">SUM($U$70:U441)-SUM($T$70:T441)</f>
        <v>122.82980000000003</v>
      </c>
      <c r="W441" s="8">
        <f t="shared" ca="1" si="131"/>
        <v>2.0452333244215604</v>
      </c>
      <c r="X441" s="7">
        <f ca="1">W441-MAX($W$69:W440)</f>
        <v>-0.36922857303671286</v>
      </c>
      <c r="Y441" s="7">
        <f t="shared" ca="1" si="133"/>
        <v>5.0529100529100495E-3</v>
      </c>
      <c r="Z441" s="6">
        <f t="shared" ca="1" si="137"/>
        <v>0</v>
      </c>
      <c r="AA441" s="5">
        <f ca="1">SUM($Z$70:Z440)</f>
        <v>-6</v>
      </c>
      <c r="AB441" s="4">
        <f t="shared" ca="1" si="138"/>
        <v>0</v>
      </c>
      <c r="AC441" s="2">
        <f t="shared" ca="1" si="134"/>
        <v>0</v>
      </c>
      <c r="AD441" s="3">
        <f t="shared" ca="1" si="135"/>
        <v>61.11</v>
      </c>
      <c r="AE441" s="3">
        <f t="shared" ca="1" si="139"/>
        <v>0</v>
      </c>
      <c r="AF441" s="2">
        <f t="shared" ca="1" si="136"/>
        <v>0</v>
      </c>
      <c r="AG441" s="1">
        <f t="shared" ca="1" si="125"/>
        <v>3.9089999999999998</v>
      </c>
    </row>
    <row r="442" spans="1:33" x14ac:dyDescent="0.25">
      <c r="A442" s="11">
        <v>42533</v>
      </c>
      <c r="B442" t="s">
        <v>0</v>
      </c>
      <c r="C442">
        <v>90.72</v>
      </c>
      <c r="D442">
        <v>83.11</v>
      </c>
      <c r="E442">
        <v>83.92</v>
      </c>
      <c r="F442">
        <v>18034900</v>
      </c>
      <c r="G442" t="s">
        <v>0</v>
      </c>
      <c r="H442" s="1">
        <f t="shared" ca="1" si="126"/>
        <v>86.863</v>
      </c>
      <c r="I442" s="10">
        <f t="shared" ca="1" si="127"/>
        <v>83.92</v>
      </c>
      <c r="J442" s="9">
        <f t="shared" ca="1" si="128"/>
        <v>-4.9742998924703886E-2</v>
      </c>
      <c r="K442" s="9">
        <f t="shared" ca="1" si="140"/>
        <v>0.38192022752962623</v>
      </c>
      <c r="L442" s="3">
        <f t="shared" ca="1" si="141"/>
        <v>3.5069113441372757E-2</v>
      </c>
      <c r="M442" s="6">
        <f t="shared" ca="1" si="142"/>
        <v>9.1823137172414845E-2</v>
      </c>
      <c r="N442" s="6">
        <f t="shared" ca="1" si="121"/>
        <v>1.3935928638708244E-3</v>
      </c>
      <c r="O442" s="6">
        <f t="shared" ca="1" si="122"/>
        <v>7.2128378107651256E-2</v>
      </c>
      <c r="P442" s="3">
        <f t="shared" ca="1" si="123"/>
        <v>0.14565034907917335</v>
      </c>
      <c r="Q442" s="3">
        <f t="shared" ca="1" si="124"/>
        <v>-0.14286316335143168</v>
      </c>
      <c r="R442" s="6">
        <f t="shared" ca="1" si="129"/>
        <v>0</v>
      </c>
      <c r="S442" s="5">
        <f ca="1">SUM($R$66:R441)+AA442</f>
        <v>0</v>
      </c>
      <c r="T442" s="5">
        <f t="shared" ca="1" si="132"/>
        <v>0</v>
      </c>
      <c r="U442" s="3">
        <f t="shared" ca="1" si="130"/>
        <v>0</v>
      </c>
      <c r="V442" s="37">
        <f ca="1">SUM($U$70:U442)-SUM($T$70:T442)</f>
        <v>122.82980000000003</v>
      </c>
      <c r="W442" s="8">
        <f t="shared" ca="1" si="131"/>
        <v>2.0452333244215604</v>
      </c>
      <c r="X442" s="7">
        <f ca="1">W442-MAX($W$69:W441)</f>
        <v>-0.36922857303671286</v>
      </c>
      <c r="Y442" s="7">
        <f t="shared" ca="1" si="133"/>
        <v>-1.1689704480457586E-2</v>
      </c>
      <c r="Z442" s="6">
        <f t="shared" ca="1" si="137"/>
        <v>0</v>
      </c>
      <c r="AA442" s="5">
        <f ca="1">SUM($Z$70:Z441)</f>
        <v>-6</v>
      </c>
      <c r="AB442" s="4">
        <f t="shared" ca="1" si="138"/>
        <v>0</v>
      </c>
      <c r="AC442" s="2">
        <f t="shared" ca="1" si="134"/>
        <v>0</v>
      </c>
      <c r="AD442" s="3">
        <f t="shared" ca="1" si="135"/>
        <v>61.11</v>
      </c>
      <c r="AE442" s="3">
        <f t="shared" ca="1" si="139"/>
        <v>0</v>
      </c>
      <c r="AF442" s="2">
        <f t="shared" ca="1" si="136"/>
        <v>0</v>
      </c>
      <c r="AG442" s="1">
        <f t="shared" ca="1" si="125"/>
        <v>3.9089999999999998</v>
      </c>
    </row>
    <row r="443" spans="1:33" x14ac:dyDescent="0.25">
      <c r="A443" s="11">
        <v>42540</v>
      </c>
      <c r="B443">
        <v>3.9089999999999998</v>
      </c>
      <c r="C443">
        <v>87.8</v>
      </c>
      <c r="D443">
        <v>82.47</v>
      </c>
      <c r="E443">
        <v>84.7</v>
      </c>
      <c r="F443">
        <v>12422300</v>
      </c>
      <c r="G443">
        <v>92.096000000000004</v>
      </c>
      <c r="H443" s="1">
        <f t="shared" ca="1" si="126"/>
        <v>92.096000000000004</v>
      </c>
      <c r="I443" s="10">
        <f t="shared" ca="1" si="127"/>
        <v>84.7</v>
      </c>
      <c r="J443" s="9">
        <f t="shared" ca="1" si="128"/>
        <v>9.251637569966973E-3</v>
      </c>
      <c r="K443" s="9">
        <f t="shared" ca="1" si="140"/>
        <v>0.37657300881717065</v>
      </c>
      <c r="L443" s="3">
        <f t="shared" ca="1" si="141"/>
        <v>8.7319952774498333E-2</v>
      </c>
      <c r="M443" s="6">
        <f t="shared" ca="1" si="142"/>
        <v>0.23188054037322919</v>
      </c>
      <c r="N443" s="6">
        <f t="shared" ca="1" si="121"/>
        <v>8.7893145479656046E-3</v>
      </c>
      <c r="O443" s="6">
        <f t="shared" ca="1" si="122"/>
        <v>8.981243700400042E-2</v>
      </c>
      <c r="P443" s="3">
        <f t="shared" ca="1" si="123"/>
        <v>0.18841418855596645</v>
      </c>
      <c r="Q443" s="3">
        <f t="shared" ca="1" si="124"/>
        <v>-0.17083555946003523</v>
      </c>
      <c r="R443" s="6">
        <f t="shared" ca="1" si="129"/>
        <v>0</v>
      </c>
      <c r="S443" s="5">
        <f ca="1">SUM($R$66:R442)+AA443</f>
        <v>0</v>
      </c>
      <c r="T443" s="5">
        <f t="shared" ca="1" si="132"/>
        <v>0</v>
      </c>
      <c r="U443" s="3">
        <f t="shared" ca="1" si="130"/>
        <v>0</v>
      </c>
      <c r="V443" s="37">
        <f ca="1">SUM($U$70:U443)-SUM($T$70:T443)</f>
        <v>122.82980000000003</v>
      </c>
      <c r="W443" s="8">
        <f t="shared" ca="1" si="131"/>
        <v>2.0452333244215604</v>
      </c>
      <c r="X443" s="7">
        <f ca="1">W443-MAX($W$69:W442)</f>
        <v>-0.36922857303671286</v>
      </c>
      <c r="Y443" s="7">
        <f t="shared" ca="1" si="133"/>
        <v>-2.9106650924832778E-2</v>
      </c>
      <c r="Z443" s="6">
        <f t="shared" ca="1" si="137"/>
        <v>0</v>
      </c>
      <c r="AA443" s="5">
        <f ca="1">SUM($Z$70:Z442)</f>
        <v>-6</v>
      </c>
      <c r="AB443" s="4">
        <f t="shared" ca="1" si="138"/>
        <v>0</v>
      </c>
      <c r="AC443" s="2">
        <f t="shared" ca="1" si="134"/>
        <v>0</v>
      </c>
      <c r="AD443" s="3">
        <f t="shared" ca="1" si="135"/>
        <v>61.11</v>
      </c>
      <c r="AE443" s="3">
        <f t="shared" ca="1" si="139"/>
        <v>0</v>
      </c>
      <c r="AF443" s="2">
        <f t="shared" ca="1" si="136"/>
        <v>0</v>
      </c>
      <c r="AG443" s="1">
        <f t="shared" ca="1" si="125"/>
        <v>3.9089999999999998</v>
      </c>
    </row>
    <row r="444" spans="1:33" x14ac:dyDescent="0.25">
      <c r="A444" s="11">
        <v>42547</v>
      </c>
      <c r="B444">
        <v>3.9089999999999998</v>
      </c>
      <c r="C444">
        <v>86.4</v>
      </c>
      <c r="D444">
        <v>81.3</v>
      </c>
      <c r="E444">
        <v>83.42</v>
      </c>
      <c r="F444">
        <v>13119400</v>
      </c>
      <c r="G444">
        <v>90.966999999999999</v>
      </c>
      <c r="H444" s="1">
        <f t="shared" ca="1" si="126"/>
        <v>90.966999999999999</v>
      </c>
      <c r="I444" s="10">
        <f t="shared" ca="1" si="127"/>
        <v>83.42</v>
      </c>
      <c r="J444" s="9">
        <f t="shared" ca="1" si="128"/>
        <v>-1.5227512889209559E-2</v>
      </c>
      <c r="K444" s="9">
        <f t="shared" ca="1" si="140"/>
        <v>0.37738523994491352</v>
      </c>
      <c r="L444" s="3">
        <f t="shared" ca="1" si="141"/>
        <v>9.0469911292256011E-2</v>
      </c>
      <c r="M444" s="6">
        <f t="shared" ca="1" si="142"/>
        <v>0.23972827158121446</v>
      </c>
      <c r="N444" s="6">
        <f t="shared" ca="1" si="121"/>
        <v>2.0872415111307656E-2</v>
      </c>
      <c r="O444" s="6">
        <f t="shared" ca="1" si="122"/>
        <v>0.10907756058416651</v>
      </c>
      <c r="P444" s="3">
        <f t="shared" ca="1" si="123"/>
        <v>0.23902753627964068</v>
      </c>
      <c r="Q444" s="3">
        <f t="shared" ca="1" si="124"/>
        <v>-0.19728270605702536</v>
      </c>
      <c r="R444" s="6">
        <f t="shared" ca="1" si="129"/>
        <v>0</v>
      </c>
      <c r="S444" s="5">
        <f ca="1">SUM($R$66:R443)+AA444</f>
        <v>0</v>
      </c>
      <c r="T444" s="5">
        <f t="shared" ca="1" si="132"/>
        <v>0</v>
      </c>
      <c r="U444" s="3">
        <f t="shared" ca="1" si="130"/>
        <v>0</v>
      </c>
      <c r="V444" s="37">
        <f ca="1">SUM($U$70:U444)-SUM($T$70:T444)</f>
        <v>122.82980000000003</v>
      </c>
      <c r="W444" s="8">
        <f t="shared" ca="1" si="131"/>
        <v>2.0452333244215604</v>
      </c>
      <c r="X444" s="7">
        <f ca="1">W444-MAX($W$69:W443)</f>
        <v>-0.36922857303671286</v>
      </c>
      <c r="Y444" s="7">
        <f t="shared" ca="1" si="133"/>
        <v>-3.015663709741867E-2</v>
      </c>
      <c r="Z444" s="6">
        <f t="shared" ca="1" si="137"/>
        <v>0</v>
      </c>
      <c r="AA444" s="5">
        <f ca="1">SUM($Z$70:Z443)</f>
        <v>-6</v>
      </c>
      <c r="AB444" s="4">
        <f t="shared" ca="1" si="138"/>
        <v>0</v>
      </c>
      <c r="AC444" s="2">
        <f t="shared" ca="1" si="134"/>
        <v>0</v>
      </c>
      <c r="AD444" s="3">
        <f t="shared" ca="1" si="135"/>
        <v>61.11</v>
      </c>
      <c r="AE444" s="3">
        <f t="shared" ca="1" si="139"/>
        <v>0</v>
      </c>
      <c r="AF444" s="2">
        <f t="shared" ca="1" si="136"/>
        <v>0</v>
      </c>
      <c r="AG444" s="1">
        <f t="shared" ca="1" si="125"/>
        <v>3.9089999999999998</v>
      </c>
    </row>
    <row r="445" spans="1:33" x14ac:dyDescent="0.25">
      <c r="A445" s="11">
        <v>42554</v>
      </c>
      <c r="B445">
        <v>3.9089999999999998</v>
      </c>
      <c r="C445">
        <v>87.18</v>
      </c>
      <c r="D445">
        <v>79.52</v>
      </c>
      <c r="E445">
        <v>86.01</v>
      </c>
      <c r="F445">
        <v>14973600</v>
      </c>
      <c r="G445">
        <v>94.462000000000003</v>
      </c>
      <c r="H445" s="1">
        <f t="shared" ca="1" si="126"/>
        <v>94.462000000000003</v>
      </c>
      <c r="I445" s="10">
        <f t="shared" ca="1" si="127"/>
        <v>86.01</v>
      </c>
      <c r="J445" s="9">
        <f t="shared" ca="1" si="128"/>
        <v>3.0575479794589105E-2</v>
      </c>
      <c r="K445" s="9">
        <f t="shared" ca="1" si="140"/>
        <v>0.37087822790723163</v>
      </c>
      <c r="L445" s="3">
        <f t="shared" ca="1" si="141"/>
        <v>9.8267643297291096E-2</v>
      </c>
      <c r="M445" s="6">
        <f t="shared" ca="1" si="142"/>
        <v>0.26495932061525851</v>
      </c>
      <c r="N445" s="6">
        <f t="shared" ca="1" si="121"/>
        <v>3.7615810163508144E-2</v>
      </c>
      <c r="O445" s="6">
        <f t="shared" ca="1" si="122"/>
        <v>0.12845582533073352</v>
      </c>
      <c r="P445" s="3">
        <f t="shared" ca="1" si="123"/>
        <v>0.29452746082497516</v>
      </c>
      <c r="Q445" s="3">
        <f t="shared" ca="1" si="124"/>
        <v>-0.21929584049795889</v>
      </c>
      <c r="R445" s="6">
        <f t="shared" ca="1" si="129"/>
        <v>0</v>
      </c>
      <c r="S445" s="5">
        <f ca="1">SUM($R$66:R444)+AA445</f>
        <v>0</v>
      </c>
      <c r="T445" s="5">
        <f t="shared" ca="1" si="132"/>
        <v>0</v>
      </c>
      <c r="U445" s="3">
        <f t="shared" ca="1" si="130"/>
        <v>0</v>
      </c>
      <c r="V445" s="37">
        <f ca="1">SUM($U$70:U445)-SUM($T$70:T445)</f>
        <v>122.82980000000003</v>
      </c>
      <c r="W445" s="8">
        <f t="shared" ca="1" si="131"/>
        <v>2.0452333244215604</v>
      </c>
      <c r="X445" s="7">
        <f ca="1">W445-MAX($W$69:W444)</f>
        <v>-0.36922857303671286</v>
      </c>
      <c r="Y445" s="7">
        <f t="shared" ca="1" si="133"/>
        <v>-3.275588109909703E-2</v>
      </c>
      <c r="Z445" s="6">
        <f t="shared" ca="1" si="137"/>
        <v>0</v>
      </c>
      <c r="AA445" s="5">
        <f ca="1">SUM($Z$70:Z444)</f>
        <v>-6</v>
      </c>
      <c r="AB445" s="4">
        <f t="shared" ca="1" si="138"/>
        <v>0</v>
      </c>
      <c r="AC445" s="2">
        <f t="shared" ca="1" si="134"/>
        <v>0</v>
      </c>
      <c r="AD445" s="3">
        <f t="shared" ca="1" si="135"/>
        <v>61.11</v>
      </c>
      <c r="AE445" s="3">
        <f t="shared" ca="1" si="139"/>
        <v>0</v>
      </c>
      <c r="AF445" s="2">
        <f t="shared" ca="1" si="136"/>
        <v>0</v>
      </c>
      <c r="AG445" s="1">
        <f t="shared" ca="1" si="125"/>
        <v>3.9089999999999998</v>
      </c>
    </row>
    <row r="446" spans="1:33" x14ac:dyDescent="0.25">
      <c r="A446" s="11">
        <v>42561</v>
      </c>
      <c r="B446">
        <v>4</v>
      </c>
      <c r="C446">
        <v>89.78</v>
      </c>
      <c r="D446">
        <v>84.9</v>
      </c>
      <c r="E446">
        <v>89</v>
      </c>
      <c r="F446">
        <v>8946100</v>
      </c>
      <c r="G446">
        <v>102.071</v>
      </c>
      <c r="H446" s="1">
        <f t="shared" ca="1" si="126"/>
        <v>102.071</v>
      </c>
      <c r="I446" s="10">
        <f t="shared" ca="1" si="127"/>
        <v>89</v>
      </c>
      <c r="J446" s="9">
        <f t="shared" ca="1" si="128"/>
        <v>3.4172801168751543E-2</v>
      </c>
      <c r="K446" s="9">
        <f t="shared" ca="1" si="140"/>
        <v>0.37115585634418319</v>
      </c>
      <c r="L446" s="3">
        <f t="shared" ca="1" si="141"/>
        <v>0.14686516853932585</v>
      </c>
      <c r="M446" s="6">
        <f t="shared" ca="1" si="142"/>
        <v>0.39569675657531234</v>
      </c>
      <c r="N446" s="6">
        <f t="shared" ca="1" si="121"/>
        <v>7.6158461698186922E-2</v>
      </c>
      <c r="O446" s="6">
        <f t="shared" ca="1" si="122"/>
        <v>0.1545098046111211</v>
      </c>
      <c r="P446" s="3">
        <f t="shared" ca="1" si="123"/>
        <v>0.38517807092042911</v>
      </c>
      <c r="Q446" s="3">
        <f t="shared" ca="1" si="124"/>
        <v>-0.23286114752405529</v>
      </c>
      <c r="R446" s="6">
        <f t="shared" ca="1" si="129"/>
        <v>0</v>
      </c>
      <c r="S446" s="5">
        <f ca="1">SUM($R$66:R445)+AA446</f>
        <v>0</v>
      </c>
      <c r="T446" s="5">
        <f t="shared" ca="1" si="132"/>
        <v>0</v>
      </c>
      <c r="U446" s="3">
        <f t="shared" ca="1" si="130"/>
        <v>0</v>
      </c>
      <c r="V446" s="37">
        <f ca="1">SUM($U$70:U446)-SUM($T$70:T446)</f>
        <v>122.82980000000003</v>
      </c>
      <c r="W446" s="8">
        <f t="shared" ca="1" si="131"/>
        <v>2.0452333244215604</v>
      </c>
      <c r="X446" s="7">
        <f ca="1">W446-MAX($W$69:W445)</f>
        <v>-0.36922857303671286</v>
      </c>
      <c r="Y446" s="7">
        <f t="shared" ca="1" si="133"/>
        <v>-4.8955056179775282E-2</v>
      </c>
      <c r="Z446" s="6">
        <f t="shared" ca="1" si="137"/>
        <v>0</v>
      </c>
      <c r="AA446" s="5">
        <f ca="1">SUM($Z$70:Z445)</f>
        <v>-6</v>
      </c>
      <c r="AB446" s="4">
        <f t="shared" ca="1" si="138"/>
        <v>0</v>
      </c>
      <c r="AC446" s="2">
        <f t="shared" ca="1" si="134"/>
        <v>0</v>
      </c>
      <c r="AD446" s="3">
        <f t="shared" ca="1" si="135"/>
        <v>61.11</v>
      </c>
      <c r="AE446" s="3">
        <f t="shared" ca="1" si="139"/>
        <v>0</v>
      </c>
      <c r="AF446" s="2">
        <f t="shared" ca="1" si="136"/>
        <v>0</v>
      </c>
      <c r="AG446" s="1">
        <f t="shared" ca="1" si="125"/>
        <v>4</v>
      </c>
    </row>
    <row r="447" spans="1:33" x14ac:dyDescent="0.25">
      <c r="A447" s="11">
        <v>42568</v>
      </c>
      <c r="B447">
        <v>4.077</v>
      </c>
      <c r="C447">
        <v>91.37</v>
      </c>
      <c r="D447">
        <v>86.34</v>
      </c>
      <c r="E447">
        <v>87.18</v>
      </c>
      <c r="F447">
        <v>14847100</v>
      </c>
      <c r="G447">
        <v>97.694999999999993</v>
      </c>
      <c r="H447" s="1">
        <f t="shared" ca="1" si="126"/>
        <v>97.694999999999993</v>
      </c>
      <c r="I447" s="10">
        <f t="shared" ca="1" si="127"/>
        <v>87.18</v>
      </c>
      <c r="J447" s="9">
        <f t="shared" ca="1" si="128"/>
        <v>-2.0661422921893203E-2</v>
      </c>
      <c r="K447" s="9">
        <f t="shared" ca="1" si="140"/>
        <v>0.37228916486749225</v>
      </c>
      <c r="L447" s="3">
        <f t="shared" ca="1" si="141"/>
        <v>0.12061252580867166</v>
      </c>
      <c r="M447" s="6">
        <f t="shared" ca="1" si="142"/>
        <v>0.32397538577734569</v>
      </c>
      <c r="N447" s="6">
        <f t="shared" ca="1" si="121"/>
        <v>0.10225356965877082</v>
      </c>
      <c r="O447" s="6">
        <f t="shared" ca="1" si="122"/>
        <v>0.16600267385476553</v>
      </c>
      <c r="P447" s="3">
        <f t="shared" ca="1" si="123"/>
        <v>0.43425891736830186</v>
      </c>
      <c r="Q447" s="3">
        <f t="shared" ca="1" si="124"/>
        <v>-0.22975177805076025</v>
      </c>
      <c r="R447" s="6">
        <f t="shared" ca="1" si="129"/>
        <v>0</v>
      </c>
      <c r="S447" s="5">
        <f ca="1">SUM($R$66:R446)+AA447</f>
        <v>0</v>
      </c>
      <c r="T447" s="5">
        <f t="shared" ca="1" si="132"/>
        <v>0</v>
      </c>
      <c r="U447" s="3">
        <f t="shared" ca="1" si="130"/>
        <v>0</v>
      </c>
      <c r="V447" s="37">
        <f ca="1">SUM($U$70:U447)-SUM($T$70:T447)</f>
        <v>122.82980000000003</v>
      </c>
      <c r="W447" s="8">
        <f t="shared" ca="1" si="131"/>
        <v>2.0452333244215604</v>
      </c>
      <c r="X447" s="7">
        <f ca="1">W447-MAX($W$69:W446)</f>
        <v>-0.36922857303671286</v>
      </c>
      <c r="Y447" s="7">
        <f t="shared" ca="1" si="133"/>
        <v>-4.0204175269557219E-2</v>
      </c>
      <c r="Z447" s="6">
        <f t="shared" ca="1" si="137"/>
        <v>0</v>
      </c>
      <c r="AA447" s="5">
        <f ca="1">SUM($Z$70:Z446)</f>
        <v>-6</v>
      </c>
      <c r="AB447" s="4">
        <f t="shared" ca="1" si="138"/>
        <v>0</v>
      </c>
      <c r="AC447" s="2">
        <f t="shared" ca="1" si="134"/>
        <v>0</v>
      </c>
      <c r="AD447" s="3">
        <f t="shared" ca="1" si="135"/>
        <v>61.11</v>
      </c>
      <c r="AE447" s="3">
        <f t="shared" ca="1" si="139"/>
        <v>0</v>
      </c>
      <c r="AF447" s="2">
        <f t="shared" ca="1" si="136"/>
        <v>0</v>
      </c>
      <c r="AG447" s="1">
        <f t="shared" ca="1" si="125"/>
        <v>4.077</v>
      </c>
    </row>
    <row r="448" spans="1:33" x14ac:dyDescent="0.25">
      <c r="A448" s="11">
        <v>42575</v>
      </c>
      <c r="B448">
        <v>4.077</v>
      </c>
      <c r="C448">
        <v>88.48</v>
      </c>
      <c r="D448">
        <v>84.8</v>
      </c>
      <c r="E448">
        <v>86.88</v>
      </c>
      <c r="F448">
        <v>14440700</v>
      </c>
      <c r="G448">
        <v>97.694999999999993</v>
      </c>
      <c r="H448" s="1">
        <f t="shared" ca="1" si="126"/>
        <v>97.694999999999993</v>
      </c>
      <c r="I448" s="10">
        <f t="shared" ca="1" si="127"/>
        <v>86.88</v>
      </c>
      <c r="J448" s="9">
        <f t="shared" ca="1" si="128"/>
        <v>-3.4470906246214031E-3</v>
      </c>
      <c r="K448" s="9">
        <f t="shared" ca="1" si="140"/>
        <v>0.37184676559100793</v>
      </c>
      <c r="L448" s="3">
        <f t="shared" ca="1" si="141"/>
        <v>0.12448204419889497</v>
      </c>
      <c r="M448" s="6">
        <f t="shared" ca="1" si="142"/>
        <v>0.33476704846698074</v>
      </c>
      <c r="N448" s="6">
        <f t="shared" ca="1" si="121"/>
        <v>0.12972438347140877</v>
      </c>
      <c r="O448" s="6">
        <f t="shared" ca="1" si="122"/>
        <v>0.17306257250918594</v>
      </c>
      <c r="P448" s="3">
        <f t="shared" ca="1" si="123"/>
        <v>0.47584952848978068</v>
      </c>
      <c r="Q448" s="3">
        <f t="shared" ca="1" si="124"/>
        <v>-0.21640076154696311</v>
      </c>
      <c r="R448" s="6">
        <f t="shared" ca="1" si="129"/>
        <v>0</v>
      </c>
      <c r="S448" s="5">
        <f ca="1">SUM($R$66:R447)+AA448</f>
        <v>0</v>
      </c>
      <c r="T448" s="5">
        <f t="shared" ca="1" si="132"/>
        <v>0</v>
      </c>
      <c r="U448" s="3">
        <f t="shared" ca="1" si="130"/>
        <v>0</v>
      </c>
      <c r="V448" s="37">
        <f ca="1">SUM($U$70:U448)-SUM($T$70:T448)</f>
        <v>122.82980000000003</v>
      </c>
      <c r="W448" s="8">
        <f t="shared" ca="1" si="131"/>
        <v>2.0452333244215604</v>
      </c>
      <c r="X448" s="7">
        <f ca="1">W448-MAX($W$69:W447)</f>
        <v>-0.36922857303671286</v>
      </c>
      <c r="Y448" s="7">
        <f t="shared" ca="1" si="133"/>
        <v>-4.149401473296499E-2</v>
      </c>
      <c r="Z448" s="6">
        <f t="shared" ca="1" si="137"/>
        <v>0</v>
      </c>
      <c r="AA448" s="5">
        <f ca="1">SUM($Z$70:Z447)</f>
        <v>-6</v>
      </c>
      <c r="AB448" s="4">
        <f t="shared" ca="1" si="138"/>
        <v>0</v>
      </c>
      <c r="AC448" s="2">
        <f t="shared" ca="1" si="134"/>
        <v>0</v>
      </c>
      <c r="AD448" s="3">
        <f t="shared" ca="1" si="135"/>
        <v>61.11</v>
      </c>
      <c r="AE448" s="3">
        <f t="shared" ca="1" si="139"/>
        <v>0</v>
      </c>
      <c r="AF448" s="2">
        <f t="shared" ca="1" si="136"/>
        <v>0</v>
      </c>
      <c r="AG448" s="1">
        <f t="shared" ca="1" si="125"/>
        <v>4.077</v>
      </c>
    </row>
    <row r="449" spans="1:33" x14ac:dyDescent="0.25">
      <c r="A449" s="11">
        <v>42582</v>
      </c>
      <c r="B449">
        <v>4.077</v>
      </c>
      <c r="C449">
        <v>87.74</v>
      </c>
      <c r="D449">
        <v>84.51</v>
      </c>
      <c r="E449">
        <v>85.7</v>
      </c>
      <c r="F449">
        <v>16206300</v>
      </c>
      <c r="G449">
        <v>97.694999999999993</v>
      </c>
      <c r="H449" s="1">
        <f t="shared" ca="1" si="126"/>
        <v>97.694999999999993</v>
      </c>
      <c r="I449" s="10">
        <f t="shared" ca="1" si="127"/>
        <v>85.7</v>
      </c>
      <c r="J449" s="9">
        <f t="shared" ca="1" si="128"/>
        <v>-1.3675030581891097E-2</v>
      </c>
      <c r="K449" s="9">
        <f t="shared" ca="1" si="140"/>
        <v>0.37285986272188693</v>
      </c>
      <c r="L449" s="3">
        <f t="shared" ca="1" si="141"/>
        <v>0.13996499416569419</v>
      </c>
      <c r="M449" s="6">
        <f t="shared" ca="1" si="142"/>
        <v>0.37538230353877727</v>
      </c>
      <c r="N449" s="6">
        <f t="shared" ca="1" si="121"/>
        <v>0.15787952176382675</v>
      </c>
      <c r="O449" s="6">
        <f t="shared" ca="1" si="122"/>
        <v>0.1814212751041393</v>
      </c>
      <c r="P449" s="3">
        <f t="shared" ca="1" si="123"/>
        <v>0.52072207197210529</v>
      </c>
      <c r="Q449" s="3">
        <f t="shared" ca="1" si="124"/>
        <v>-0.20496302844445186</v>
      </c>
      <c r="R449" s="6">
        <f t="shared" ca="1" si="129"/>
        <v>0</v>
      </c>
      <c r="S449" s="5">
        <f ca="1">SUM($R$66:R448)+AA449</f>
        <v>0</v>
      </c>
      <c r="T449" s="5">
        <f t="shared" ca="1" si="132"/>
        <v>0</v>
      </c>
      <c r="U449" s="3">
        <f t="shared" ca="1" si="130"/>
        <v>0</v>
      </c>
      <c r="V449" s="37">
        <f ca="1">SUM($U$70:U449)-SUM($T$70:T449)</f>
        <v>122.82980000000003</v>
      </c>
      <c r="W449" s="8">
        <f t="shared" ca="1" si="131"/>
        <v>2.0452333244215604</v>
      </c>
      <c r="X449" s="7">
        <f ca="1">W449-MAX($W$69:W448)</f>
        <v>-0.36922857303671286</v>
      </c>
      <c r="Y449" s="7">
        <f t="shared" ca="1" si="133"/>
        <v>-4.6654998055231399E-2</v>
      </c>
      <c r="Z449" s="6">
        <f t="shared" ca="1" si="137"/>
        <v>0</v>
      </c>
      <c r="AA449" s="5">
        <f ca="1">SUM($Z$70:Z448)</f>
        <v>-6</v>
      </c>
      <c r="AB449" s="4">
        <f t="shared" ca="1" si="138"/>
        <v>0</v>
      </c>
      <c r="AC449" s="2">
        <f t="shared" ca="1" si="134"/>
        <v>0</v>
      </c>
      <c r="AD449" s="3">
        <f t="shared" ca="1" si="135"/>
        <v>61.11</v>
      </c>
      <c r="AE449" s="3">
        <f t="shared" ca="1" si="139"/>
        <v>0</v>
      </c>
      <c r="AF449" s="2">
        <f t="shared" ca="1" si="136"/>
        <v>0</v>
      </c>
      <c r="AG449" s="1">
        <f t="shared" ca="1" si="125"/>
        <v>4.077</v>
      </c>
    </row>
    <row r="450" spans="1:33" x14ac:dyDescent="0.25">
      <c r="A450" s="11">
        <v>42589</v>
      </c>
      <c r="B450">
        <v>4.077</v>
      </c>
      <c r="C450">
        <v>87.15</v>
      </c>
      <c r="D450">
        <v>85.02</v>
      </c>
      <c r="E450">
        <v>87</v>
      </c>
      <c r="F450">
        <v>7992400</v>
      </c>
      <c r="G450">
        <v>97.694999999999993</v>
      </c>
      <c r="H450" s="1">
        <f t="shared" ca="1" si="126"/>
        <v>97.694999999999993</v>
      </c>
      <c r="I450" s="10">
        <f t="shared" ca="1" si="127"/>
        <v>87</v>
      </c>
      <c r="J450" s="9">
        <f t="shared" ca="1" si="128"/>
        <v>1.5055293050849674E-2</v>
      </c>
      <c r="K450" s="9">
        <f t="shared" ca="1" si="140"/>
        <v>0.37257360747806717</v>
      </c>
      <c r="L450" s="3">
        <f t="shared" ca="1" si="141"/>
        <v>0.12293103448275855</v>
      </c>
      <c r="M450" s="6">
        <f t="shared" ca="1" si="142"/>
        <v>0.32995100032681546</v>
      </c>
      <c r="N450" s="6">
        <f t="shared" ref="N450:N513" ca="1" si="143">AVERAGE(M438:M450)</f>
        <v>0.1852349392332005</v>
      </c>
      <c r="O450" s="6">
        <f t="shared" ref="O450:O513" ca="1" si="144">STDEV(M438:M450)</f>
        <v>0.17822139338148618</v>
      </c>
      <c r="P450" s="3">
        <f t="shared" ref="P450:P513" ca="1" si="145">N450+$S$61*O450</f>
        <v>0.54167772599617292</v>
      </c>
      <c r="Q450" s="3">
        <f t="shared" ref="Q450:Q513" ca="1" si="146">N450+O450*$P$65</f>
        <v>-0.17120784752977186</v>
      </c>
      <c r="R450" s="6">
        <f t="shared" ca="1" si="129"/>
        <v>0</v>
      </c>
      <c r="S450" s="5">
        <f ca="1">SUM($R$66:R449)+AA450</f>
        <v>0</v>
      </c>
      <c r="T450" s="5">
        <f t="shared" ca="1" si="132"/>
        <v>0</v>
      </c>
      <c r="U450" s="3">
        <f t="shared" ca="1" si="130"/>
        <v>0</v>
      </c>
      <c r="V450" s="37">
        <f ca="1">SUM($U$70:U450)-SUM($T$70:T450)</f>
        <v>122.82980000000003</v>
      </c>
      <c r="W450" s="8">
        <f t="shared" ca="1" si="131"/>
        <v>2.0452333244215604</v>
      </c>
      <c r="X450" s="7">
        <f ca="1">W450-MAX($W$69:W449)</f>
        <v>-0.36922857303671286</v>
      </c>
      <c r="Y450" s="7">
        <f t="shared" ca="1" si="133"/>
        <v>-4.0977011494252848E-2</v>
      </c>
      <c r="Z450" s="6">
        <f t="shared" ca="1" si="137"/>
        <v>0</v>
      </c>
      <c r="AA450" s="5">
        <f ca="1">SUM($Z$70:Z449)</f>
        <v>-6</v>
      </c>
      <c r="AB450" s="4">
        <f t="shared" ca="1" si="138"/>
        <v>0</v>
      </c>
      <c r="AC450" s="2">
        <f t="shared" ca="1" si="134"/>
        <v>0</v>
      </c>
      <c r="AD450" s="3">
        <f t="shared" ca="1" si="135"/>
        <v>61.11</v>
      </c>
      <c r="AE450" s="3">
        <f t="shared" ca="1" si="139"/>
        <v>0</v>
      </c>
      <c r="AF450" s="2">
        <f t="shared" ca="1" si="136"/>
        <v>0</v>
      </c>
      <c r="AG450" s="1">
        <f t="shared" ref="AG450:AG513" ca="1" si="147">IF(B450="#N/A N/A",AG449,B450)</f>
        <v>4.077</v>
      </c>
    </row>
    <row r="451" spans="1:33" x14ac:dyDescent="0.25">
      <c r="A451" s="11">
        <v>42596</v>
      </c>
      <c r="B451">
        <v>4.077</v>
      </c>
      <c r="C451">
        <v>87.83</v>
      </c>
      <c r="D451">
        <v>85.05</v>
      </c>
      <c r="E451">
        <v>85.79</v>
      </c>
      <c r="F451">
        <v>8617300</v>
      </c>
      <c r="G451" t="s">
        <v>0</v>
      </c>
      <c r="H451" s="1">
        <f t="shared" ref="H451:H514" ca="1" si="148">IF(G451="#N/A N/A",H450,G451)</f>
        <v>97.694999999999993</v>
      </c>
      <c r="I451" s="10">
        <f t="shared" ref="I451:I519" ca="1" si="149">IF(E451="#N/A N/A",I450,E451)</f>
        <v>85.79</v>
      </c>
      <c r="J451" s="9">
        <f t="shared" ca="1" si="128"/>
        <v>-1.4005669069709811E-2</v>
      </c>
      <c r="K451" s="9">
        <f t="shared" ca="1" si="140"/>
        <v>0.37239691210725467</v>
      </c>
      <c r="L451" s="3">
        <f t="shared" ca="1" si="141"/>
        <v>0.13876908730621262</v>
      </c>
      <c r="M451" s="6">
        <f t="shared" ca="1" si="142"/>
        <v>0.37263758853683915</v>
      </c>
      <c r="N451" s="6">
        <f t="shared" ca="1" si="143"/>
        <v>0.22100014318808178</v>
      </c>
      <c r="O451" s="6">
        <f t="shared" ca="1" si="144"/>
        <v>0.16396492457606088</v>
      </c>
      <c r="P451" s="3">
        <f t="shared" ca="1" si="145"/>
        <v>0.54892999234020357</v>
      </c>
      <c r="Q451" s="3">
        <f t="shared" ca="1" si="146"/>
        <v>-0.10692970596403997</v>
      </c>
      <c r="R451" s="6">
        <f t="shared" ca="1" si="129"/>
        <v>0</v>
      </c>
      <c r="S451" s="5">
        <f ca="1">SUM($R$66:R450)+AA451</f>
        <v>0</v>
      </c>
      <c r="T451" s="5">
        <f t="shared" ca="1" si="132"/>
        <v>0</v>
      </c>
      <c r="U451" s="3">
        <f t="shared" ca="1" si="130"/>
        <v>0</v>
      </c>
      <c r="V451" s="37">
        <f ca="1">SUM($U$70:U451)-SUM($T$70:T451)</f>
        <v>122.82980000000003</v>
      </c>
      <c r="W451" s="8">
        <f t="shared" ca="1" si="131"/>
        <v>2.0452333244215604</v>
      </c>
      <c r="X451" s="7">
        <f ca="1">W451-MAX($W$69:W450)</f>
        <v>-0.36922857303671286</v>
      </c>
      <c r="Y451" s="7">
        <f t="shared" ca="1" si="133"/>
        <v>-4.6256362435404208E-2</v>
      </c>
      <c r="Z451" s="6">
        <f t="shared" ca="1" si="137"/>
        <v>0</v>
      </c>
      <c r="AA451" s="5">
        <f ca="1">SUM($Z$70:Z450)</f>
        <v>-6</v>
      </c>
      <c r="AB451" s="4">
        <f t="shared" ca="1" si="138"/>
        <v>0</v>
      </c>
      <c r="AC451" s="2">
        <f t="shared" ca="1" si="134"/>
        <v>0</v>
      </c>
      <c r="AD451" s="3">
        <f t="shared" ca="1" si="135"/>
        <v>61.11</v>
      </c>
      <c r="AE451" s="3">
        <f t="shared" ca="1" si="139"/>
        <v>0</v>
      </c>
      <c r="AF451" s="2">
        <f t="shared" ca="1" si="136"/>
        <v>0</v>
      </c>
      <c r="AG451" s="1">
        <f t="shared" ca="1" si="147"/>
        <v>4.077</v>
      </c>
    </row>
    <row r="452" spans="1:33" x14ac:dyDescent="0.25">
      <c r="A452" s="11">
        <v>42603</v>
      </c>
      <c r="B452" t="s">
        <v>0</v>
      </c>
      <c r="C452">
        <v>86.17</v>
      </c>
      <c r="D452">
        <v>81.150000000000006</v>
      </c>
      <c r="E452">
        <v>83.25</v>
      </c>
      <c r="F452">
        <v>10143200</v>
      </c>
      <c r="G452">
        <v>98.509</v>
      </c>
      <c r="H452" s="1">
        <f t="shared" ca="1" si="148"/>
        <v>98.509</v>
      </c>
      <c r="I452" s="10">
        <f t="shared" ca="1" si="149"/>
        <v>83.25</v>
      </c>
      <c r="J452" s="9">
        <f t="shared" ref="J452:J515" ca="1" si="150">LN(I452/I451)</f>
        <v>-3.0054320724320755E-2</v>
      </c>
      <c r="K452" s="9">
        <f t="shared" ca="1" si="140"/>
        <v>0.37328680264592295</v>
      </c>
      <c r="L452" s="3">
        <f t="shared" ca="1" si="141"/>
        <v>0.1832912912912914</v>
      </c>
      <c r="M452" s="6">
        <f t="shared" ca="1" si="142"/>
        <v>0.49102001461634937</v>
      </c>
      <c r="N452" s="6">
        <f t="shared" ca="1" si="143"/>
        <v>0.25778350012445317</v>
      </c>
      <c r="O452" s="6">
        <f t="shared" ca="1" si="144"/>
        <v>0.16698386517000899</v>
      </c>
      <c r="P452" s="3">
        <f t="shared" ca="1" si="145"/>
        <v>0.5917512304644712</v>
      </c>
      <c r="Q452" s="3">
        <f t="shared" ca="1" si="146"/>
        <v>-7.6184230215564808E-2</v>
      </c>
      <c r="R452" s="6">
        <f t="shared" ref="R452:R515" ca="1" si="151">IF(S452+R451&gt;$S$64,IF(M452&lt;$S$63,-S451-R451-Z451,0),IF(M452&lt;$S$63,IF(S451=0,0,-S451-R451-Z451),IF(AG452&gt;$S$62,IF(M452&gt;P452,1,0),0)))</f>
        <v>0</v>
      </c>
      <c r="S452" s="5">
        <f ca="1">SUM($R$66:R451)+AA452</f>
        <v>0</v>
      </c>
      <c r="T452" s="5">
        <f t="shared" ca="1" si="132"/>
        <v>0</v>
      </c>
      <c r="U452" s="3">
        <f t="shared" ca="1" si="130"/>
        <v>0</v>
      </c>
      <c r="V452" s="37">
        <f ca="1">SUM($U$70:U452)-SUM($T$70:T452)</f>
        <v>122.82980000000003</v>
      </c>
      <c r="W452" s="8">
        <f t="shared" ca="1" si="131"/>
        <v>2.0452333244215604</v>
      </c>
      <c r="X452" s="7">
        <f ca="1">W452-MAX($W$69:W451)</f>
        <v>-0.36922857303671286</v>
      </c>
      <c r="Y452" s="7">
        <f t="shared" ca="1" si="133"/>
        <v>-6.1097097097097132E-2</v>
      </c>
      <c r="Z452" s="6">
        <f t="shared" ca="1" si="137"/>
        <v>0</v>
      </c>
      <c r="AA452" s="5">
        <f ca="1">SUM($Z$70:Z451)</f>
        <v>-6</v>
      </c>
      <c r="AB452" s="4">
        <f t="shared" ca="1" si="138"/>
        <v>0</v>
      </c>
      <c r="AC452" s="2">
        <f t="shared" ca="1" si="134"/>
        <v>0</v>
      </c>
      <c r="AD452" s="3">
        <f t="shared" ca="1" si="135"/>
        <v>61.11</v>
      </c>
      <c r="AE452" s="3">
        <f t="shared" ca="1" si="139"/>
        <v>0</v>
      </c>
      <c r="AF452" s="2">
        <f t="shared" ca="1" si="136"/>
        <v>0</v>
      </c>
      <c r="AG452" s="1">
        <f t="shared" ca="1" si="147"/>
        <v>4.077</v>
      </c>
    </row>
    <row r="453" spans="1:33" x14ac:dyDescent="0.25">
      <c r="A453" s="11">
        <v>42610</v>
      </c>
      <c r="B453">
        <v>4.2309999999999999</v>
      </c>
      <c r="C453">
        <v>94.43</v>
      </c>
      <c r="D453">
        <v>82.3</v>
      </c>
      <c r="E453">
        <v>94</v>
      </c>
      <c r="F453">
        <v>20837100</v>
      </c>
      <c r="G453">
        <v>100.69499999999999</v>
      </c>
      <c r="H453" s="1">
        <f t="shared" ca="1" si="148"/>
        <v>100.69499999999999</v>
      </c>
      <c r="I453" s="10">
        <f t="shared" ca="1" si="149"/>
        <v>94</v>
      </c>
      <c r="J453" s="9">
        <f t="shared" ca="1" si="150"/>
        <v>0.12144665340945077</v>
      </c>
      <c r="K453" s="9">
        <f t="shared" ca="1" si="140"/>
        <v>0.38796285218315979</v>
      </c>
      <c r="L453" s="3">
        <f t="shared" ca="1" si="141"/>
        <v>7.1223404255319034E-2</v>
      </c>
      <c r="M453" s="6">
        <f t="shared" ca="1" si="142"/>
        <v>0.18358305145590073</v>
      </c>
      <c r="N453" s="6">
        <f t="shared" ca="1" si="143"/>
        <v>0.27655048169263574</v>
      </c>
      <c r="O453" s="6">
        <f t="shared" ca="1" si="144"/>
        <v>0.13973114907838285</v>
      </c>
      <c r="P453" s="3">
        <f t="shared" ca="1" si="145"/>
        <v>0.55601277984940145</v>
      </c>
      <c r="Q453" s="3">
        <f t="shared" ca="1" si="146"/>
        <v>-2.9118164641299682E-3</v>
      </c>
      <c r="R453" s="6">
        <f t="shared" ca="1" si="151"/>
        <v>0</v>
      </c>
      <c r="S453" s="5">
        <f ca="1">SUM($R$66:R452)+AA453</f>
        <v>0</v>
      </c>
      <c r="T453" s="5">
        <f t="shared" ca="1" si="132"/>
        <v>0</v>
      </c>
      <c r="U453" s="3">
        <f t="shared" ca="1" si="130"/>
        <v>0</v>
      </c>
      <c r="V453" s="37">
        <f ca="1">SUM($U$70:U453)-SUM($T$70:T453)</f>
        <v>122.82980000000003</v>
      </c>
      <c r="W453" s="8">
        <f t="shared" ca="1" si="131"/>
        <v>2.0452333244215604</v>
      </c>
      <c r="X453" s="7">
        <f ca="1">W453-MAX($W$69:W452)</f>
        <v>-0.36922857303671286</v>
      </c>
      <c r="Y453" s="7">
        <f t="shared" ca="1" si="133"/>
        <v>-2.3741134751773012E-2</v>
      </c>
      <c r="Z453" s="6">
        <f t="shared" ca="1" si="137"/>
        <v>0</v>
      </c>
      <c r="AA453" s="5">
        <f ca="1">SUM($Z$70:Z452)</f>
        <v>-6</v>
      </c>
      <c r="AB453" s="4">
        <f t="shared" ca="1" si="138"/>
        <v>0</v>
      </c>
      <c r="AC453" s="2">
        <f t="shared" ca="1" si="134"/>
        <v>0</v>
      </c>
      <c r="AD453" s="3">
        <f t="shared" ca="1" si="135"/>
        <v>61.11</v>
      </c>
      <c r="AE453" s="3">
        <f t="shared" ca="1" si="139"/>
        <v>0</v>
      </c>
      <c r="AF453" s="2">
        <f t="shared" ca="1" si="136"/>
        <v>0</v>
      </c>
      <c r="AG453" s="1">
        <f t="shared" ca="1" si="147"/>
        <v>4.2309999999999999</v>
      </c>
    </row>
    <row r="454" spans="1:33" x14ac:dyDescent="0.25">
      <c r="A454" s="11">
        <v>42617</v>
      </c>
      <c r="B454">
        <v>4.3849999999999998</v>
      </c>
      <c r="C454">
        <v>101.98</v>
      </c>
      <c r="D454">
        <v>91.8</v>
      </c>
      <c r="E454">
        <v>101.95</v>
      </c>
      <c r="F454">
        <v>29136900</v>
      </c>
      <c r="G454">
        <v>110.884</v>
      </c>
      <c r="H454" s="1">
        <f t="shared" ca="1" si="148"/>
        <v>110.884</v>
      </c>
      <c r="I454" s="10">
        <f t="shared" ca="1" si="149"/>
        <v>101.95</v>
      </c>
      <c r="J454" s="9">
        <f t="shared" ca="1" si="150"/>
        <v>8.1187714750460285E-2</v>
      </c>
      <c r="K454" s="9">
        <f t="shared" ca="1" si="140"/>
        <v>0.36964827703459102</v>
      </c>
      <c r="L454" s="3">
        <f t="shared" ca="1" si="141"/>
        <v>8.7631191760666916E-2</v>
      </c>
      <c r="M454" s="6">
        <f t="shared" ca="1" si="142"/>
        <v>0.23706641476504581</v>
      </c>
      <c r="N454" s="6">
        <f t="shared" ca="1" si="143"/>
        <v>0.29788237183088334</v>
      </c>
      <c r="O454" s="6">
        <f t="shared" ca="1" si="144"/>
        <v>0.10391482823973364</v>
      </c>
      <c r="P454" s="3">
        <f t="shared" ca="1" si="145"/>
        <v>0.50571202831035067</v>
      </c>
      <c r="Q454" s="3">
        <f t="shared" ca="1" si="146"/>
        <v>9.0052715351416068E-2</v>
      </c>
      <c r="R454" s="6">
        <f t="shared" ca="1" si="151"/>
        <v>0</v>
      </c>
      <c r="S454" s="5">
        <f ca="1">SUM($R$66:R453)+AA454</f>
        <v>0</v>
      </c>
      <c r="T454" s="5">
        <f t="shared" ca="1" si="132"/>
        <v>0</v>
      </c>
      <c r="U454" s="3">
        <f t="shared" ref="U454:U519" ca="1" si="152">S454*(I454-I453)</f>
        <v>0</v>
      </c>
      <c r="V454" s="37">
        <f ca="1">SUM($U$70:U454)-SUM($T$70:T454)</f>
        <v>122.82980000000003</v>
      </c>
      <c r="W454" s="8">
        <f t="shared" ref="W454:W517" ca="1" si="153">V454/$Y$64</f>
        <v>2.0452333244215604</v>
      </c>
      <c r="X454" s="7">
        <f ca="1">W454-MAX($W$69:W453)</f>
        <v>-0.36922857303671286</v>
      </c>
      <c r="Y454" s="7">
        <f t="shared" ca="1" si="133"/>
        <v>-2.9210397253555637E-2</v>
      </c>
      <c r="Z454" s="6">
        <f t="shared" ca="1" si="137"/>
        <v>0</v>
      </c>
      <c r="AA454" s="5">
        <f ca="1">SUM($Z$70:Z453)</f>
        <v>-6</v>
      </c>
      <c r="AB454" s="4">
        <f t="shared" ca="1" si="138"/>
        <v>0</v>
      </c>
      <c r="AC454" s="2">
        <f t="shared" ca="1" si="134"/>
        <v>0</v>
      </c>
      <c r="AD454" s="3">
        <f t="shared" ca="1" si="135"/>
        <v>61.11</v>
      </c>
      <c r="AE454" s="3">
        <f t="shared" ca="1" si="139"/>
        <v>0</v>
      </c>
      <c r="AF454" s="2">
        <f t="shared" ca="1" si="136"/>
        <v>0</v>
      </c>
      <c r="AG454" s="1">
        <f t="shared" ca="1" si="147"/>
        <v>4.3849999999999998</v>
      </c>
    </row>
    <row r="455" spans="1:33" x14ac:dyDescent="0.25">
      <c r="A455" s="11">
        <v>42624</v>
      </c>
      <c r="B455">
        <v>4.3849999999999998</v>
      </c>
      <c r="C455">
        <v>109.79</v>
      </c>
      <c r="D455">
        <v>102.22</v>
      </c>
      <c r="E455">
        <v>103.8</v>
      </c>
      <c r="F455">
        <v>16879400</v>
      </c>
      <c r="G455">
        <v>113.107</v>
      </c>
      <c r="H455" s="1">
        <f t="shared" ca="1" si="148"/>
        <v>113.107</v>
      </c>
      <c r="I455" s="10">
        <f t="shared" ca="1" si="149"/>
        <v>103.8</v>
      </c>
      <c r="J455" s="9">
        <f t="shared" ca="1" si="150"/>
        <v>1.7983473711323958E-2</v>
      </c>
      <c r="K455" s="9">
        <f t="shared" ca="1" si="140"/>
        <v>0.36965714686034523</v>
      </c>
      <c r="L455" s="3">
        <f t="shared" ca="1" si="141"/>
        <v>8.9662813102119543E-2</v>
      </c>
      <c r="M455" s="6">
        <f t="shared" ca="1" si="142"/>
        <v>0.2425566876324827</v>
      </c>
      <c r="N455" s="6">
        <f t="shared" ca="1" si="143"/>
        <v>0.3094772603278117</v>
      </c>
      <c r="O455" s="6">
        <f t="shared" ca="1" si="144"/>
        <v>8.5844958486592099E-2</v>
      </c>
      <c r="P455" s="3">
        <f t="shared" ca="1" si="145"/>
        <v>0.4811671773009959</v>
      </c>
      <c r="Q455" s="3">
        <f t="shared" ca="1" si="146"/>
        <v>0.1377873433546275</v>
      </c>
      <c r="R455" s="6">
        <f t="shared" ca="1" si="151"/>
        <v>0</v>
      </c>
      <c r="S455" s="5">
        <f ca="1">SUM($R$66:R454)+AA455</f>
        <v>0</v>
      </c>
      <c r="T455" s="5">
        <f t="shared" ref="T455:T519" ca="1" si="154">ABS(R455)*0.2%*I455</f>
        <v>0</v>
      </c>
      <c r="U455" s="3">
        <f t="shared" ca="1" si="152"/>
        <v>0</v>
      </c>
      <c r="V455" s="37">
        <f ca="1">SUM($U$70:U455)-SUM($T$70:T455)</f>
        <v>122.82980000000003</v>
      </c>
      <c r="W455" s="8">
        <f t="shared" ca="1" si="153"/>
        <v>2.0452333244215604</v>
      </c>
      <c r="X455" s="7">
        <f ca="1">W455-MAX($W$69:W454)</f>
        <v>-0.36922857303671286</v>
      </c>
      <c r="Y455" s="7">
        <f t="shared" ref="Y455:Y519" ca="1" si="155">-L455/$S$65</f>
        <v>-2.9887604367373182E-2</v>
      </c>
      <c r="Z455" s="6">
        <f t="shared" ca="1" si="137"/>
        <v>0</v>
      </c>
      <c r="AA455" s="5">
        <f ca="1">SUM($Z$70:Z454)</f>
        <v>-6</v>
      </c>
      <c r="AB455" s="4">
        <f t="shared" ca="1" si="138"/>
        <v>0</v>
      </c>
      <c r="AC455" s="2">
        <f t="shared" ref="AC455:AC518" ca="1" si="156">AB455/I455</f>
        <v>0</v>
      </c>
      <c r="AD455" s="3">
        <f t="shared" ref="AD455:AD519" ca="1" si="157">IF(R455&gt;0,I455,AD454)</f>
        <v>61.11</v>
      </c>
      <c r="AE455" s="3">
        <f t="shared" ca="1" si="139"/>
        <v>0</v>
      </c>
      <c r="AF455" s="2">
        <f t="shared" ref="AF455:AF518" ca="1" si="158">IFERROR(AB455/AE455,0)</f>
        <v>0</v>
      </c>
      <c r="AG455" s="1">
        <f t="shared" ca="1" si="147"/>
        <v>4.3849999999999998</v>
      </c>
    </row>
    <row r="456" spans="1:33" x14ac:dyDescent="0.25">
      <c r="A456" s="11">
        <v>42631</v>
      </c>
      <c r="B456">
        <v>4.3849999999999998</v>
      </c>
      <c r="C456">
        <v>107.05</v>
      </c>
      <c r="D456">
        <v>101.39</v>
      </c>
      <c r="E456">
        <v>104.2</v>
      </c>
      <c r="F456">
        <v>8870200</v>
      </c>
      <c r="G456">
        <v>116.696</v>
      </c>
      <c r="H456" s="1">
        <f t="shared" ca="1" si="148"/>
        <v>116.696</v>
      </c>
      <c r="I456" s="10">
        <f t="shared" ca="1" si="149"/>
        <v>104.2</v>
      </c>
      <c r="J456" s="9">
        <f t="shared" ca="1" si="150"/>
        <v>3.8461585874783148E-3</v>
      </c>
      <c r="K456" s="9">
        <f t="shared" ca="1" si="140"/>
        <v>0.36997010954463905</v>
      </c>
      <c r="L456" s="3">
        <f t="shared" ca="1" si="141"/>
        <v>0.11992322456813809</v>
      </c>
      <c r="M456" s="6">
        <f t="shared" ca="1" si="142"/>
        <v>0.32414300905481297</v>
      </c>
      <c r="N456" s="6">
        <f t="shared" ca="1" si="143"/>
        <v>0.31657437330331811</v>
      </c>
      <c r="O456" s="6">
        <f t="shared" ca="1" si="144"/>
        <v>8.2649520489210981E-2</v>
      </c>
      <c r="P456" s="3">
        <f t="shared" ca="1" si="145"/>
        <v>0.48187341428174008</v>
      </c>
      <c r="Q456" s="3">
        <f t="shared" ca="1" si="146"/>
        <v>0.15127533232489615</v>
      </c>
      <c r="R456" s="6">
        <f t="shared" ca="1" si="151"/>
        <v>0</v>
      </c>
      <c r="S456" s="5">
        <f ca="1">SUM($R$66:R455)+AA456</f>
        <v>0</v>
      </c>
      <c r="T456" s="5">
        <f t="shared" ca="1" si="154"/>
        <v>0</v>
      </c>
      <c r="U456" s="3">
        <f t="shared" ca="1" si="152"/>
        <v>0</v>
      </c>
      <c r="V456" s="37">
        <f ca="1">SUM($U$70:U456)-SUM($T$70:T456)</f>
        <v>122.82980000000003</v>
      </c>
      <c r="W456" s="8">
        <f t="shared" ca="1" si="153"/>
        <v>2.0452333244215604</v>
      </c>
      <c r="X456" s="7">
        <f ca="1">W456-MAX($W$69:W455)</f>
        <v>-0.36922857303671286</v>
      </c>
      <c r="Y456" s="7">
        <f t="shared" ca="1" si="155"/>
        <v>-3.9974408189379362E-2</v>
      </c>
      <c r="Z456" s="6">
        <f t="shared" ref="Z456:Z519" ca="1" si="159">IF(R456+R455&lt;&gt;0,0,IF(V455-V454-V453&lt;&gt;0,IF(Z455&lt;&gt;0,0,IF(AF456&lt;Y456,-S455,0)),0))</f>
        <v>0</v>
      </c>
      <c r="AA456" s="5">
        <f ca="1">SUM($Z$70:Z455)</f>
        <v>-6</v>
      </c>
      <c r="AB456" s="4">
        <f t="shared" ca="1" si="138"/>
        <v>0</v>
      </c>
      <c r="AC456" s="2">
        <f t="shared" ca="1" si="156"/>
        <v>0</v>
      </c>
      <c r="AD456" s="3">
        <f t="shared" ca="1" si="157"/>
        <v>61.11</v>
      </c>
      <c r="AE456" s="3">
        <f t="shared" ca="1" si="139"/>
        <v>0</v>
      </c>
      <c r="AF456" s="2">
        <f t="shared" ca="1" si="158"/>
        <v>0</v>
      </c>
      <c r="AG456" s="1">
        <f t="shared" ca="1" si="147"/>
        <v>4.3849999999999998</v>
      </c>
    </row>
    <row r="457" spans="1:33" x14ac:dyDescent="0.25">
      <c r="A457" s="11">
        <v>42638</v>
      </c>
      <c r="B457">
        <v>4.5380000000000003</v>
      </c>
      <c r="C457">
        <v>115.74</v>
      </c>
      <c r="D457">
        <v>104.31</v>
      </c>
      <c r="E457">
        <v>114.25</v>
      </c>
      <c r="F457">
        <v>19999800</v>
      </c>
      <c r="G457">
        <v>119.724</v>
      </c>
      <c r="H457" s="1">
        <f t="shared" ca="1" si="148"/>
        <v>119.724</v>
      </c>
      <c r="I457" s="10">
        <f t="shared" ca="1" si="149"/>
        <v>114.25</v>
      </c>
      <c r="J457" s="9">
        <f t="shared" ca="1" si="150"/>
        <v>9.2076900455047503E-2</v>
      </c>
      <c r="K457" s="9">
        <f t="shared" ca="1" si="140"/>
        <v>0.37271737026839052</v>
      </c>
      <c r="L457" s="3">
        <f t="shared" ca="1" si="141"/>
        <v>4.7912472647702486E-2</v>
      </c>
      <c r="M457" s="6">
        <f t="shared" ca="1" si="142"/>
        <v>0.12854907355995007</v>
      </c>
      <c r="N457" s="6">
        <f t="shared" ca="1" si="143"/>
        <v>0.30802212730168232</v>
      </c>
      <c r="O457" s="6">
        <f t="shared" ca="1" si="144"/>
        <v>9.5946459456613939E-2</v>
      </c>
      <c r="P457" s="3">
        <f t="shared" ca="1" si="145"/>
        <v>0.49991504621491023</v>
      </c>
      <c r="Q457" s="3">
        <f t="shared" ca="1" si="146"/>
        <v>0.11612920838845445</v>
      </c>
      <c r="R457" s="6">
        <f t="shared" ca="1" si="151"/>
        <v>0</v>
      </c>
      <c r="S457" s="5">
        <f ca="1">SUM($R$66:R456)+AA457</f>
        <v>0</v>
      </c>
      <c r="T457" s="5">
        <f t="shared" ca="1" si="154"/>
        <v>0</v>
      </c>
      <c r="U457" s="3">
        <f t="shared" ca="1" si="152"/>
        <v>0</v>
      </c>
      <c r="V457" s="37">
        <f ca="1">SUM($U$70:U457)-SUM($T$70:T457)</f>
        <v>122.82980000000003</v>
      </c>
      <c r="W457" s="8">
        <f t="shared" ca="1" si="153"/>
        <v>2.0452333244215604</v>
      </c>
      <c r="X457" s="7">
        <f ca="1">W457-MAX($W$69:W456)</f>
        <v>-0.36922857303671286</v>
      </c>
      <c r="Y457" s="7">
        <f t="shared" ca="1" si="155"/>
        <v>-1.597082421590083E-2</v>
      </c>
      <c r="Z457" s="6">
        <f t="shared" ca="1" si="159"/>
        <v>0</v>
      </c>
      <c r="AA457" s="5">
        <f ca="1">SUM($Z$70:Z456)</f>
        <v>-6</v>
      </c>
      <c r="AB457" s="4">
        <f t="shared" ca="1" si="138"/>
        <v>0</v>
      </c>
      <c r="AC457" s="2">
        <f t="shared" ca="1" si="156"/>
        <v>0</v>
      </c>
      <c r="AD457" s="3">
        <f t="shared" ca="1" si="157"/>
        <v>61.11</v>
      </c>
      <c r="AE457" s="3">
        <f t="shared" ca="1" si="139"/>
        <v>0</v>
      </c>
      <c r="AF457" s="2">
        <f t="shared" ca="1" si="158"/>
        <v>0</v>
      </c>
      <c r="AG457" s="1">
        <f t="shared" ca="1" si="147"/>
        <v>4.5380000000000003</v>
      </c>
    </row>
    <row r="458" spans="1:33" x14ac:dyDescent="0.25">
      <c r="A458" s="11">
        <v>42645</v>
      </c>
      <c r="B458">
        <v>4.5380000000000003</v>
      </c>
      <c r="C458">
        <v>119</v>
      </c>
      <c r="D458">
        <v>112.65</v>
      </c>
      <c r="E458">
        <v>116.93</v>
      </c>
      <c r="F458">
        <v>26043800</v>
      </c>
      <c r="G458">
        <v>123.32899999999999</v>
      </c>
      <c r="H458" s="1">
        <f t="shared" ca="1" si="148"/>
        <v>123.32899999999999</v>
      </c>
      <c r="I458" s="10">
        <f t="shared" ca="1" si="149"/>
        <v>116.93</v>
      </c>
      <c r="J458" s="9">
        <f t="shared" ca="1" si="150"/>
        <v>2.3186435377913137E-2</v>
      </c>
      <c r="K458" s="9">
        <f t="shared" ca="1" si="140"/>
        <v>0.36560128691786969</v>
      </c>
      <c r="L458" s="3">
        <f t="shared" ca="1" si="141"/>
        <v>5.4725049174719764E-2</v>
      </c>
      <c r="M458" s="6">
        <f t="shared" ca="1" si="142"/>
        <v>0.14968505618803646</v>
      </c>
      <c r="N458" s="6">
        <f t="shared" ca="1" si="143"/>
        <v>0.29915487619189601</v>
      </c>
      <c r="O458" s="6">
        <f t="shared" ca="1" si="144"/>
        <v>0.10514384349827588</v>
      </c>
      <c r="P458" s="3">
        <f t="shared" ca="1" si="145"/>
        <v>0.50944256318844783</v>
      </c>
      <c r="Q458" s="3">
        <f t="shared" ca="1" si="146"/>
        <v>8.8867189195344254E-2</v>
      </c>
      <c r="R458" s="6">
        <f t="shared" ca="1" si="151"/>
        <v>0</v>
      </c>
      <c r="S458" s="5">
        <f ca="1">SUM($R$66:R457)+AA458</f>
        <v>0</v>
      </c>
      <c r="T458" s="5">
        <f t="shared" ca="1" si="154"/>
        <v>0</v>
      </c>
      <c r="U458" s="3">
        <f t="shared" ca="1" si="152"/>
        <v>0</v>
      </c>
      <c r="V458" s="37">
        <f ca="1">SUM($U$70:U458)-SUM($T$70:T458)</f>
        <v>122.82980000000003</v>
      </c>
      <c r="W458" s="8">
        <f t="shared" ca="1" si="153"/>
        <v>2.0452333244215604</v>
      </c>
      <c r="X458" s="7">
        <f ca="1">W458-MAX($W$69:W457)</f>
        <v>-0.36922857303671286</v>
      </c>
      <c r="Y458" s="7">
        <f t="shared" ca="1" si="155"/>
        <v>-1.8241683058239921E-2</v>
      </c>
      <c r="Z458" s="6">
        <f t="shared" ca="1" si="159"/>
        <v>0</v>
      </c>
      <c r="AA458" s="5">
        <f ca="1">SUM($Z$70:Z457)</f>
        <v>-6</v>
      </c>
      <c r="AB458" s="4">
        <f t="shared" ca="1" si="138"/>
        <v>0</v>
      </c>
      <c r="AC458" s="2">
        <f t="shared" ca="1" si="156"/>
        <v>0</v>
      </c>
      <c r="AD458" s="3">
        <f t="shared" ca="1" si="157"/>
        <v>61.11</v>
      </c>
      <c r="AE458" s="3">
        <f t="shared" ca="1" si="139"/>
        <v>0</v>
      </c>
      <c r="AF458" s="2">
        <f t="shared" ca="1" si="158"/>
        <v>0</v>
      </c>
      <c r="AG458" s="1">
        <f t="shared" ca="1" si="147"/>
        <v>4.5380000000000003</v>
      </c>
    </row>
    <row r="459" spans="1:33" x14ac:dyDescent="0.25">
      <c r="A459" s="11">
        <v>42652</v>
      </c>
      <c r="B459">
        <v>4.6669999999999998</v>
      </c>
      <c r="C459">
        <v>125.5</v>
      </c>
      <c r="D459">
        <v>116.23</v>
      </c>
      <c r="E459">
        <v>118.77</v>
      </c>
      <c r="F459">
        <v>20452800</v>
      </c>
      <c r="G459">
        <v>123.32899999999999</v>
      </c>
      <c r="H459" s="1">
        <f t="shared" ca="1" si="148"/>
        <v>123.32899999999999</v>
      </c>
      <c r="I459" s="10">
        <f t="shared" ca="1" si="149"/>
        <v>118.77</v>
      </c>
      <c r="J459" s="9">
        <f t="shared" ca="1" si="150"/>
        <v>1.5613384633921756E-2</v>
      </c>
      <c r="K459" s="9">
        <f t="shared" ca="1" si="140"/>
        <v>0.35424702771266853</v>
      </c>
      <c r="L459" s="3">
        <f t="shared" ca="1" si="141"/>
        <v>3.8385114086048722E-2</v>
      </c>
      <c r="M459" s="6">
        <f t="shared" ca="1" si="142"/>
        <v>0.10835691221997514</v>
      </c>
      <c r="N459" s="6">
        <f t="shared" ca="1" si="143"/>
        <v>0.27705181124148548</v>
      </c>
      <c r="O459" s="6">
        <f t="shared" ca="1" si="144"/>
        <v>0.11306162444006523</v>
      </c>
      <c r="P459" s="3">
        <f t="shared" ca="1" si="145"/>
        <v>0.50317506012161595</v>
      </c>
      <c r="Q459" s="3">
        <f t="shared" ca="1" si="146"/>
        <v>5.0928562361355012E-2</v>
      </c>
      <c r="R459" s="6">
        <f t="shared" ca="1" si="151"/>
        <v>0</v>
      </c>
      <c r="S459" s="5">
        <f ca="1">SUM($R$66:R458)+AA459</f>
        <v>0</v>
      </c>
      <c r="T459" s="5">
        <f t="shared" ca="1" si="154"/>
        <v>0</v>
      </c>
      <c r="U459" s="3">
        <f t="shared" ca="1" si="152"/>
        <v>0</v>
      </c>
      <c r="V459" s="37">
        <f ca="1">SUM($U$70:U459)-SUM($T$70:T459)</f>
        <v>122.82980000000003</v>
      </c>
      <c r="W459" s="8">
        <f t="shared" ca="1" si="153"/>
        <v>2.0452333244215604</v>
      </c>
      <c r="X459" s="7">
        <f ca="1">W459-MAX($W$69:W458)</f>
        <v>-0.36922857303671286</v>
      </c>
      <c r="Y459" s="7">
        <f t="shared" ca="1" si="155"/>
        <v>-1.2795038028682907E-2</v>
      </c>
      <c r="Z459" s="6">
        <f t="shared" ca="1" si="159"/>
        <v>0</v>
      </c>
      <c r="AA459" s="5">
        <f ca="1">SUM($Z$70:Z458)</f>
        <v>-6</v>
      </c>
      <c r="AB459" s="4">
        <f t="shared" ca="1" si="138"/>
        <v>0</v>
      </c>
      <c r="AC459" s="2">
        <f t="shared" ca="1" si="156"/>
        <v>0</v>
      </c>
      <c r="AD459" s="3">
        <f t="shared" ca="1" si="157"/>
        <v>61.11</v>
      </c>
      <c r="AE459" s="3">
        <f t="shared" ca="1" si="139"/>
        <v>0</v>
      </c>
      <c r="AF459" s="2">
        <f t="shared" ca="1" si="158"/>
        <v>0</v>
      </c>
      <c r="AG459" s="1">
        <f t="shared" ca="1" si="147"/>
        <v>4.6669999999999998</v>
      </c>
    </row>
    <row r="460" spans="1:33" x14ac:dyDescent="0.25">
      <c r="A460" s="11">
        <v>42659</v>
      </c>
      <c r="B460">
        <v>4.6360000000000001</v>
      </c>
      <c r="C460">
        <v>122.42</v>
      </c>
      <c r="D460">
        <v>114.5</v>
      </c>
      <c r="E460">
        <v>116</v>
      </c>
      <c r="F460">
        <v>23985500</v>
      </c>
      <c r="G460">
        <v>132.79900000000001</v>
      </c>
      <c r="H460" s="1">
        <f t="shared" ca="1" si="148"/>
        <v>132.79900000000001</v>
      </c>
      <c r="I460" s="10">
        <f t="shared" ca="1" si="149"/>
        <v>116</v>
      </c>
      <c r="J460" s="9">
        <f t="shared" ca="1" si="150"/>
        <v>-2.3598658679784213E-2</v>
      </c>
      <c r="K460" s="9">
        <f t="shared" ca="1" si="140"/>
        <v>0.34111170129628865</v>
      </c>
      <c r="L460" s="3">
        <f t="shared" ca="1" si="141"/>
        <v>0.14481896551724138</v>
      </c>
      <c r="M460" s="6">
        <f t="shared" ca="1" si="142"/>
        <v>0.42454997869290928</v>
      </c>
      <c r="N460" s="6">
        <f t="shared" ca="1" si="143"/>
        <v>0.28478831838883656</v>
      </c>
      <c r="O460" s="6">
        <f t="shared" ca="1" si="144"/>
        <v>0.11978138508330109</v>
      </c>
      <c r="P460" s="3">
        <f t="shared" ca="1" si="145"/>
        <v>0.52435108855543877</v>
      </c>
      <c r="Q460" s="3">
        <f t="shared" ca="1" si="146"/>
        <v>4.5225548222234374E-2</v>
      </c>
      <c r="R460" s="6">
        <f t="shared" ca="1" si="151"/>
        <v>0</v>
      </c>
      <c r="S460" s="5">
        <f ca="1">SUM($R$66:R459)+AA460</f>
        <v>0</v>
      </c>
      <c r="T460" s="5">
        <f t="shared" ca="1" si="154"/>
        <v>0</v>
      </c>
      <c r="U460" s="3">
        <f t="shared" ca="1" si="152"/>
        <v>0</v>
      </c>
      <c r="V460" s="37">
        <f ca="1">SUM($U$70:U460)-SUM($T$70:T460)</f>
        <v>122.82980000000003</v>
      </c>
      <c r="W460" s="8">
        <f t="shared" ca="1" si="153"/>
        <v>2.0452333244215604</v>
      </c>
      <c r="X460" s="7">
        <f ca="1">W460-MAX($W$69:W459)</f>
        <v>-0.36922857303671286</v>
      </c>
      <c r="Y460" s="7">
        <f t="shared" ca="1" si="155"/>
        <v>-4.8272988505747128E-2</v>
      </c>
      <c r="Z460" s="6">
        <f t="shared" ca="1" si="159"/>
        <v>0</v>
      </c>
      <c r="AA460" s="5">
        <f ca="1">SUM($Z$70:Z459)</f>
        <v>-6</v>
      </c>
      <c r="AB460" s="4">
        <f t="shared" ca="1" si="138"/>
        <v>0</v>
      </c>
      <c r="AC460" s="2">
        <f t="shared" ca="1" si="156"/>
        <v>0</v>
      </c>
      <c r="AD460" s="3">
        <f t="shared" ca="1" si="157"/>
        <v>61.11</v>
      </c>
      <c r="AE460" s="3">
        <f t="shared" ca="1" si="139"/>
        <v>0</v>
      </c>
      <c r="AF460" s="2">
        <f t="shared" ca="1" si="158"/>
        <v>0</v>
      </c>
      <c r="AG460" s="1">
        <f t="shared" ca="1" si="147"/>
        <v>4.6360000000000001</v>
      </c>
    </row>
    <row r="461" spans="1:33" x14ac:dyDescent="0.25">
      <c r="A461" s="11">
        <v>42666</v>
      </c>
      <c r="B461">
        <v>4.6360000000000001</v>
      </c>
      <c r="C461">
        <v>127.05</v>
      </c>
      <c r="D461">
        <v>115.34</v>
      </c>
      <c r="E461">
        <v>126.69</v>
      </c>
      <c r="F461">
        <v>20835600</v>
      </c>
      <c r="G461">
        <v>136.59899999999999</v>
      </c>
      <c r="H461" s="1">
        <f t="shared" ca="1" si="148"/>
        <v>136.59899999999999</v>
      </c>
      <c r="I461" s="10">
        <f t="shared" ca="1" si="149"/>
        <v>126.69</v>
      </c>
      <c r="J461" s="9">
        <f t="shared" ca="1" si="150"/>
        <v>8.8152966507597158E-2</v>
      </c>
      <c r="K461" s="9">
        <f t="shared" ca="1" si="140"/>
        <v>0.3470875419452592</v>
      </c>
      <c r="L461" s="3">
        <f t="shared" ca="1" si="141"/>
        <v>7.821453942694756E-2</v>
      </c>
      <c r="M461" s="6">
        <f t="shared" ca="1" si="142"/>
        <v>0.22534528029612524</v>
      </c>
      <c r="N461" s="6">
        <f t="shared" ca="1" si="143"/>
        <v>0.27637125929877077</v>
      </c>
      <c r="O461" s="6">
        <f t="shared" ca="1" si="144"/>
        <v>0.11982123990161442</v>
      </c>
      <c r="P461" s="3">
        <f t="shared" ca="1" si="145"/>
        <v>0.51601373910199966</v>
      </c>
      <c r="Q461" s="3">
        <f t="shared" ca="1" si="146"/>
        <v>3.672877949554193E-2</v>
      </c>
      <c r="R461" s="6">
        <f t="shared" ca="1" si="151"/>
        <v>0</v>
      </c>
      <c r="S461" s="5">
        <f ca="1">SUM($R$66:R460)+AA461</f>
        <v>0</v>
      </c>
      <c r="T461" s="5">
        <f t="shared" ca="1" si="154"/>
        <v>0</v>
      </c>
      <c r="U461" s="3">
        <f t="shared" ca="1" si="152"/>
        <v>0</v>
      </c>
      <c r="V461" s="37">
        <f ca="1">SUM($U$70:U461)-SUM($T$70:T461)</f>
        <v>122.82980000000003</v>
      </c>
      <c r="W461" s="8">
        <f t="shared" ca="1" si="153"/>
        <v>2.0452333244215604</v>
      </c>
      <c r="X461" s="7">
        <f ca="1">W461-MAX($W$69:W460)</f>
        <v>-0.36922857303671286</v>
      </c>
      <c r="Y461" s="7">
        <f t="shared" ca="1" si="155"/>
        <v>-2.6071513142315855E-2</v>
      </c>
      <c r="Z461" s="6">
        <f t="shared" ca="1" si="159"/>
        <v>0</v>
      </c>
      <c r="AA461" s="5">
        <f ca="1">SUM($Z$70:Z460)</f>
        <v>-6</v>
      </c>
      <c r="AB461" s="4">
        <f t="shared" ca="1" si="138"/>
        <v>0</v>
      </c>
      <c r="AC461" s="2">
        <f t="shared" ca="1" si="156"/>
        <v>0</v>
      </c>
      <c r="AD461" s="3">
        <f t="shared" ca="1" si="157"/>
        <v>61.11</v>
      </c>
      <c r="AE461" s="3">
        <f t="shared" ca="1" si="139"/>
        <v>0</v>
      </c>
      <c r="AF461" s="2">
        <f t="shared" ca="1" si="158"/>
        <v>0</v>
      </c>
      <c r="AG461" s="1">
        <f t="shared" ca="1" si="147"/>
        <v>4.6360000000000001</v>
      </c>
    </row>
    <row r="462" spans="1:33" x14ac:dyDescent="0.25">
      <c r="A462" s="11">
        <v>42673</v>
      </c>
      <c r="B462" t="s">
        <v>0</v>
      </c>
      <c r="C462">
        <v>131.5</v>
      </c>
      <c r="D462">
        <v>125.05</v>
      </c>
      <c r="E462">
        <v>129.19</v>
      </c>
      <c r="F462">
        <v>19742300</v>
      </c>
      <c r="G462" t="s">
        <v>0</v>
      </c>
      <c r="H462" s="1">
        <f t="shared" ca="1" si="148"/>
        <v>136.59899999999999</v>
      </c>
      <c r="I462" s="10">
        <f t="shared" ca="1" si="149"/>
        <v>129.19</v>
      </c>
      <c r="J462" s="9">
        <f t="shared" ca="1" si="150"/>
        <v>1.9541031358247987E-2</v>
      </c>
      <c r="K462" s="9">
        <f t="shared" ca="1" si="140"/>
        <v>0.34707200971777047</v>
      </c>
      <c r="L462" s="3">
        <f t="shared" ca="1" si="141"/>
        <v>5.7349640065020413E-2</v>
      </c>
      <c r="M462" s="6">
        <f t="shared" ca="1" si="142"/>
        <v>0.16523844752463784</v>
      </c>
      <c r="N462" s="6">
        <f t="shared" ca="1" si="143"/>
        <v>0.2602063472976831</v>
      </c>
      <c r="O462" s="6">
        <f t="shared" ca="1" si="144"/>
        <v>0.11952542003342966</v>
      </c>
      <c r="P462" s="3">
        <f t="shared" ca="1" si="145"/>
        <v>0.49925718736454239</v>
      </c>
      <c r="Q462" s="3">
        <f t="shared" ca="1" si="146"/>
        <v>2.1155507230823795E-2</v>
      </c>
      <c r="R462" s="6">
        <f t="shared" ca="1" si="151"/>
        <v>0</v>
      </c>
      <c r="S462" s="5">
        <f ca="1">SUM($R$66:R461)+AA462</f>
        <v>0</v>
      </c>
      <c r="T462" s="5">
        <f t="shared" ca="1" si="154"/>
        <v>0</v>
      </c>
      <c r="U462" s="3">
        <f t="shared" ca="1" si="152"/>
        <v>0</v>
      </c>
      <c r="V462" s="37">
        <f ca="1">SUM($U$70:U462)-SUM($T$70:T462)</f>
        <v>122.82980000000003</v>
      </c>
      <c r="W462" s="8">
        <f t="shared" ca="1" si="153"/>
        <v>2.0452333244215604</v>
      </c>
      <c r="X462" s="7">
        <f ca="1">W462-MAX($W$69:W461)</f>
        <v>-0.36922857303671286</v>
      </c>
      <c r="Y462" s="7">
        <f t="shared" ca="1" si="155"/>
        <v>-1.9116546688340137E-2</v>
      </c>
      <c r="Z462" s="6">
        <f t="shared" ca="1" si="159"/>
        <v>0</v>
      </c>
      <c r="AA462" s="5">
        <f ca="1">SUM($Z$70:Z461)</f>
        <v>-6</v>
      </c>
      <c r="AB462" s="4">
        <f t="shared" ca="1" si="138"/>
        <v>0</v>
      </c>
      <c r="AC462" s="2">
        <f t="shared" ca="1" si="156"/>
        <v>0</v>
      </c>
      <c r="AD462" s="3">
        <f t="shared" ca="1" si="157"/>
        <v>61.11</v>
      </c>
      <c r="AE462" s="3">
        <f t="shared" ca="1" si="139"/>
        <v>0</v>
      </c>
      <c r="AF462" s="2">
        <f t="shared" ca="1" si="158"/>
        <v>0</v>
      </c>
      <c r="AG462" s="1">
        <f t="shared" ca="1" si="147"/>
        <v>4.6360000000000001</v>
      </c>
    </row>
    <row r="463" spans="1:33" x14ac:dyDescent="0.25">
      <c r="A463" s="11">
        <v>42680</v>
      </c>
      <c r="B463">
        <v>4.6360000000000001</v>
      </c>
      <c r="C463">
        <v>136.9</v>
      </c>
      <c r="D463">
        <v>127.53</v>
      </c>
      <c r="E463">
        <v>130.85</v>
      </c>
      <c r="F463">
        <v>22338000</v>
      </c>
      <c r="G463">
        <v>137.79900000000001</v>
      </c>
      <c r="H463" s="1">
        <f t="shared" ca="1" si="148"/>
        <v>137.79900000000001</v>
      </c>
      <c r="I463" s="10">
        <f t="shared" ca="1" si="149"/>
        <v>130.85</v>
      </c>
      <c r="J463" s="9">
        <f t="shared" ca="1" si="150"/>
        <v>1.2767440003944872E-2</v>
      </c>
      <c r="K463" s="9">
        <f t="shared" ca="1" si="140"/>
        <v>0.34475010076090801</v>
      </c>
      <c r="L463" s="3">
        <f t="shared" ca="1" si="141"/>
        <v>5.3106610622850603E-2</v>
      </c>
      <c r="M463" s="6">
        <f t="shared" ca="1" si="142"/>
        <v>0.15404378564542098</v>
      </c>
      <c r="N463" s="6">
        <f t="shared" ca="1" si="143"/>
        <v>0.246675023091422</v>
      </c>
      <c r="O463" s="6">
        <f t="shared" ca="1" si="144"/>
        <v>0.12092071359929592</v>
      </c>
      <c r="P463" s="3">
        <f t="shared" ca="1" si="145"/>
        <v>0.48851645029001384</v>
      </c>
      <c r="Q463" s="3">
        <f t="shared" ca="1" si="146"/>
        <v>4.833595892830167E-3</v>
      </c>
      <c r="R463" s="6">
        <f t="shared" ca="1" si="151"/>
        <v>0</v>
      </c>
      <c r="S463" s="5">
        <f ca="1">SUM($R$66:R462)+AA463</f>
        <v>0</v>
      </c>
      <c r="T463" s="5">
        <f t="shared" ca="1" si="154"/>
        <v>0</v>
      </c>
      <c r="U463" s="3">
        <f t="shared" ca="1" si="152"/>
        <v>0</v>
      </c>
      <c r="V463" s="37">
        <f ca="1">SUM($U$70:U463)-SUM($T$70:T463)</f>
        <v>122.82980000000003</v>
      </c>
      <c r="W463" s="8">
        <f t="shared" ca="1" si="153"/>
        <v>2.0452333244215604</v>
      </c>
      <c r="X463" s="7">
        <f ca="1">W463-MAX($W$69:W462)</f>
        <v>-0.36922857303671286</v>
      </c>
      <c r="Y463" s="7">
        <f t="shared" ca="1" si="155"/>
        <v>-1.7702203540950201E-2</v>
      </c>
      <c r="Z463" s="6">
        <f t="shared" ca="1" si="159"/>
        <v>0</v>
      </c>
      <c r="AA463" s="5">
        <f ca="1">SUM($Z$70:Z462)</f>
        <v>-6</v>
      </c>
      <c r="AB463" s="4">
        <f t="shared" ca="1" si="138"/>
        <v>0</v>
      </c>
      <c r="AC463" s="2">
        <f t="shared" ca="1" si="156"/>
        <v>0</v>
      </c>
      <c r="AD463" s="3">
        <f t="shared" ca="1" si="157"/>
        <v>61.11</v>
      </c>
      <c r="AE463" s="3">
        <f t="shared" ca="1" si="139"/>
        <v>0</v>
      </c>
      <c r="AF463" s="2">
        <f t="shared" ca="1" si="158"/>
        <v>0</v>
      </c>
      <c r="AG463" s="1">
        <f t="shared" ca="1" si="147"/>
        <v>4.6360000000000001</v>
      </c>
    </row>
    <row r="464" spans="1:33" x14ac:dyDescent="0.25">
      <c r="A464" s="11">
        <v>42687</v>
      </c>
      <c r="B464" t="s">
        <v>0</v>
      </c>
      <c r="C464">
        <v>133.1</v>
      </c>
      <c r="D464">
        <v>121.75</v>
      </c>
      <c r="E464">
        <v>129.6</v>
      </c>
      <c r="F464">
        <v>24252300</v>
      </c>
      <c r="G464" t="s">
        <v>0</v>
      </c>
      <c r="H464" s="1">
        <f t="shared" ca="1" si="148"/>
        <v>137.79900000000001</v>
      </c>
      <c r="I464" s="10">
        <f t="shared" ca="1" si="149"/>
        <v>129.6</v>
      </c>
      <c r="J464" s="9">
        <f t="shared" ca="1" si="150"/>
        <v>-9.5988450579805491E-3</v>
      </c>
      <c r="K464" s="9">
        <f t="shared" ca="1" si="140"/>
        <v>0.34567616822005676</v>
      </c>
      <c r="L464" s="3">
        <f t="shared" ca="1" si="141"/>
        <v>6.3263888888889008E-2</v>
      </c>
      <c r="M464" s="6">
        <f t="shared" ca="1" si="142"/>
        <v>0.18301489863951323</v>
      </c>
      <c r="N464" s="6">
        <f t="shared" ca="1" si="143"/>
        <v>0.23208866233008921</v>
      </c>
      <c r="O464" s="6">
        <f t="shared" ca="1" si="144"/>
        <v>0.11578786864946183</v>
      </c>
      <c r="P464" s="3">
        <f t="shared" ca="1" si="145"/>
        <v>0.46366439962901285</v>
      </c>
      <c r="Q464" s="3">
        <f t="shared" ca="1" si="146"/>
        <v>5.1292503116553978E-4</v>
      </c>
      <c r="R464" s="6">
        <f t="shared" ca="1" si="151"/>
        <v>0</v>
      </c>
      <c r="S464" s="5">
        <f ca="1">SUM($R$66:R463)+AA464</f>
        <v>0</v>
      </c>
      <c r="T464" s="5">
        <f t="shared" ca="1" si="154"/>
        <v>0</v>
      </c>
      <c r="U464" s="3">
        <f t="shared" ca="1" si="152"/>
        <v>0</v>
      </c>
      <c r="V464" s="37">
        <f ca="1">SUM($U$70:U464)-SUM($T$70:T464)</f>
        <v>122.82980000000003</v>
      </c>
      <c r="W464" s="8">
        <f t="shared" ca="1" si="153"/>
        <v>2.0452333244215604</v>
      </c>
      <c r="X464" s="7">
        <f ca="1">W464-MAX($W$69:W463)</f>
        <v>-0.36922857303671286</v>
      </c>
      <c r="Y464" s="7">
        <f t="shared" ca="1" si="155"/>
        <v>-2.1087962962963003E-2</v>
      </c>
      <c r="Z464" s="6">
        <f t="shared" ca="1" si="159"/>
        <v>0</v>
      </c>
      <c r="AA464" s="5">
        <f ca="1">SUM($Z$70:Z463)</f>
        <v>-6</v>
      </c>
      <c r="AB464" s="4">
        <f t="shared" ca="1" si="138"/>
        <v>0</v>
      </c>
      <c r="AC464" s="2">
        <f t="shared" ca="1" si="156"/>
        <v>0</v>
      </c>
      <c r="AD464" s="3">
        <f t="shared" ca="1" si="157"/>
        <v>61.11</v>
      </c>
      <c r="AE464" s="3">
        <f t="shared" ca="1" si="139"/>
        <v>0</v>
      </c>
      <c r="AF464" s="2">
        <f t="shared" ca="1" si="158"/>
        <v>0</v>
      </c>
      <c r="AG464" s="1">
        <f t="shared" ca="1" si="147"/>
        <v>4.6360000000000001</v>
      </c>
    </row>
    <row r="465" spans="1:33" x14ac:dyDescent="0.25">
      <c r="A465" s="11">
        <v>42694</v>
      </c>
      <c r="B465">
        <v>4.6360000000000001</v>
      </c>
      <c r="C465">
        <v>132.44999999999999</v>
      </c>
      <c r="D465">
        <v>127.26</v>
      </c>
      <c r="E465">
        <v>129.91</v>
      </c>
      <c r="F465">
        <v>10426200</v>
      </c>
      <c r="G465">
        <v>137.79900000000001</v>
      </c>
      <c r="H465" s="1">
        <f t="shared" ca="1" si="148"/>
        <v>137.79900000000001</v>
      </c>
      <c r="I465" s="10">
        <f t="shared" ca="1" si="149"/>
        <v>129.91</v>
      </c>
      <c r="J465" s="9">
        <f t="shared" ca="1" si="150"/>
        <v>2.3891190894672889E-3</v>
      </c>
      <c r="K465" s="9">
        <f t="shared" ca="1" si="140"/>
        <v>0.33985328465554987</v>
      </c>
      <c r="L465" s="3">
        <f t="shared" ca="1" si="141"/>
        <v>6.0726656916326727E-2</v>
      </c>
      <c r="M465" s="6">
        <f t="shared" ca="1" si="142"/>
        <v>0.1786849198114262</v>
      </c>
      <c r="N465" s="6">
        <f t="shared" ca="1" si="143"/>
        <v>0.2080628858066336</v>
      </c>
      <c r="O465" s="6">
        <f t="shared" ca="1" si="144"/>
        <v>8.620923560665894E-2</v>
      </c>
      <c r="P465" s="3">
        <f t="shared" ca="1" si="145"/>
        <v>0.38048135701995145</v>
      </c>
      <c r="Q465" s="3">
        <f t="shared" ca="1" si="146"/>
        <v>3.5644414593315715E-2</v>
      </c>
      <c r="R465" s="6">
        <f t="shared" ca="1" si="151"/>
        <v>0</v>
      </c>
      <c r="S465" s="5">
        <f ca="1">SUM($R$66:R464)+AA465</f>
        <v>0</v>
      </c>
      <c r="T465" s="5">
        <f t="shared" ca="1" si="154"/>
        <v>0</v>
      </c>
      <c r="U465" s="3">
        <f t="shared" ca="1" si="152"/>
        <v>0</v>
      </c>
      <c r="V465" s="37">
        <f ca="1">SUM($U$70:U465)-SUM($T$70:T465)</f>
        <v>122.82980000000003</v>
      </c>
      <c r="W465" s="8">
        <f t="shared" ca="1" si="153"/>
        <v>2.0452333244215604</v>
      </c>
      <c r="X465" s="7">
        <f ca="1">W465-MAX($W$69:W464)</f>
        <v>-0.36922857303671286</v>
      </c>
      <c r="Y465" s="7">
        <f t="shared" ca="1" si="155"/>
        <v>-2.024221897210891E-2</v>
      </c>
      <c r="Z465" s="6">
        <f t="shared" ca="1" si="159"/>
        <v>0</v>
      </c>
      <c r="AA465" s="5">
        <f ca="1">SUM($Z$70:Z464)</f>
        <v>-6</v>
      </c>
      <c r="AB465" s="4">
        <f t="shared" ca="1" si="138"/>
        <v>0</v>
      </c>
      <c r="AC465" s="2">
        <f t="shared" ca="1" si="156"/>
        <v>0</v>
      </c>
      <c r="AD465" s="3">
        <f t="shared" ca="1" si="157"/>
        <v>61.11</v>
      </c>
      <c r="AE465" s="3">
        <f t="shared" ca="1" si="139"/>
        <v>0</v>
      </c>
      <c r="AF465" s="2">
        <f t="shared" ca="1" si="158"/>
        <v>0</v>
      </c>
      <c r="AG465" s="1">
        <f t="shared" ca="1" si="147"/>
        <v>4.6360000000000001</v>
      </c>
    </row>
    <row r="466" spans="1:33" x14ac:dyDescent="0.25">
      <c r="A466" s="11">
        <v>42701</v>
      </c>
      <c r="B466">
        <v>4.6360000000000001</v>
      </c>
      <c r="C466">
        <v>132.97</v>
      </c>
      <c r="D466">
        <v>129.13</v>
      </c>
      <c r="E466">
        <v>130</v>
      </c>
      <c r="F466">
        <v>12561500</v>
      </c>
      <c r="G466">
        <v>140.79900000000001</v>
      </c>
      <c r="H466" s="1">
        <f t="shared" ca="1" si="148"/>
        <v>140.79900000000001</v>
      </c>
      <c r="I466" s="10">
        <f t="shared" ca="1" si="149"/>
        <v>130</v>
      </c>
      <c r="J466" s="9">
        <f t="shared" ca="1" si="150"/>
        <v>6.9254744794099024E-4</v>
      </c>
      <c r="K466" s="9">
        <f t="shared" ca="1" si="140"/>
        <v>0.33493553232795842</v>
      </c>
      <c r="L466" s="3">
        <f t="shared" ca="1" si="141"/>
        <v>8.3069230769230895E-2</v>
      </c>
      <c r="M466" s="6">
        <f t="shared" ca="1" si="142"/>
        <v>0.24801558136236229</v>
      </c>
      <c r="N466" s="6">
        <f t="shared" ca="1" si="143"/>
        <v>0.21301923426097677</v>
      </c>
      <c r="O466" s="6">
        <f t="shared" ca="1" si="144"/>
        <v>8.6536116337309038E-2</v>
      </c>
      <c r="P466" s="3">
        <f t="shared" ca="1" si="145"/>
        <v>0.38609146693559482</v>
      </c>
      <c r="Q466" s="3">
        <f t="shared" ca="1" si="146"/>
        <v>3.9947001586358694E-2</v>
      </c>
      <c r="R466" s="6">
        <f t="shared" ca="1" si="151"/>
        <v>0</v>
      </c>
      <c r="S466" s="5">
        <f ca="1">SUM($R$66:R465)+AA466</f>
        <v>0</v>
      </c>
      <c r="T466" s="5">
        <f t="shared" ca="1" si="154"/>
        <v>0</v>
      </c>
      <c r="U466" s="3">
        <f t="shared" ca="1" si="152"/>
        <v>0</v>
      </c>
      <c r="V466" s="37">
        <f ca="1">SUM($U$70:U466)-SUM($T$70:T466)</f>
        <v>122.82980000000003</v>
      </c>
      <c r="W466" s="8">
        <f t="shared" ca="1" si="153"/>
        <v>2.0452333244215604</v>
      </c>
      <c r="X466" s="7">
        <f ca="1">W466-MAX($W$69:W465)</f>
        <v>-0.36922857303671286</v>
      </c>
      <c r="Y466" s="7">
        <f t="shared" ca="1" si="155"/>
        <v>-2.7689743589743632E-2</v>
      </c>
      <c r="Z466" s="6">
        <f t="shared" ca="1" si="159"/>
        <v>0</v>
      </c>
      <c r="AA466" s="5">
        <f ca="1">SUM($Z$70:Z465)</f>
        <v>-6</v>
      </c>
      <c r="AB466" s="4">
        <f t="shared" ca="1" si="138"/>
        <v>0</v>
      </c>
      <c r="AC466" s="2">
        <f t="shared" ca="1" si="156"/>
        <v>0</v>
      </c>
      <c r="AD466" s="3">
        <f t="shared" ca="1" si="157"/>
        <v>61.11</v>
      </c>
      <c r="AE466" s="3">
        <f t="shared" ca="1" si="139"/>
        <v>0</v>
      </c>
      <c r="AF466" s="2">
        <f t="shared" ca="1" si="158"/>
        <v>0</v>
      </c>
      <c r="AG466" s="1">
        <f t="shared" ca="1" si="147"/>
        <v>4.6360000000000001</v>
      </c>
    </row>
    <row r="467" spans="1:33" x14ac:dyDescent="0.25">
      <c r="A467" s="11">
        <v>42708</v>
      </c>
      <c r="B467">
        <v>4.6360000000000001</v>
      </c>
      <c r="C467">
        <v>141.9</v>
      </c>
      <c r="D467">
        <v>129.5</v>
      </c>
      <c r="E467">
        <v>135.9</v>
      </c>
      <c r="F467">
        <v>33075800</v>
      </c>
      <c r="G467">
        <v>144.239</v>
      </c>
      <c r="H467" s="1">
        <f t="shared" ca="1" si="148"/>
        <v>144.239</v>
      </c>
      <c r="I467" s="10">
        <f t="shared" ca="1" si="149"/>
        <v>135.9</v>
      </c>
      <c r="J467" s="9">
        <f t="shared" ca="1" si="150"/>
        <v>4.4384870701515582E-2</v>
      </c>
      <c r="K467" s="9">
        <f t="shared" ca="1" si="140"/>
        <v>0.33565842111760125</v>
      </c>
      <c r="L467" s="3">
        <f t="shared" ca="1" si="141"/>
        <v>6.1361295069904287E-2</v>
      </c>
      <c r="M467" s="6">
        <f t="shared" ca="1" si="142"/>
        <v>0.18280874606272951</v>
      </c>
      <c r="N467" s="6">
        <f t="shared" ca="1" si="143"/>
        <v>0.20884556743772167</v>
      </c>
      <c r="O467" s="6">
        <f t="shared" ca="1" si="144"/>
        <v>8.6588079647327162E-2</v>
      </c>
      <c r="P467" s="3">
        <f t="shared" ca="1" si="145"/>
        <v>0.382021726732376</v>
      </c>
      <c r="Q467" s="3">
        <f t="shared" ca="1" si="146"/>
        <v>3.5669408143067349E-2</v>
      </c>
      <c r="R467" s="6">
        <f t="shared" ca="1" si="151"/>
        <v>0</v>
      </c>
      <c r="S467" s="5">
        <f ca="1">SUM($R$66:R466)+AA467</f>
        <v>0</v>
      </c>
      <c r="T467" s="5">
        <f t="shared" ca="1" si="154"/>
        <v>0</v>
      </c>
      <c r="U467" s="3">
        <f t="shared" ca="1" si="152"/>
        <v>0</v>
      </c>
      <c r="V467" s="37">
        <f ca="1">SUM($U$70:U467)-SUM($T$70:T467)</f>
        <v>122.82980000000003</v>
      </c>
      <c r="W467" s="8">
        <f t="shared" ca="1" si="153"/>
        <v>2.0452333244215604</v>
      </c>
      <c r="X467" s="7">
        <f ca="1">W467-MAX($W$69:W466)</f>
        <v>-0.36922857303671286</v>
      </c>
      <c r="Y467" s="7">
        <f t="shared" ca="1" si="155"/>
        <v>-2.0453765023301429E-2</v>
      </c>
      <c r="Z467" s="6">
        <f t="shared" ca="1" si="159"/>
        <v>0</v>
      </c>
      <c r="AA467" s="5">
        <f ca="1">SUM($Z$70:Z466)</f>
        <v>-6</v>
      </c>
      <c r="AB467" s="4">
        <f t="shared" ca="1" si="138"/>
        <v>0</v>
      </c>
      <c r="AC467" s="2">
        <f t="shared" ca="1" si="156"/>
        <v>0</v>
      </c>
      <c r="AD467" s="3">
        <f t="shared" ca="1" si="157"/>
        <v>61.11</v>
      </c>
      <c r="AE467" s="3">
        <f t="shared" ca="1" si="139"/>
        <v>0</v>
      </c>
      <c r="AF467" s="2">
        <f t="shared" ca="1" si="158"/>
        <v>0</v>
      </c>
      <c r="AG467" s="1">
        <f t="shared" ca="1" si="147"/>
        <v>4.6360000000000001</v>
      </c>
    </row>
    <row r="468" spans="1:33" x14ac:dyDescent="0.25">
      <c r="A468" s="11">
        <v>42715</v>
      </c>
      <c r="B468">
        <v>4.6360000000000001</v>
      </c>
      <c r="C468">
        <v>149.19999999999999</v>
      </c>
      <c r="D468">
        <v>135</v>
      </c>
      <c r="E468">
        <v>147.68</v>
      </c>
      <c r="F468">
        <v>26737300</v>
      </c>
      <c r="G468">
        <v>148.13900000000001</v>
      </c>
      <c r="H468" s="1">
        <f t="shared" ca="1" si="148"/>
        <v>148.13900000000001</v>
      </c>
      <c r="I468" s="10">
        <f t="shared" ca="1" si="149"/>
        <v>147.68</v>
      </c>
      <c r="J468" s="9">
        <f t="shared" ca="1" si="150"/>
        <v>8.3128449597443907E-2</v>
      </c>
      <c r="K468" s="9">
        <f t="shared" ca="1" si="140"/>
        <v>0.34218237756676195</v>
      </c>
      <c r="L468" s="3">
        <f t="shared" ca="1" si="141"/>
        <v>3.1080715059588204E-3</v>
      </c>
      <c r="M468" s="6">
        <f t="shared" ca="1" si="142"/>
        <v>9.0830846639740111E-3</v>
      </c>
      <c r="N468" s="6">
        <f t="shared" ca="1" si="143"/>
        <v>0.19088605951706719</v>
      </c>
      <c r="O468" s="6">
        <f t="shared" ca="1" si="144"/>
        <v>0.10187634879332552</v>
      </c>
      <c r="P468" s="3">
        <f t="shared" ca="1" si="145"/>
        <v>0.39463875710371821</v>
      </c>
      <c r="Q468" s="3">
        <f t="shared" ca="1" si="146"/>
        <v>-1.2866638069583852E-2</v>
      </c>
      <c r="R468" s="6">
        <f t="shared" ca="1" si="151"/>
        <v>0</v>
      </c>
      <c r="S468" s="5">
        <f ca="1">SUM($R$66:R467)+AA468</f>
        <v>0</v>
      </c>
      <c r="T468" s="5">
        <f t="shared" ca="1" si="154"/>
        <v>0</v>
      </c>
      <c r="U468" s="3">
        <f t="shared" ca="1" si="152"/>
        <v>0</v>
      </c>
      <c r="V468" s="37">
        <f ca="1">SUM($U$70:U468)-SUM($T$70:T468)</f>
        <v>122.82980000000003</v>
      </c>
      <c r="W468" s="8">
        <f t="shared" ca="1" si="153"/>
        <v>2.0452333244215604</v>
      </c>
      <c r="X468" s="7">
        <f ca="1">W468-MAX($W$69:W467)</f>
        <v>-0.36922857303671286</v>
      </c>
      <c r="Y468" s="7">
        <f t="shared" ca="1" si="155"/>
        <v>-1.0360238353196067E-3</v>
      </c>
      <c r="Z468" s="6">
        <f t="shared" ca="1" si="159"/>
        <v>0</v>
      </c>
      <c r="AA468" s="5">
        <f ca="1">SUM($Z$70:Z467)</f>
        <v>-6</v>
      </c>
      <c r="AB468" s="4">
        <f t="shared" ca="1" si="138"/>
        <v>0</v>
      </c>
      <c r="AC468" s="2">
        <f t="shared" ca="1" si="156"/>
        <v>0</v>
      </c>
      <c r="AD468" s="3">
        <f t="shared" ca="1" si="157"/>
        <v>61.11</v>
      </c>
      <c r="AE468" s="3">
        <f t="shared" ca="1" si="139"/>
        <v>0</v>
      </c>
      <c r="AF468" s="2">
        <f t="shared" ca="1" si="158"/>
        <v>0</v>
      </c>
      <c r="AG468" s="1">
        <f t="shared" ca="1" si="147"/>
        <v>4.6360000000000001</v>
      </c>
    </row>
    <row r="469" spans="1:33" x14ac:dyDescent="0.25">
      <c r="A469" s="11">
        <v>42722</v>
      </c>
      <c r="B469">
        <v>4.6360000000000001</v>
      </c>
      <c r="C469">
        <v>154.9</v>
      </c>
      <c r="D469">
        <v>146.1</v>
      </c>
      <c r="E469">
        <v>149.80000000000001</v>
      </c>
      <c r="F469">
        <v>31183900</v>
      </c>
      <c r="G469">
        <v>155.53899999999999</v>
      </c>
      <c r="H469" s="1">
        <f t="shared" ca="1" si="148"/>
        <v>155.53899999999999</v>
      </c>
      <c r="I469" s="10">
        <f t="shared" ca="1" si="149"/>
        <v>149.80000000000001</v>
      </c>
      <c r="J469" s="9">
        <f t="shared" ca="1" si="150"/>
        <v>1.4253300328577032E-2</v>
      </c>
      <c r="K469" s="9">
        <f t="shared" ca="1" si="140"/>
        <v>0.33801391805098413</v>
      </c>
      <c r="L469" s="3">
        <f t="shared" ca="1" si="141"/>
        <v>3.8311081441922301E-2</v>
      </c>
      <c r="M469" s="6">
        <f t="shared" ca="1" si="142"/>
        <v>0.11334172765082316</v>
      </c>
      <c r="N469" s="6">
        <f t="shared" ca="1" si="143"/>
        <v>0.17467057633214489</v>
      </c>
      <c r="O469" s="6">
        <f t="shared" ca="1" si="144"/>
        <v>9.5473796357963381E-2</v>
      </c>
      <c r="P469" s="3">
        <f t="shared" ca="1" si="145"/>
        <v>0.36561816904807165</v>
      </c>
      <c r="Q469" s="3">
        <f t="shared" ca="1" si="146"/>
        <v>-1.6277016383781873E-2</v>
      </c>
      <c r="R469" s="6">
        <f t="shared" ca="1" si="151"/>
        <v>0</v>
      </c>
      <c r="S469" s="5">
        <f ca="1">SUM($R$66:R468)+AA469</f>
        <v>0</v>
      </c>
      <c r="T469" s="5">
        <f t="shared" ca="1" si="154"/>
        <v>0</v>
      </c>
      <c r="U469" s="3">
        <f t="shared" ca="1" si="152"/>
        <v>0</v>
      </c>
      <c r="V469" s="37">
        <f ca="1">SUM($U$70:U469)-SUM($T$70:T469)</f>
        <v>122.82980000000003</v>
      </c>
      <c r="W469" s="8">
        <f t="shared" ca="1" si="153"/>
        <v>2.0452333244215604</v>
      </c>
      <c r="X469" s="7">
        <f ca="1">W469-MAX($W$69:W468)</f>
        <v>-0.36922857303671286</v>
      </c>
      <c r="Y469" s="7">
        <f t="shared" ca="1" si="155"/>
        <v>-1.2770360480640766E-2</v>
      </c>
      <c r="Z469" s="6">
        <f t="shared" ca="1" si="159"/>
        <v>0</v>
      </c>
      <c r="AA469" s="5">
        <f ca="1">SUM($Z$70:Z468)</f>
        <v>-6</v>
      </c>
      <c r="AB469" s="4">
        <f t="shared" ca="1" si="138"/>
        <v>0</v>
      </c>
      <c r="AC469" s="2">
        <f t="shared" ca="1" si="156"/>
        <v>0</v>
      </c>
      <c r="AD469" s="3">
        <f t="shared" ca="1" si="157"/>
        <v>61.11</v>
      </c>
      <c r="AE469" s="3">
        <f t="shared" ca="1" si="139"/>
        <v>0</v>
      </c>
      <c r="AF469" s="2">
        <f t="shared" ca="1" si="158"/>
        <v>0</v>
      </c>
      <c r="AG469" s="1">
        <f t="shared" ca="1" si="147"/>
        <v>4.6360000000000001</v>
      </c>
    </row>
    <row r="470" spans="1:33" x14ac:dyDescent="0.25">
      <c r="A470" s="11">
        <v>42729</v>
      </c>
      <c r="B470">
        <v>4.6360000000000001</v>
      </c>
      <c r="C470">
        <v>162.09</v>
      </c>
      <c r="D470">
        <v>147.22</v>
      </c>
      <c r="E470">
        <v>153.30000000000001</v>
      </c>
      <c r="F470">
        <v>19735600</v>
      </c>
      <c r="G470">
        <v>155.53899999999999</v>
      </c>
      <c r="H470" s="1">
        <f t="shared" ca="1" si="148"/>
        <v>155.53899999999999</v>
      </c>
      <c r="I470" s="10">
        <f t="shared" ca="1" si="149"/>
        <v>153.30000000000001</v>
      </c>
      <c r="J470" s="9">
        <f t="shared" ca="1" si="150"/>
        <v>2.3095714794649395E-2</v>
      </c>
      <c r="K470" s="9">
        <f t="shared" ca="1" si="140"/>
        <v>0.3377064917995129</v>
      </c>
      <c r="L470" s="3">
        <f t="shared" ca="1" si="141"/>
        <v>1.4605348988910416E-2</v>
      </c>
      <c r="M470" s="6">
        <f t="shared" ca="1" si="142"/>
        <v>4.3248647401132025E-2</v>
      </c>
      <c r="N470" s="6">
        <f t="shared" ca="1" si="143"/>
        <v>0.16810900508915888</v>
      </c>
      <c r="O470" s="6">
        <f t="shared" ca="1" si="144"/>
        <v>0.10163979496843532</v>
      </c>
      <c r="P470" s="3">
        <f t="shared" ca="1" si="145"/>
        <v>0.3713885950260295</v>
      </c>
      <c r="Q470" s="3">
        <f t="shared" ca="1" si="146"/>
        <v>-3.5170584847711767E-2</v>
      </c>
      <c r="R470" s="6">
        <f t="shared" ca="1" si="151"/>
        <v>0</v>
      </c>
      <c r="S470" s="5">
        <f ca="1">SUM($R$66:R469)+AA470</f>
        <v>0</v>
      </c>
      <c r="T470" s="5">
        <f t="shared" ca="1" si="154"/>
        <v>0</v>
      </c>
      <c r="U470" s="3">
        <f t="shared" ca="1" si="152"/>
        <v>0</v>
      </c>
      <c r="V470" s="37">
        <f ca="1">SUM($U$70:U470)-SUM($T$70:T470)</f>
        <v>122.82980000000003</v>
      </c>
      <c r="W470" s="8">
        <f t="shared" ca="1" si="153"/>
        <v>2.0452333244215604</v>
      </c>
      <c r="X470" s="7">
        <f ca="1">W470-MAX($W$69:W469)</f>
        <v>-0.36922857303671286</v>
      </c>
      <c r="Y470" s="7">
        <f t="shared" ca="1" si="155"/>
        <v>-4.8684496629701384E-3</v>
      </c>
      <c r="Z470" s="6">
        <f t="shared" ca="1" si="159"/>
        <v>0</v>
      </c>
      <c r="AA470" s="5">
        <f ca="1">SUM($Z$70:Z469)</f>
        <v>-6</v>
      </c>
      <c r="AB470" s="4">
        <f t="shared" ca="1" si="138"/>
        <v>0</v>
      </c>
      <c r="AC470" s="2">
        <f t="shared" ca="1" si="156"/>
        <v>0</v>
      </c>
      <c r="AD470" s="3">
        <f t="shared" ca="1" si="157"/>
        <v>61.11</v>
      </c>
      <c r="AE470" s="3">
        <f t="shared" ca="1" si="139"/>
        <v>0</v>
      </c>
      <c r="AF470" s="2">
        <f t="shared" ca="1" si="158"/>
        <v>0</v>
      </c>
      <c r="AG470" s="1">
        <f t="shared" ca="1" si="147"/>
        <v>4.6360000000000001</v>
      </c>
    </row>
    <row r="471" spans="1:33" x14ac:dyDescent="0.25">
      <c r="A471" s="11">
        <v>42736</v>
      </c>
      <c r="B471" t="s">
        <v>0</v>
      </c>
      <c r="C471">
        <v>156.36000000000001</v>
      </c>
      <c r="D471">
        <v>150.9</v>
      </c>
      <c r="E471">
        <v>152.85</v>
      </c>
      <c r="F471">
        <v>8992600</v>
      </c>
      <c r="G471">
        <v>158.04400000000001</v>
      </c>
      <c r="H471" s="1">
        <f t="shared" ca="1" si="148"/>
        <v>158.04400000000001</v>
      </c>
      <c r="I471" s="10">
        <f t="shared" ca="1" si="149"/>
        <v>152.85</v>
      </c>
      <c r="J471" s="9">
        <f t="shared" ca="1" si="150"/>
        <v>-2.9397375409250691E-3</v>
      </c>
      <c r="K471" s="9">
        <f t="shared" ca="1" si="140"/>
        <v>0.33703759626433022</v>
      </c>
      <c r="L471" s="3">
        <f t="shared" ca="1" si="141"/>
        <v>3.3981027150801646E-2</v>
      </c>
      <c r="M471" s="6">
        <f t="shared" ca="1" si="142"/>
        <v>0.1008226605204933</v>
      </c>
      <c r="N471" s="6">
        <f t="shared" ca="1" si="143"/>
        <v>0.16435035926857863</v>
      </c>
      <c r="O471" s="6">
        <f t="shared" ca="1" si="144"/>
        <v>0.10326831108321238</v>
      </c>
      <c r="P471" s="3">
        <f t="shared" ca="1" si="145"/>
        <v>0.37088698143500343</v>
      </c>
      <c r="Q471" s="3">
        <f t="shared" ca="1" si="146"/>
        <v>-4.2186262897846133E-2</v>
      </c>
      <c r="R471" s="6">
        <f t="shared" ca="1" si="151"/>
        <v>0</v>
      </c>
      <c r="S471" s="5">
        <f ca="1">SUM($R$66:R470)+AA471</f>
        <v>0</v>
      </c>
      <c r="T471" s="5">
        <f t="shared" ca="1" si="154"/>
        <v>0</v>
      </c>
      <c r="U471" s="3">
        <f t="shared" ca="1" si="152"/>
        <v>0</v>
      </c>
      <c r="V471" s="37">
        <f ca="1">SUM($U$70:U471)-SUM($T$70:T471)</f>
        <v>122.82980000000003</v>
      </c>
      <c r="W471" s="8">
        <f t="shared" ca="1" si="153"/>
        <v>2.0452333244215604</v>
      </c>
      <c r="X471" s="7">
        <f ca="1">W471-MAX($W$69:W470)</f>
        <v>-0.36922857303671286</v>
      </c>
      <c r="Y471" s="7">
        <f t="shared" ca="1" si="155"/>
        <v>-1.1327009050267215E-2</v>
      </c>
      <c r="Z471" s="6">
        <f t="shared" ca="1" si="159"/>
        <v>0</v>
      </c>
      <c r="AA471" s="5">
        <f ca="1">SUM($Z$70:Z470)</f>
        <v>-6</v>
      </c>
      <c r="AB471" s="4">
        <f t="shared" ca="1" si="138"/>
        <v>0</v>
      </c>
      <c r="AC471" s="2">
        <f t="shared" ca="1" si="156"/>
        <v>0</v>
      </c>
      <c r="AD471" s="3">
        <f t="shared" ca="1" si="157"/>
        <v>61.11</v>
      </c>
      <c r="AE471" s="3">
        <f t="shared" ca="1" si="139"/>
        <v>0</v>
      </c>
      <c r="AF471" s="2">
        <f t="shared" ca="1" si="158"/>
        <v>0</v>
      </c>
      <c r="AG471" s="1">
        <f t="shared" ca="1" si="147"/>
        <v>4.6360000000000001</v>
      </c>
    </row>
    <row r="472" spans="1:33" x14ac:dyDescent="0.25">
      <c r="A472" s="11">
        <v>42743</v>
      </c>
      <c r="B472" t="s">
        <v>0</v>
      </c>
      <c r="C472">
        <v>157.94999999999999</v>
      </c>
      <c r="D472">
        <v>146.16</v>
      </c>
      <c r="E472">
        <v>146.31</v>
      </c>
      <c r="F472">
        <v>13453400</v>
      </c>
      <c r="G472" t="s">
        <v>0</v>
      </c>
      <c r="H472" s="1">
        <f t="shared" ca="1" si="148"/>
        <v>158.04400000000001</v>
      </c>
      <c r="I472" s="10">
        <f t="shared" ca="1" si="149"/>
        <v>146.31</v>
      </c>
      <c r="J472" s="9">
        <f t="shared" ca="1" si="150"/>
        <v>-4.3729389946772536E-2</v>
      </c>
      <c r="K472" s="9">
        <f t="shared" ca="1" si="140"/>
        <v>0.33820986935433267</v>
      </c>
      <c r="L472" s="3">
        <f t="shared" ca="1" si="141"/>
        <v>8.0199576242225401E-2</v>
      </c>
      <c r="M472" s="6">
        <f t="shared" ca="1" si="142"/>
        <v>0.23712961539334215</v>
      </c>
      <c r="N472" s="6">
        <f t="shared" ca="1" si="143"/>
        <v>0.17425595182037606</v>
      </c>
      <c r="O472" s="6">
        <f t="shared" ca="1" si="144"/>
        <v>0.10362517107666211</v>
      </c>
      <c r="P472" s="3">
        <f t="shared" ca="1" si="145"/>
        <v>0.38150629397370028</v>
      </c>
      <c r="Q472" s="3">
        <f t="shared" ca="1" si="146"/>
        <v>-3.2994390332948154E-2</v>
      </c>
      <c r="R472" s="6">
        <f t="shared" ca="1" si="151"/>
        <v>0</v>
      </c>
      <c r="S472" s="5">
        <f ca="1">SUM($R$66:R471)+AA472</f>
        <v>0</v>
      </c>
      <c r="T472" s="5">
        <f t="shared" ca="1" si="154"/>
        <v>0</v>
      </c>
      <c r="U472" s="3">
        <f t="shared" ca="1" si="152"/>
        <v>0</v>
      </c>
      <c r="V472" s="37">
        <f ca="1">SUM($U$70:U472)-SUM($T$70:T472)</f>
        <v>122.82980000000003</v>
      </c>
      <c r="W472" s="8">
        <f t="shared" ca="1" si="153"/>
        <v>2.0452333244215604</v>
      </c>
      <c r="X472" s="7">
        <f ca="1">W472-MAX($W$69:W471)</f>
        <v>-0.36922857303671286</v>
      </c>
      <c r="Y472" s="7">
        <f t="shared" ca="1" si="155"/>
        <v>-2.6733192080741802E-2</v>
      </c>
      <c r="Z472" s="6">
        <f t="shared" ca="1" si="159"/>
        <v>0</v>
      </c>
      <c r="AA472" s="5">
        <f ca="1">SUM($Z$70:Z471)</f>
        <v>-6</v>
      </c>
      <c r="AB472" s="4">
        <f t="shared" ca="1" si="138"/>
        <v>0</v>
      </c>
      <c r="AC472" s="2">
        <f t="shared" ca="1" si="156"/>
        <v>0</v>
      </c>
      <c r="AD472" s="3">
        <f t="shared" ca="1" si="157"/>
        <v>61.11</v>
      </c>
      <c r="AE472" s="3">
        <f t="shared" ca="1" si="139"/>
        <v>0</v>
      </c>
      <c r="AF472" s="2">
        <f t="shared" ca="1" si="158"/>
        <v>0</v>
      </c>
      <c r="AG472" s="1">
        <f t="shared" ca="1" si="147"/>
        <v>4.6360000000000001</v>
      </c>
    </row>
    <row r="473" spans="1:33" x14ac:dyDescent="0.25">
      <c r="A473" s="11">
        <v>42750</v>
      </c>
      <c r="B473">
        <v>4.6360000000000001</v>
      </c>
      <c r="C473">
        <v>161.6</v>
      </c>
      <c r="D473">
        <v>140</v>
      </c>
      <c r="E473">
        <v>156.9</v>
      </c>
      <c r="F473">
        <v>30270300</v>
      </c>
      <c r="G473">
        <v>161.24</v>
      </c>
      <c r="H473" s="1">
        <f t="shared" ca="1" si="148"/>
        <v>161.24</v>
      </c>
      <c r="I473" s="10">
        <f t="shared" ca="1" si="149"/>
        <v>156.9</v>
      </c>
      <c r="J473" s="9">
        <f t="shared" ca="1" si="150"/>
        <v>6.9881001348916061E-2</v>
      </c>
      <c r="K473" s="9">
        <f t="shared" ca="1" si="140"/>
        <v>0.33663563469749708</v>
      </c>
      <c r="L473" s="3">
        <f t="shared" ca="1" si="141"/>
        <v>2.7660930528999428E-2</v>
      </c>
      <c r="M473" s="6">
        <f t="shared" ca="1" si="142"/>
        <v>8.2168753625431593E-2</v>
      </c>
      <c r="N473" s="6">
        <f t="shared" ca="1" si="143"/>
        <v>0.14791893450749319</v>
      </c>
      <c r="O473" s="6">
        <f t="shared" ca="1" si="144"/>
        <v>7.3978468094399008E-2</v>
      </c>
      <c r="P473" s="3">
        <f t="shared" ca="1" si="145"/>
        <v>0.29587587069629118</v>
      </c>
      <c r="Q473" s="3">
        <f t="shared" ca="1" si="146"/>
        <v>-3.8001681304827839E-5</v>
      </c>
      <c r="R473" s="6">
        <f t="shared" ca="1" si="151"/>
        <v>0</v>
      </c>
      <c r="S473" s="5">
        <f ca="1">SUM($R$66:R472)+AA473</f>
        <v>0</v>
      </c>
      <c r="T473" s="5">
        <f t="shared" ca="1" si="154"/>
        <v>0</v>
      </c>
      <c r="U473" s="3">
        <f t="shared" ca="1" si="152"/>
        <v>0</v>
      </c>
      <c r="V473" s="37">
        <f ca="1">SUM($U$70:U473)-SUM($T$70:T473)</f>
        <v>122.82980000000003</v>
      </c>
      <c r="W473" s="8">
        <f t="shared" ca="1" si="153"/>
        <v>2.0452333244215604</v>
      </c>
      <c r="X473" s="7">
        <f ca="1">W473-MAX($W$69:W472)</f>
        <v>-0.36922857303671286</v>
      </c>
      <c r="Y473" s="7">
        <f t="shared" ca="1" si="155"/>
        <v>-9.2203101763331432E-3</v>
      </c>
      <c r="Z473" s="6">
        <f t="shared" ca="1" si="159"/>
        <v>0</v>
      </c>
      <c r="AA473" s="5">
        <f ca="1">SUM($Z$70:Z472)</f>
        <v>-6</v>
      </c>
      <c r="AB473" s="4">
        <f t="shared" ca="1" si="138"/>
        <v>0</v>
      </c>
      <c r="AC473" s="2">
        <f t="shared" ca="1" si="156"/>
        <v>0</v>
      </c>
      <c r="AD473" s="3">
        <f t="shared" ca="1" si="157"/>
        <v>61.11</v>
      </c>
      <c r="AE473" s="3">
        <f t="shared" ca="1" si="139"/>
        <v>0</v>
      </c>
      <c r="AF473" s="2">
        <f t="shared" ca="1" si="158"/>
        <v>0</v>
      </c>
      <c r="AG473" s="1">
        <f t="shared" ca="1" si="147"/>
        <v>4.6360000000000001</v>
      </c>
    </row>
    <row r="474" spans="1:33" x14ac:dyDescent="0.25">
      <c r="A474" s="11">
        <v>42757</v>
      </c>
      <c r="B474">
        <v>4.6360000000000001</v>
      </c>
      <c r="C474">
        <v>164.95</v>
      </c>
      <c r="D474">
        <v>155.22</v>
      </c>
      <c r="E474">
        <v>160.5</v>
      </c>
      <c r="F474">
        <v>22946200</v>
      </c>
      <c r="G474">
        <v>161.24</v>
      </c>
      <c r="H474" s="1">
        <f t="shared" ca="1" si="148"/>
        <v>161.24</v>
      </c>
      <c r="I474" s="10">
        <f t="shared" ca="1" si="149"/>
        <v>160.5</v>
      </c>
      <c r="J474" s="9">
        <f t="shared" ca="1" si="150"/>
        <v>2.2685282831083665E-2</v>
      </c>
      <c r="K474" s="9">
        <f t="shared" ca="1" si="140"/>
        <v>0.33600136061027935</v>
      </c>
      <c r="L474" s="3">
        <f t="shared" ca="1" si="141"/>
        <v>4.6105919003116558E-3</v>
      </c>
      <c r="M474" s="6">
        <f t="shared" ca="1" si="142"/>
        <v>1.3721944137182768E-2</v>
      </c>
      <c r="N474" s="6">
        <f t="shared" ca="1" si="143"/>
        <v>0.1316402163414207</v>
      </c>
      <c r="O474" s="6">
        <f t="shared" ca="1" si="144"/>
        <v>7.8656850440537537E-2</v>
      </c>
      <c r="P474" s="3">
        <f t="shared" ca="1" si="145"/>
        <v>0.28895391722249575</v>
      </c>
      <c r="Q474" s="3">
        <f t="shared" ca="1" si="146"/>
        <v>-2.5673484539654373E-2</v>
      </c>
      <c r="R474" s="6">
        <f t="shared" ca="1" si="151"/>
        <v>0</v>
      </c>
      <c r="S474" s="5">
        <f ca="1">SUM($R$66:R473)+AA474</f>
        <v>0</v>
      </c>
      <c r="T474" s="5">
        <f t="shared" ca="1" si="154"/>
        <v>0</v>
      </c>
      <c r="U474" s="3">
        <f t="shared" ca="1" si="152"/>
        <v>0</v>
      </c>
      <c r="V474" s="37">
        <f ca="1">SUM($U$70:U474)-SUM($T$70:T474)</f>
        <v>122.82980000000003</v>
      </c>
      <c r="W474" s="8">
        <f t="shared" ca="1" si="153"/>
        <v>2.0452333244215604</v>
      </c>
      <c r="X474" s="7">
        <f ca="1">W474-MAX($W$69:W473)</f>
        <v>-0.36922857303671286</v>
      </c>
      <c r="Y474" s="7">
        <f t="shared" ca="1" si="155"/>
        <v>-1.5368639667705519E-3</v>
      </c>
      <c r="Z474" s="6">
        <f t="shared" ca="1" si="159"/>
        <v>0</v>
      </c>
      <c r="AA474" s="5">
        <f ca="1">SUM($Z$70:Z473)</f>
        <v>-6</v>
      </c>
      <c r="AB474" s="4">
        <f t="shared" ca="1" si="138"/>
        <v>0</v>
      </c>
      <c r="AC474" s="2">
        <f t="shared" ca="1" si="156"/>
        <v>0</v>
      </c>
      <c r="AD474" s="3">
        <f t="shared" ca="1" si="157"/>
        <v>61.11</v>
      </c>
      <c r="AE474" s="3">
        <f t="shared" ca="1" si="139"/>
        <v>0</v>
      </c>
      <c r="AF474" s="2">
        <f t="shared" ca="1" si="158"/>
        <v>0</v>
      </c>
      <c r="AG474" s="1">
        <f t="shared" ca="1" si="147"/>
        <v>4.6360000000000001</v>
      </c>
    </row>
    <row r="475" spans="1:33" x14ac:dyDescent="0.25">
      <c r="A475" s="11">
        <v>42764</v>
      </c>
      <c r="B475">
        <v>4.6360000000000001</v>
      </c>
      <c r="C475">
        <v>169.13</v>
      </c>
      <c r="D475">
        <v>158.71</v>
      </c>
      <c r="E475">
        <v>168.5</v>
      </c>
      <c r="F475">
        <v>16426100</v>
      </c>
      <c r="G475">
        <v>161.24</v>
      </c>
      <c r="H475" s="1">
        <f t="shared" ca="1" si="148"/>
        <v>161.24</v>
      </c>
      <c r="I475" s="10">
        <f t="shared" ca="1" si="149"/>
        <v>168.5</v>
      </c>
      <c r="J475" s="9">
        <f t="shared" ca="1" si="150"/>
        <v>4.8641807222345866E-2</v>
      </c>
      <c r="K475" s="9">
        <f t="shared" ca="1" si="140"/>
        <v>0.33288576966517214</v>
      </c>
      <c r="L475" s="3">
        <f t="shared" ca="1" si="141"/>
        <v>-4.3086053412462855E-2</v>
      </c>
      <c r="M475" s="6">
        <f t="shared" ca="1" si="142"/>
        <v>-0.12943194734878657</v>
      </c>
      <c r="N475" s="6">
        <f t="shared" ca="1" si="143"/>
        <v>0.10897326288961881</v>
      </c>
      <c r="O475" s="6">
        <f t="shared" ca="1" si="144"/>
        <v>0.10590615139740726</v>
      </c>
      <c r="P475" s="3">
        <f t="shared" ca="1" si="145"/>
        <v>0.32078556568443334</v>
      </c>
      <c r="Q475" s="3">
        <f t="shared" ca="1" si="146"/>
        <v>-0.10283903990519572</v>
      </c>
      <c r="R475" s="6">
        <f t="shared" ca="1" si="151"/>
        <v>0</v>
      </c>
      <c r="S475" s="5">
        <f ca="1">SUM($R$66:R474)+AA475</f>
        <v>0</v>
      </c>
      <c r="T475" s="5">
        <f t="shared" ca="1" si="154"/>
        <v>0</v>
      </c>
      <c r="U475" s="3">
        <f t="shared" ca="1" si="152"/>
        <v>0</v>
      </c>
      <c r="V475" s="37">
        <f ca="1">SUM($U$70:U475)-SUM($T$70:T475)</f>
        <v>122.82980000000003</v>
      </c>
      <c r="W475" s="8">
        <f t="shared" ca="1" si="153"/>
        <v>2.0452333244215604</v>
      </c>
      <c r="X475" s="7">
        <f ca="1">W475-MAX($W$69:W474)</f>
        <v>-0.36922857303671286</v>
      </c>
      <c r="Y475" s="7">
        <f t="shared" ca="1" si="155"/>
        <v>1.4362017804154284E-2</v>
      </c>
      <c r="Z475" s="6">
        <f t="shared" ca="1" si="159"/>
        <v>0</v>
      </c>
      <c r="AA475" s="5">
        <f ca="1">SUM($Z$70:Z474)</f>
        <v>-6</v>
      </c>
      <c r="AB475" s="4">
        <f t="shared" ca="1" si="138"/>
        <v>0</v>
      </c>
      <c r="AC475" s="2">
        <f t="shared" ca="1" si="156"/>
        <v>0</v>
      </c>
      <c r="AD475" s="3">
        <f t="shared" ca="1" si="157"/>
        <v>61.11</v>
      </c>
      <c r="AE475" s="3">
        <f t="shared" ca="1" si="139"/>
        <v>0</v>
      </c>
      <c r="AF475" s="2">
        <f t="shared" ca="1" si="158"/>
        <v>0</v>
      </c>
      <c r="AG475" s="1">
        <f t="shared" ca="1" si="147"/>
        <v>4.6360000000000001</v>
      </c>
    </row>
    <row r="476" spans="1:33" x14ac:dyDescent="0.25">
      <c r="A476" s="11">
        <v>42771</v>
      </c>
      <c r="B476">
        <v>4.6360000000000001</v>
      </c>
      <c r="C476">
        <v>179.5</v>
      </c>
      <c r="D476">
        <v>167.31</v>
      </c>
      <c r="E476">
        <v>178.5</v>
      </c>
      <c r="F476">
        <v>18426700</v>
      </c>
      <c r="G476">
        <v>171.94</v>
      </c>
      <c r="H476" s="1">
        <f t="shared" ca="1" si="148"/>
        <v>171.94</v>
      </c>
      <c r="I476" s="10">
        <f t="shared" ca="1" si="149"/>
        <v>178.5</v>
      </c>
      <c r="J476" s="9">
        <f t="shared" ca="1" si="150"/>
        <v>5.7652851427277399E-2</v>
      </c>
      <c r="K476" s="9">
        <f t="shared" ca="1" si="140"/>
        <v>0.31793567267230111</v>
      </c>
      <c r="L476" s="3">
        <f t="shared" ca="1" si="141"/>
        <v>-3.675070028011207E-2</v>
      </c>
      <c r="M476" s="6">
        <f t="shared" ca="1" si="142"/>
        <v>-0.11559162257955029</v>
      </c>
      <c r="N476" s="6">
        <f t="shared" ca="1" si="143"/>
        <v>8.8232077641544102E-2</v>
      </c>
      <c r="O476" s="6">
        <f t="shared" ca="1" si="144"/>
        <v>0.12158633169432598</v>
      </c>
      <c r="P476" s="3">
        <f t="shared" ca="1" si="145"/>
        <v>0.33140474103019607</v>
      </c>
      <c r="Q476" s="3">
        <f t="shared" ca="1" si="146"/>
        <v>-0.15494058574710784</v>
      </c>
      <c r="R476" s="6">
        <f t="shared" ca="1" si="151"/>
        <v>0</v>
      </c>
      <c r="S476" s="5">
        <f ca="1">SUM($R$66:R475)+AA476</f>
        <v>0</v>
      </c>
      <c r="T476" s="5">
        <f t="shared" ca="1" si="154"/>
        <v>0</v>
      </c>
      <c r="U476" s="3">
        <f t="shared" ca="1" si="152"/>
        <v>0</v>
      </c>
      <c r="V476" s="37">
        <f ca="1">SUM($U$70:U476)-SUM($T$70:T476)</f>
        <v>122.82980000000003</v>
      </c>
      <c r="W476" s="8">
        <f t="shared" ca="1" si="153"/>
        <v>2.0452333244215604</v>
      </c>
      <c r="X476" s="7">
        <f ca="1">W476-MAX($W$69:W475)</f>
        <v>-0.36922857303671286</v>
      </c>
      <c r="Y476" s="7">
        <f t="shared" ca="1" si="155"/>
        <v>1.2250233426704024E-2</v>
      </c>
      <c r="Z476" s="6">
        <f t="shared" ca="1" si="159"/>
        <v>0</v>
      </c>
      <c r="AA476" s="5">
        <f ca="1">SUM($Z$70:Z475)</f>
        <v>-6</v>
      </c>
      <c r="AB476" s="4">
        <f t="shared" ca="1" si="138"/>
        <v>0</v>
      </c>
      <c r="AC476" s="2">
        <f t="shared" ca="1" si="156"/>
        <v>0</v>
      </c>
      <c r="AD476" s="3">
        <f t="shared" ca="1" si="157"/>
        <v>61.11</v>
      </c>
      <c r="AE476" s="3">
        <f t="shared" ca="1" si="139"/>
        <v>0</v>
      </c>
      <c r="AF476" s="2">
        <f t="shared" ca="1" si="158"/>
        <v>0</v>
      </c>
      <c r="AG476" s="1">
        <f t="shared" ca="1" si="147"/>
        <v>4.6360000000000001</v>
      </c>
    </row>
    <row r="477" spans="1:33" x14ac:dyDescent="0.25">
      <c r="A477" s="11">
        <v>42778</v>
      </c>
      <c r="B477">
        <v>4.8179999999999996</v>
      </c>
      <c r="C477">
        <v>179.9</v>
      </c>
      <c r="D477">
        <v>170.25</v>
      </c>
      <c r="E477">
        <v>179.5</v>
      </c>
      <c r="F477">
        <v>19525300</v>
      </c>
      <c r="G477">
        <v>192.82900000000001</v>
      </c>
      <c r="H477" s="1">
        <f t="shared" ca="1" si="148"/>
        <v>192.82900000000001</v>
      </c>
      <c r="I477" s="10">
        <f t="shared" ca="1" si="149"/>
        <v>179.5</v>
      </c>
      <c r="J477" s="9">
        <f t="shared" ca="1" si="150"/>
        <v>5.5866067086397762E-3</v>
      </c>
      <c r="K477" s="9">
        <f t="shared" ca="1" si="140"/>
        <v>0.30945845795131521</v>
      </c>
      <c r="L477" s="3">
        <f t="shared" ca="1" si="141"/>
        <v>7.4256267409470889E-2</v>
      </c>
      <c r="M477" s="6">
        <f t="shared" ca="1" si="142"/>
        <v>0.23995552715238139</v>
      </c>
      <c r="N477" s="6">
        <f t="shared" ca="1" si="143"/>
        <v>9.2612125988687816E-2</v>
      </c>
      <c r="O477" s="6">
        <f t="shared" ca="1" si="144"/>
        <v>0.12622257191429859</v>
      </c>
      <c r="P477" s="3">
        <f t="shared" ca="1" si="145"/>
        <v>0.34505726981728502</v>
      </c>
      <c r="Q477" s="3">
        <f t="shared" ca="1" si="146"/>
        <v>-0.15983301783990936</v>
      </c>
      <c r="R477" s="6">
        <f t="shared" ca="1" si="151"/>
        <v>0</v>
      </c>
      <c r="S477" s="5">
        <f ca="1">SUM($R$66:R476)+AA477</f>
        <v>0</v>
      </c>
      <c r="T477" s="5">
        <f t="shared" ca="1" si="154"/>
        <v>0</v>
      </c>
      <c r="U477" s="3">
        <f t="shared" ca="1" si="152"/>
        <v>0</v>
      </c>
      <c r="V477" s="37">
        <f ca="1">SUM($U$70:U477)-SUM($T$70:T477)</f>
        <v>122.82980000000003</v>
      </c>
      <c r="W477" s="8">
        <f t="shared" ca="1" si="153"/>
        <v>2.0452333244215604</v>
      </c>
      <c r="X477" s="7">
        <f ca="1">W477-MAX($W$69:W476)</f>
        <v>-0.36922857303671286</v>
      </c>
      <c r="Y477" s="7">
        <f t="shared" ca="1" si="155"/>
        <v>-2.4752089136490296E-2</v>
      </c>
      <c r="Z477" s="6">
        <f t="shared" ca="1" si="159"/>
        <v>0</v>
      </c>
      <c r="AA477" s="5">
        <f ca="1">SUM($Z$70:Z476)</f>
        <v>-6</v>
      </c>
      <c r="AB477" s="4">
        <f t="shared" ca="1" si="138"/>
        <v>0</v>
      </c>
      <c r="AC477" s="2">
        <f t="shared" ca="1" si="156"/>
        <v>0</v>
      </c>
      <c r="AD477" s="3">
        <f t="shared" ca="1" si="157"/>
        <v>61.11</v>
      </c>
      <c r="AE477" s="3">
        <f t="shared" ca="1" si="139"/>
        <v>0</v>
      </c>
      <c r="AF477" s="2">
        <f t="shared" ca="1" si="158"/>
        <v>0</v>
      </c>
      <c r="AG477" s="1">
        <f t="shared" ca="1" si="147"/>
        <v>4.8179999999999996</v>
      </c>
    </row>
    <row r="478" spans="1:33" x14ac:dyDescent="0.25">
      <c r="A478" s="11">
        <v>42785</v>
      </c>
      <c r="B478" t="s">
        <v>0</v>
      </c>
      <c r="C478">
        <v>180</v>
      </c>
      <c r="D478">
        <v>171</v>
      </c>
      <c r="E478">
        <v>173.1</v>
      </c>
      <c r="F478">
        <v>13702400</v>
      </c>
      <c r="G478" t="s">
        <v>0</v>
      </c>
      <c r="H478" s="1">
        <f t="shared" ca="1" si="148"/>
        <v>192.82900000000001</v>
      </c>
      <c r="I478" s="10">
        <f t="shared" ca="1" si="149"/>
        <v>173.1</v>
      </c>
      <c r="J478" s="9">
        <f t="shared" ca="1" si="150"/>
        <v>-3.6305745746169987E-2</v>
      </c>
      <c r="K478" s="9">
        <f t="shared" ca="1" si="140"/>
        <v>0.31235690198557309</v>
      </c>
      <c r="L478" s="3">
        <f t="shared" ca="1" si="141"/>
        <v>0.11397458116695569</v>
      </c>
      <c r="M478" s="6">
        <f t="shared" ca="1" si="142"/>
        <v>0.36488574589659578</v>
      </c>
      <c r="N478" s="6">
        <f t="shared" ca="1" si="143"/>
        <v>0.10693526645677777</v>
      </c>
      <c r="O478" s="6">
        <f t="shared" ca="1" si="144"/>
        <v>0.14584325764381872</v>
      </c>
      <c r="P478" s="3">
        <f t="shared" ca="1" si="145"/>
        <v>0.3986217817444152</v>
      </c>
      <c r="Q478" s="3">
        <f t="shared" ca="1" si="146"/>
        <v>-0.18475124883085969</v>
      </c>
      <c r="R478" s="6">
        <f t="shared" ca="1" si="151"/>
        <v>0</v>
      </c>
      <c r="S478" s="5">
        <f ca="1">SUM($R$66:R477)+AA478</f>
        <v>0</v>
      </c>
      <c r="T478" s="5">
        <f t="shared" ca="1" si="154"/>
        <v>0</v>
      </c>
      <c r="U478" s="3">
        <f t="shared" ca="1" si="152"/>
        <v>0</v>
      </c>
      <c r="V478" s="37">
        <f ca="1">SUM($U$70:U478)-SUM($T$70:T478)</f>
        <v>122.82980000000003</v>
      </c>
      <c r="W478" s="8">
        <f t="shared" ca="1" si="153"/>
        <v>2.0452333244215604</v>
      </c>
      <c r="X478" s="7">
        <f ca="1">W478-MAX($W$69:W477)</f>
        <v>-0.36922857303671286</v>
      </c>
      <c r="Y478" s="7">
        <f t="shared" ca="1" si="155"/>
        <v>-3.7991527055651897E-2</v>
      </c>
      <c r="Z478" s="6">
        <f t="shared" ca="1" si="159"/>
        <v>0</v>
      </c>
      <c r="AA478" s="5">
        <f ca="1">SUM($Z$70:Z477)</f>
        <v>-6</v>
      </c>
      <c r="AB478" s="4">
        <f t="shared" ca="1" si="138"/>
        <v>0</v>
      </c>
      <c r="AC478" s="2">
        <f t="shared" ca="1" si="156"/>
        <v>0</v>
      </c>
      <c r="AD478" s="3">
        <f t="shared" ca="1" si="157"/>
        <v>61.11</v>
      </c>
      <c r="AE478" s="3">
        <f t="shared" ca="1" si="139"/>
        <v>0</v>
      </c>
      <c r="AF478" s="2">
        <f t="shared" ca="1" si="158"/>
        <v>0</v>
      </c>
      <c r="AG478" s="1">
        <f t="shared" ca="1" si="147"/>
        <v>4.8179999999999996</v>
      </c>
    </row>
    <row r="479" spans="1:33" x14ac:dyDescent="0.25">
      <c r="A479" s="11">
        <v>42792</v>
      </c>
      <c r="B479" t="s">
        <v>0</v>
      </c>
      <c r="C479">
        <v>174.25</v>
      </c>
      <c r="D479">
        <v>165.25</v>
      </c>
      <c r="E479">
        <v>167</v>
      </c>
      <c r="F479">
        <v>7274200</v>
      </c>
      <c r="G479" t="s">
        <v>0</v>
      </c>
      <c r="H479" s="1">
        <f t="shared" ca="1" si="148"/>
        <v>192.82900000000001</v>
      </c>
      <c r="I479" s="10">
        <f t="shared" ca="1" si="149"/>
        <v>167</v>
      </c>
      <c r="J479" s="9">
        <f t="shared" ca="1" si="150"/>
        <v>-3.5875649765408461E-2</v>
      </c>
      <c r="K479" s="9">
        <f t="shared" ca="1" si="140"/>
        <v>0.31745132704007584</v>
      </c>
      <c r="L479" s="3">
        <f t="shared" ca="1" si="141"/>
        <v>0.15466467065868272</v>
      </c>
      <c r="M479" s="6">
        <f t="shared" ca="1" si="142"/>
        <v>0.48720751020567471</v>
      </c>
      <c r="N479" s="6">
        <f t="shared" ca="1" si="143"/>
        <v>0.12533464559857105</v>
      </c>
      <c r="O479" s="6">
        <f t="shared" ca="1" si="144"/>
        <v>0.17690520312855226</v>
      </c>
      <c r="P479" s="3">
        <f t="shared" ca="1" si="145"/>
        <v>0.47914505185567557</v>
      </c>
      <c r="Q479" s="3">
        <f t="shared" ca="1" si="146"/>
        <v>-0.22847576065853348</v>
      </c>
      <c r="R479" s="6">
        <f t="shared" ca="1" si="151"/>
        <v>1</v>
      </c>
      <c r="S479" s="5">
        <f ca="1">SUM($R$66:R478)+AA479</f>
        <v>0</v>
      </c>
      <c r="T479" s="5">
        <f t="shared" ca="1" si="154"/>
        <v>0.33400000000000002</v>
      </c>
      <c r="U479" s="3">
        <f t="shared" ca="1" si="152"/>
        <v>0</v>
      </c>
      <c r="V479" s="37">
        <f ca="1">SUM($U$70:U479)-SUM($T$70:T479)</f>
        <v>122.49580000000003</v>
      </c>
      <c r="W479" s="8">
        <f t="shared" ca="1" si="153"/>
        <v>2.0396719058541053</v>
      </c>
      <c r="X479" s="7">
        <f ca="1">W479-MAX($W$69:W478)</f>
        <v>-0.37478999160416793</v>
      </c>
      <c r="Y479" s="7">
        <f t="shared" ca="1" si="155"/>
        <v>-5.155489021956091E-2</v>
      </c>
      <c r="Z479" s="6">
        <f t="shared" ca="1" si="159"/>
        <v>0</v>
      </c>
      <c r="AA479" s="5">
        <f ca="1">SUM($Z$70:Z478)</f>
        <v>-6</v>
      </c>
      <c r="AB479" s="4">
        <f t="shared" ca="1" si="138"/>
        <v>0</v>
      </c>
      <c r="AC479" s="2">
        <f t="shared" ca="1" si="156"/>
        <v>0</v>
      </c>
      <c r="AD479" s="3">
        <f t="shared" ca="1" si="157"/>
        <v>167</v>
      </c>
      <c r="AE479" s="3">
        <f t="shared" ca="1" si="139"/>
        <v>167</v>
      </c>
      <c r="AF479" s="2">
        <f t="shared" ca="1" si="158"/>
        <v>0</v>
      </c>
      <c r="AG479" s="1">
        <f t="shared" ca="1" si="147"/>
        <v>4.8179999999999996</v>
      </c>
    </row>
    <row r="480" spans="1:33" x14ac:dyDescent="0.25">
      <c r="A480" s="11">
        <v>42799</v>
      </c>
      <c r="B480">
        <v>4.4550000000000001</v>
      </c>
      <c r="C480">
        <v>181.9</v>
      </c>
      <c r="D480">
        <v>160.5</v>
      </c>
      <c r="E480">
        <v>168.85</v>
      </c>
      <c r="F480">
        <v>29904400</v>
      </c>
      <c r="G480">
        <v>198.09</v>
      </c>
      <c r="H480" s="1">
        <f t="shared" ca="1" si="148"/>
        <v>198.09</v>
      </c>
      <c r="I480" s="10">
        <f t="shared" ca="1" si="149"/>
        <v>168.85</v>
      </c>
      <c r="J480" s="9">
        <f t="shared" ca="1" si="150"/>
        <v>1.1016934414821612E-2</v>
      </c>
      <c r="K480" s="9">
        <f t="shared" ca="1" si="140"/>
        <v>0.27994531770946246</v>
      </c>
      <c r="L480" s="3">
        <f t="shared" ca="1" si="141"/>
        <v>0.17317145395321298</v>
      </c>
      <c r="M480" s="6">
        <f t="shared" ca="1" si="142"/>
        <v>0.61859028531042148</v>
      </c>
      <c r="N480" s="6">
        <f t="shared" ca="1" si="143"/>
        <v>0.1588563024637781</v>
      </c>
      <c r="O480" s="6">
        <f t="shared" ca="1" si="144"/>
        <v>0.22378098395976026</v>
      </c>
      <c r="P480" s="3">
        <f t="shared" ca="1" si="145"/>
        <v>0.60641827038329865</v>
      </c>
      <c r="Q480" s="3">
        <f t="shared" ca="1" si="146"/>
        <v>-0.28870566545574239</v>
      </c>
      <c r="R480" s="6">
        <f t="shared" ca="1" si="151"/>
        <v>1</v>
      </c>
      <c r="S480" s="5">
        <f ca="1">SUM($R$66:R479)+AA480</f>
        <v>1</v>
      </c>
      <c r="T480" s="5">
        <f t="shared" ca="1" si="154"/>
        <v>0.3377</v>
      </c>
      <c r="U480" s="3">
        <f t="shared" ca="1" si="152"/>
        <v>1.8499999999999943</v>
      </c>
      <c r="V480" s="37">
        <f ca="1">SUM($U$70:U480)-SUM($T$70:T480)</f>
        <v>124.00810000000003</v>
      </c>
      <c r="W480" s="8">
        <f t="shared" ca="1" si="153"/>
        <v>2.0648531432779444</v>
      </c>
      <c r="X480" s="7">
        <f ca="1">W480-MAX($W$69:W479)</f>
        <v>-0.34960875418032877</v>
      </c>
      <c r="Y480" s="7">
        <f t="shared" ca="1" si="155"/>
        <v>-5.7723817984404326E-2</v>
      </c>
      <c r="Z480" s="6">
        <f t="shared" ca="1" si="159"/>
        <v>0</v>
      </c>
      <c r="AA480" s="5">
        <f ca="1">SUM($Z$70:Z479)</f>
        <v>-6</v>
      </c>
      <c r="AB480" s="4">
        <f t="shared" ca="1" si="138"/>
        <v>0.92499999999998295</v>
      </c>
      <c r="AC480" s="2">
        <f t="shared" ca="1" si="156"/>
        <v>5.4782351199288305E-3</v>
      </c>
      <c r="AD480" s="3">
        <f t="shared" ca="1" si="157"/>
        <v>168.85</v>
      </c>
      <c r="AE480" s="3">
        <f t="shared" ca="1" si="139"/>
        <v>167.92500000000001</v>
      </c>
      <c r="AF480" s="2">
        <f t="shared" ca="1" si="158"/>
        <v>5.5084114932260411E-3</v>
      </c>
      <c r="AG480" s="1">
        <f t="shared" ca="1" si="147"/>
        <v>4.4550000000000001</v>
      </c>
    </row>
    <row r="481" spans="1:33" x14ac:dyDescent="0.25">
      <c r="A481" s="11">
        <v>42806</v>
      </c>
      <c r="B481">
        <v>4.4550000000000001</v>
      </c>
      <c r="C481">
        <v>172</v>
      </c>
      <c r="D481">
        <v>148.4</v>
      </c>
      <c r="E481">
        <v>149.19999999999999</v>
      </c>
      <c r="F481">
        <v>19124800</v>
      </c>
      <c r="G481">
        <v>201.18899999999999</v>
      </c>
      <c r="H481" s="1">
        <f t="shared" ca="1" si="148"/>
        <v>201.18899999999999</v>
      </c>
      <c r="I481" s="10">
        <f t="shared" ca="1" si="149"/>
        <v>149.19999999999999</v>
      </c>
      <c r="J481" s="9">
        <f t="shared" ca="1" si="150"/>
        <v>-0.12372305906191625</v>
      </c>
      <c r="K481" s="9">
        <f t="shared" ca="1" si="140"/>
        <v>0.31271088117432494</v>
      </c>
      <c r="L481" s="3">
        <f t="shared" ca="1" si="141"/>
        <v>0.34845174262734591</v>
      </c>
      <c r="M481" s="6">
        <f t="shared" ca="1" si="142"/>
        <v>1.1142936290505885</v>
      </c>
      <c r="N481" s="6">
        <f t="shared" ca="1" si="143"/>
        <v>0.24387249818582538</v>
      </c>
      <c r="O481" s="6">
        <f t="shared" ca="1" si="144"/>
        <v>0.34124805465789632</v>
      </c>
      <c r="P481" s="3">
        <f t="shared" ca="1" si="145"/>
        <v>0.92636860750161798</v>
      </c>
      <c r="Q481" s="3">
        <f t="shared" ca="1" si="146"/>
        <v>-0.43862361112996728</v>
      </c>
      <c r="R481" s="6">
        <f t="shared" ca="1" si="151"/>
        <v>0</v>
      </c>
      <c r="S481" s="5">
        <f ca="1">SUM($R$66:R480)+AA481</f>
        <v>2</v>
      </c>
      <c r="T481" s="5">
        <f t="shared" ca="1" si="154"/>
        <v>0</v>
      </c>
      <c r="U481" s="3">
        <f t="shared" ca="1" si="152"/>
        <v>-39.300000000000011</v>
      </c>
      <c r="V481" s="37">
        <f ca="1">SUM($U$70:U481)-SUM($T$70:T481)</f>
        <v>84.708100000000016</v>
      </c>
      <c r="W481" s="8">
        <f t="shared" ca="1" si="153"/>
        <v>1.4104706591432532</v>
      </c>
      <c r="X481" s="7">
        <f ca="1">W481-MAX($W$69:W480)</f>
        <v>-1.00399123831502</v>
      </c>
      <c r="Y481" s="7">
        <f t="shared" ca="1" si="155"/>
        <v>-0.11615058087578196</v>
      </c>
      <c r="Z481" s="6">
        <f t="shared" ca="1" si="159"/>
        <v>0</v>
      </c>
      <c r="AA481" s="5">
        <f ca="1">SUM($Z$70:Z480)</f>
        <v>-6</v>
      </c>
      <c r="AB481" s="4">
        <f t="shared" ref="AB481:AB519" ca="1" si="160">(I481-AE481)*S481</f>
        <v>-37.450000000000045</v>
      </c>
      <c r="AC481" s="2">
        <f t="shared" ca="1" si="156"/>
        <v>-0.25100536193029521</v>
      </c>
      <c r="AD481" s="3">
        <f t="shared" ca="1" si="157"/>
        <v>168.85</v>
      </c>
      <c r="AE481" s="3">
        <f t="shared" ca="1" si="139"/>
        <v>167.92500000000001</v>
      </c>
      <c r="AF481" s="2">
        <f t="shared" ca="1" si="158"/>
        <v>-0.22301622748250732</v>
      </c>
      <c r="AG481" s="1">
        <f t="shared" ca="1" si="147"/>
        <v>4.4550000000000001</v>
      </c>
    </row>
    <row r="482" spans="1:33" x14ac:dyDescent="0.25">
      <c r="A482" s="11">
        <v>42813</v>
      </c>
      <c r="B482">
        <v>4.5</v>
      </c>
      <c r="C482">
        <v>162.25</v>
      </c>
      <c r="D482">
        <v>146.35</v>
      </c>
      <c r="E482">
        <v>161.55000000000001</v>
      </c>
      <c r="F482">
        <v>21601600</v>
      </c>
      <c r="G482">
        <v>202.79</v>
      </c>
      <c r="H482" s="1">
        <f t="shared" ca="1" si="148"/>
        <v>202.79</v>
      </c>
      <c r="I482" s="10">
        <f t="shared" ca="1" si="149"/>
        <v>161.55000000000001</v>
      </c>
      <c r="J482" s="9">
        <f t="shared" ca="1" si="150"/>
        <v>7.9527004500847015E-2</v>
      </c>
      <c r="K482" s="9">
        <f t="shared" ca="1" si="140"/>
        <v>0.31154594213014297</v>
      </c>
      <c r="L482" s="3">
        <f t="shared" ca="1" si="141"/>
        <v>0.25527700402352194</v>
      </c>
      <c r="M482" s="6">
        <f t="shared" ca="1" si="142"/>
        <v>0.81938799227525916</v>
      </c>
      <c r="N482" s="6">
        <f t="shared" ca="1" si="143"/>
        <v>0.29818374931078201</v>
      </c>
      <c r="O482" s="6">
        <f t="shared" ca="1" si="144"/>
        <v>0.37341178828810773</v>
      </c>
      <c r="P482" s="3">
        <f t="shared" ca="1" si="145"/>
        <v>1.0450073258869974</v>
      </c>
      <c r="Q482" s="3">
        <f t="shared" ca="1" si="146"/>
        <v>-0.44863982726543344</v>
      </c>
      <c r="R482" s="6">
        <f t="shared" ca="1" si="151"/>
        <v>0</v>
      </c>
      <c r="S482" s="5">
        <f ca="1">SUM($R$66:R481)+AA482</f>
        <v>2</v>
      </c>
      <c r="T482" s="5">
        <f t="shared" ca="1" si="154"/>
        <v>0</v>
      </c>
      <c r="U482" s="3">
        <f t="shared" ca="1" si="152"/>
        <v>24.700000000000045</v>
      </c>
      <c r="V482" s="37">
        <f ca="1">SUM($U$70:U482)-SUM($T$70:T482)</f>
        <v>109.40810000000006</v>
      </c>
      <c r="W482" s="8">
        <f t="shared" ca="1" si="153"/>
        <v>1.8217492178742176</v>
      </c>
      <c r="X482" s="7">
        <f ca="1">W482-MAX($W$69:W481)</f>
        <v>-0.5927126795840556</v>
      </c>
      <c r="Y482" s="7">
        <f t="shared" ca="1" si="155"/>
        <v>-8.5092334674507317E-2</v>
      </c>
      <c r="Z482" s="6">
        <f t="shared" ca="1" si="159"/>
        <v>0</v>
      </c>
      <c r="AA482" s="5">
        <f ca="1">SUM($Z$70:Z481)</f>
        <v>-6</v>
      </c>
      <c r="AB482" s="4">
        <f t="shared" ca="1" si="160"/>
        <v>-12.75</v>
      </c>
      <c r="AC482" s="2">
        <f t="shared" ca="1" si="156"/>
        <v>-7.8922934076137416E-2</v>
      </c>
      <c r="AD482" s="3">
        <f t="shared" ca="1" si="157"/>
        <v>168.85</v>
      </c>
      <c r="AE482" s="3">
        <f t="shared" ca="1" si="139"/>
        <v>167.92500000000001</v>
      </c>
      <c r="AF482" s="2">
        <f t="shared" ca="1" si="158"/>
        <v>-7.5926753014738724E-2</v>
      </c>
      <c r="AG482" s="1">
        <f t="shared" ca="1" si="147"/>
        <v>4.5</v>
      </c>
    </row>
    <row r="483" spans="1:33" x14ac:dyDescent="0.25">
      <c r="A483" s="11">
        <v>42820</v>
      </c>
      <c r="B483">
        <v>4.5</v>
      </c>
      <c r="C483">
        <v>169.4</v>
      </c>
      <c r="D483">
        <v>157</v>
      </c>
      <c r="E483">
        <v>167.6</v>
      </c>
      <c r="F483">
        <v>12538500</v>
      </c>
      <c r="G483">
        <v>202.79</v>
      </c>
      <c r="H483" s="1">
        <f t="shared" ca="1" si="148"/>
        <v>202.79</v>
      </c>
      <c r="I483" s="10">
        <f t="shared" ca="1" si="149"/>
        <v>167.6</v>
      </c>
      <c r="J483" s="9">
        <f t="shared" ca="1" si="150"/>
        <v>3.676549577747526E-2</v>
      </c>
      <c r="K483" s="9">
        <f t="shared" ca="1" si="140"/>
        <v>0.31148950470137393</v>
      </c>
      <c r="L483" s="3">
        <f t="shared" ca="1" si="141"/>
        <v>0.209964200477327</v>
      </c>
      <c r="M483" s="6">
        <f t="shared" ca="1" si="142"/>
        <v>0.67406508825592826</v>
      </c>
      <c r="N483" s="6">
        <f t="shared" ca="1" si="143"/>
        <v>0.3467080909149971</v>
      </c>
      <c r="O483" s="6">
        <f t="shared" ca="1" si="144"/>
        <v>0.37847515174999602</v>
      </c>
      <c r="P483" s="3">
        <f t="shared" ca="1" si="145"/>
        <v>1.1036583944149891</v>
      </c>
      <c r="Q483" s="3">
        <f t="shared" ca="1" si="146"/>
        <v>-0.41024221258499494</v>
      </c>
      <c r="R483" s="6">
        <f t="shared" ca="1" si="151"/>
        <v>0</v>
      </c>
      <c r="S483" s="5">
        <f ca="1">SUM($R$66:R482)+AA483</f>
        <v>2</v>
      </c>
      <c r="T483" s="5">
        <f t="shared" ca="1" si="154"/>
        <v>0</v>
      </c>
      <c r="U483" s="3">
        <f t="shared" ca="1" si="152"/>
        <v>12.099999999999966</v>
      </c>
      <c r="V483" s="37">
        <f ca="1">SUM($U$70:U483)-SUM($T$70:T483)</f>
        <v>121.50810000000003</v>
      </c>
      <c r="W483" s="8">
        <f t="shared" ca="1" si="153"/>
        <v>2.0232257587910052</v>
      </c>
      <c r="X483" s="7">
        <f ca="1">W483-MAX($W$69:W482)</f>
        <v>-0.39123613866726803</v>
      </c>
      <c r="Y483" s="7">
        <f t="shared" ca="1" si="155"/>
        <v>-6.9988066825775672E-2</v>
      </c>
      <c r="Z483" s="6">
        <f t="shared" ca="1" si="159"/>
        <v>0</v>
      </c>
      <c r="AA483" s="5">
        <f ca="1">SUM($Z$70:Z482)</f>
        <v>-6</v>
      </c>
      <c r="AB483" s="4">
        <f t="shared" ca="1" si="160"/>
        <v>-0.65000000000003411</v>
      </c>
      <c r="AC483" s="2">
        <f t="shared" ca="1" si="156"/>
        <v>-3.8782816229118982E-3</v>
      </c>
      <c r="AD483" s="3">
        <f t="shared" ca="1" si="157"/>
        <v>168.85</v>
      </c>
      <c r="AE483" s="3">
        <f t="shared" ca="1" si="139"/>
        <v>167.92500000000001</v>
      </c>
      <c r="AF483" s="2">
        <f t="shared" ca="1" si="158"/>
        <v>-3.8707756438888436E-3</v>
      </c>
      <c r="AG483" s="1">
        <f t="shared" ca="1" si="147"/>
        <v>4.5</v>
      </c>
    </row>
    <row r="484" spans="1:33" x14ac:dyDescent="0.25">
      <c r="A484" s="11">
        <v>42827</v>
      </c>
      <c r="B484">
        <v>4.5</v>
      </c>
      <c r="C484">
        <v>171</v>
      </c>
      <c r="D484">
        <v>163.44999999999999</v>
      </c>
      <c r="E484">
        <v>168</v>
      </c>
      <c r="F484">
        <v>9880600</v>
      </c>
      <c r="G484">
        <v>202.79</v>
      </c>
      <c r="H484" s="1">
        <f t="shared" ca="1" si="148"/>
        <v>202.79</v>
      </c>
      <c r="I484" s="10">
        <f t="shared" ca="1" si="149"/>
        <v>168</v>
      </c>
      <c r="J484" s="9">
        <f t="shared" ca="1" si="150"/>
        <v>2.3837913552761975E-3</v>
      </c>
      <c r="K484" s="9">
        <f t="shared" ca="1" si="140"/>
        <v>0.31177380058510884</v>
      </c>
      <c r="L484" s="3">
        <f t="shared" ca="1" si="141"/>
        <v>0.20708333333333329</v>
      </c>
      <c r="M484" s="6">
        <f t="shared" ca="1" si="142"/>
        <v>0.66421018361612827</v>
      </c>
      <c r="N484" s="6">
        <f t="shared" ca="1" si="143"/>
        <v>0.3900455926915844</v>
      </c>
      <c r="O484" s="6">
        <f t="shared" ca="1" si="144"/>
        <v>0.38022508817282974</v>
      </c>
      <c r="P484" s="3">
        <f t="shared" ca="1" si="145"/>
        <v>1.1504957690372439</v>
      </c>
      <c r="Q484" s="3">
        <f t="shared" ca="1" si="146"/>
        <v>-0.37040458365407508</v>
      </c>
      <c r="R484" s="6">
        <f t="shared" ca="1" si="151"/>
        <v>0</v>
      </c>
      <c r="S484" s="5">
        <f ca="1">SUM($R$66:R483)+AA484</f>
        <v>2</v>
      </c>
      <c r="T484" s="5">
        <f t="shared" ca="1" si="154"/>
        <v>0</v>
      </c>
      <c r="U484" s="3">
        <f t="shared" ca="1" si="152"/>
        <v>0.80000000000001137</v>
      </c>
      <c r="V484" s="37">
        <f ca="1">SUM($U$70:U484)-SUM($T$70:T484)</f>
        <v>122.30810000000004</v>
      </c>
      <c r="W484" s="8">
        <f t="shared" ca="1" si="153"/>
        <v>2.0365465218268257</v>
      </c>
      <c r="X484" s="7">
        <f ca="1">W484-MAX($W$69:W483)</f>
        <v>-0.3779153756314475</v>
      </c>
      <c r="Y484" s="7">
        <f t="shared" ca="1" si="155"/>
        <v>-6.9027777777777757E-2</v>
      </c>
      <c r="Z484" s="6">
        <f t="shared" ca="1" si="159"/>
        <v>0</v>
      </c>
      <c r="AA484" s="5">
        <f ca="1">SUM($Z$70:Z483)</f>
        <v>-6</v>
      </c>
      <c r="AB484" s="4">
        <f t="shared" ca="1" si="160"/>
        <v>0.14999999999997726</v>
      </c>
      <c r="AC484" s="2">
        <f t="shared" ca="1" si="156"/>
        <v>8.9285714285700752E-4</v>
      </c>
      <c r="AD484" s="3">
        <f t="shared" ca="1" si="157"/>
        <v>168.85</v>
      </c>
      <c r="AE484" s="3">
        <f t="shared" ca="1" si="139"/>
        <v>167.92500000000001</v>
      </c>
      <c r="AF484" s="2">
        <f t="shared" ca="1" si="158"/>
        <v>8.932559178203201E-4</v>
      </c>
      <c r="AG484" s="1">
        <f t="shared" ca="1" si="147"/>
        <v>4.5</v>
      </c>
    </row>
    <row r="485" spans="1:33" x14ac:dyDescent="0.25">
      <c r="A485" s="11">
        <v>42834</v>
      </c>
      <c r="B485">
        <v>4.5</v>
      </c>
      <c r="C485">
        <v>177.8</v>
      </c>
      <c r="D485">
        <v>167.15</v>
      </c>
      <c r="E485">
        <v>171.9</v>
      </c>
      <c r="F485">
        <v>13870000</v>
      </c>
      <c r="G485" t="s">
        <v>0</v>
      </c>
      <c r="H485" s="1">
        <f t="shared" ca="1" si="148"/>
        <v>202.79</v>
      </c>
      <c r="I485" s="10">
        <f t="shared" ca="1" si="149"/>
        <v>171.9</v>
      </c>
      <c r="J485" s="9">
        <f t="shared" ca="1" si="150"/>
        <v>2.2948932985544783E-2</v>
      </c>
      <c r="K485" s="9">
        <f t="shared" ca="1" si="140"/>
        <v>0.30887634176807299</v>
      </c>
      <c r="L485" s="3">
        <f t="shared" ca="1" si="141"/>
        <v>0.17969749854566608</v>
      </c>
      <c r="M485" s="6">
        <f t="shared" ca="1" si="142"/>
        <v>0.58177812362397163</v>
      </c>
      <c r="N485" s="6">
        <f t="shared" ca="1" si="143"/>
        <v>0.41655701640163278</v>
      </c>
      <c r="O485" s="6">
        <f t="shared" ca="1" si="144"/>
        <v>0.38068954507844027</v>
      </c>
      <c r="P485" s="3">
        <f t="shared" ca="1" si="145"/>
        <v>1.1779361065585134</v>
      </c>
      <c r="Q485" s="3">
        <f t="shared" ca="1" si="146"/>
        <v>-0.34482207375524776</v>
      </c>
      <c r="R485" s="6">
        <f t="shared" ca="1" si="151"/>
        <v>0</v>
      </c>
      <c r="S485" s="5">
        <f ca="1">SUM($R$66:R484)+AA485</f>
        <v>2</v>
      </c>
      <c r="T485" s="5">
        <f t="shared" ca="1" si="154"/>
        <v>0</v>
      </c>
      <c r="U485" s="3">
        <f t="shared" ca="1" si="152"/>
        <v>7.8000000000000114</v>
      </c>
      <c r="V485" s="37">
        <f ca="1">SUM($U$70:U485)-SUM($T$70:T485)</f>
        <v>130.10810000000004</v>
      </c>
      <c r="W485" s="8">
        <f t="shared" ca="1" si="153"/>
        <v>2.1664239614260774</v>
      </c>
      <c r="X485" s="7">
        <f ca="1">W485-MAX($W$69:W484)</f>
        <v>-0.24803793603219582</v>
      </c>
      <c r="Y485" s="7">
        <f t="shared" ca="1" si="155"/>
        <v>-5.9899166181888695E-2</v>
      </c>
      <c r="Z485" s="6">
        <f t="shared" ca="1" si="159"/>
        <v>0</v>
      </c>
      <c r="AA485" s="5">
        <f ca="1">SUM($Z$70:Z484)</f>
        <v>-6</v>
      </c>
      <c r="AB485" s="4">
        <f t="shared" ca="1" si="160"/>
        <v>7.9499999999999886</v>
      </c>
      <c r="AC485" s="2">
        <f t="shared" ca="1" si="156"/>
        <v>4.6247818499127333E-2</v>
      </c>
      <c r="AD485" s="3">
        <f t="shared" ca="1" si="157"/>
        <v>168.85</v>
      </c>
      <c r="AE485" s="3">
        <f t="shared" ca="1" si="139"/>
        <v>167.92500000000001</v>
      </c>
      <c r="AF485" s="2">
        <f t="shared" ca="1" si="158"/>
        <v>4.7342563644484074E-2</v>
      </c>
      <c r="AG485" s="1">
        <f t="shared" ca="1" si="147"/>
        <v>4.5</v>
      </c>
    </row>
    <row r="486" spans="1:33" x14ac:dyDescent="0.25">
      <c r="A486" s="11">
        <v>42841</v>
      </c>
      <c r="B486">
        <v>4.5</v>
      </c>
      <c r="C486">
        <v>171</v>
      </c>
      <c r="D486">
        <v>160.1</v>
      </c>
      <c r="E486">
        <v>161.75</v>
      </c>
      <c r="F486">
        <v>17760500</v>
      </c>
      <c r="G486">
        <v>202.79</v>
      </c>
      <c r="H486" s="1">
        <f t="shared" ca="1" si="148"/>
        <v>202.79</v>
      </c>
      <c r="I486" s="10">
        <f t="shared" ca="1" si="149"/>
        <v>161.75</v>
      </c>
      <c r="J486" s="9">
        <f t="shared" ca="1" si="150"/>
        <v>-6.0860979007793616E-2</v>
      </c>
      <c r="K486" s="9">
        <f t="shared" ca="1" si="140"/>
        <v>0.31691890541878259</v>
      </c>
      <c r="L486" s="3">
        <f t="shared" ca="1" si="141"/>
        <v>0.25372488408037097</v>
      </c>
      <c r="M486" s="6">
        <f t="shared" ca="1" si="142"/>
        <v>0.80059876435927402</v>
      </c>
      <c r="N486" s="6">
        <f t="shared" ca="1" si="143"/>
        <v>0.47182086338115919</v>
      </c>
      <c r="O486" s="6">
        <f t="shared" ca="1" si="144"/>
        <v>0.38024813219983272</v>
      </c>
      <c r="P486" s="3">
        <f t="shared" ca="1" si="145"/>
        <v>1.2323171277808247</v>
      </c>
      <c r="Q486" s="3">
        <f t="shared" ca="1" si="146"/>
        <v>-0.28867540101850625</v>
      </c>
      <c r="R486" s="6">
        <f t="shared" ca="1" si="151"/>
        <v>0</v>
      </c>
      <c r="S486" s="5">
        <f ca="1">SUM($R$66:R485)+AA486</f>
        <v>2</v>
      </c>
      <c r="T486" s="5">
        <f t="shared" ca="1" si="154"/>
        <v>0</v>
      </c>
      <c r="U486" s="3">
        <f t="shared" ca="1" si="152"/>
        <v>-20.300000000000011</v>
      </c>
      <c r="V486" s="37">
        <f ca="1">SUM($U$70:U486)-SUM($T$70:T486)</f>
        <v>109.80810000000004</v>
      </c>
      <c r="W486" s="8">
        <f t="shared" ca="1" si="153"/>
        <v>1.8284095993921277</v>
      </c>
      <c r="X486" s="7">
        <f ca="1">W486-MAX($W$69:W485)</f>
        <v>-0.58605229806614556</v>
      </c>
      <c r="Y486" s="7">
        <f t="shared" ca="1" si="155"/>
        <v>-8.4574961360123657E-2</v>
      </c>
      <c r="Z486" s="6">
        <f t="shared" ca="1" si="159"/>
        <v>0</v>
      </c>
      <c r="AA486" s="5">
        <f ca="1">SUM($Z$70:Z485)</f>
        <v>-6</v>
      </c>
      <c r="AB486" s="4">
        <f t="shared" ca="1" si="160"/>
        <v>-12.350000000000023</v>
      </c>
      <c r="AC486" s="2">
        <f t="shared" ca="1" si="156"/>
        <v>-7.6352395672333984E-2</v>
      </c>
      <c r="AD486" s="3">
        <f t="shared" ca="1" si="157"/>
        <v>168.85</v>
      </c>
      <c r="AE486" s="3">
        <f t="shared" ca="1" si="139"/>
        <v>167.92500000000001</v>
      </c>
      <c r="AF486" s="2">
        <f t="shared" ca="1" si="158"/>
        <v>-7.35447372338843E-2</v>
      </c>
      <c r="AG486" s="1">
        <f t="shared" ca="1" si="147"/>
        <v>4.5</v>
      </c>
    </row>
    <row r="487" spans="1:33" x14ac:dyDescent="0.25">
      <c r="A487" s="11">
        <v>42848</v>
      </c>
      <c r="B487">
        <v>4.5</v>
      </c>
      <c r="C487">
        <v>168.2</v>
      </c>
      <c r="D487">
        <v>160.30000000000001</v>
      </c>
      <c r="E487">
        <v>167.35</v>
      </c>
      <c r="F487">
        <v>10432300</v>
      </c>
      <c r="G487">
        <v>202.79</v>
      </c>
      <c r="H487" s="1">
        <f t="shared" ca="1" si="148"/>
        <v>202.79</v>
      </c>
      <c r="I487" s="10">
        <f t="shared" ca="1" si="149"/>
        <v>167.35</v>
      </c>
      <c r="J487" s="9">
        <f t="shared" ca="1" si="150"/>
        <v>3.4035494276325691E-2</v>
      </c>
      <c r="K487" s="9">
        <f t="shared" ca="1" si="140"/>
        <v>0.31732556153593239</v>
      </c>
      <c r="L487" s="3">
        <f t="shared" ca="1" si="141"/>
        <v>0.21177173588288012</v>
      </c>
      <c r="M487" s="6">
        <f t="shared" ca="1" si="142"/>
        <v>0.6673642515839372</v>
      </c>
      <c r="N487" s="6">
        <f t="shared" ca="1" si="143"/>
        <v>0.52210104087706333</v>
      </c>
      <c r="O487" s="6">
        <f t="shared" ca="1" si="144"/>
        <v>0.35713921773327251</v>
      </c>
      <c r="P487" s="3">
        <f t="shared" ca="1" si="145"/>
        <v>1.2363794763436085</v>
      </c>
      <c r="Q487" s="3">
        <f t="shared" ca="1" si="146"/>
        <v>-0.19217739458948169</v>
      </c>
      <c r="R487" s="6">
        <f t="shared" ca="1" si="151"/>
        <v>0</v>
      </c>
      <c r="S487" s="5">
        <f ca="1">SUM($R$66:R486)+AA487</f>
        <v>2</v>
      </c>
      <c r="T487" s="5">
        <f t="shared" ca="1" si="154"/>
        <v>0</v>
      </c>
      <c r="U487" s="3">
        <f t="shared" ca="1" si="152"/>
        <v>11.199999999999989</v>
      </c>
      <c r="V487" s="37">
        <f ca="1">SUM($U$70:U487)-SUM($T$70:T487)</f>
        <v>121.00810000000003</v>
      </c>
      <c r="W487" s="8">
        <f t="shared" ca="1" si="153"/>
        <v>2.0149002818936173</v>
      </c>
      <c r="X487" s="7">
        <f ca="1">W487-MAX($W$69:W486)</f>
        <v>-0.39956161556465597</v>
      </c>
      <c r="Y487" s="7">
        <f t="shared" ca="1" si="155"/>
        <v>-7.0590578627626702E-2</v>
      </c>
      <c r="Z487" s="6">
        <f t="shared" ca="1" si="159"/>
        <v>0</v>
      </c>
      <c r="AA487" s="5">
        <f ca="1">SUM($Z$70:Z486)</f>
        <v>-6</v>
      </c>
      <c r="AB487" s="4">
        <f t="shared" ca="1" si="160"/>
        <v>-1.1500000000000341</v>
      </c>
      <c r="AC487" s="2">
        <f t="shared" ca="1" si="156"/>
        <v>-6.8718255153871173E-3</v>
      </c>
      <c r="AD487" s="3">
        <f t="shared" ca="1" si="157"/>
        <v>168.85</v>
      </c>
      <c r="AE487" s="3">
        <f t="shared" ca="1" si="139"/>
        <v>167.92500000000001</v>
      </c>
      <c r="AF487" s="2">
        <f t="shared" ca="1" si="158"/>
        <v>-6.8482953699570285E-3</v>
      </c>
      <c r="AG487" s="1">
        <f t="shared" ca="1" si="147"/>
        <v>4.5</v>
      </c>
    </row>
    <row r="488" spans="1:33" x14ac:dyDescent="0.25">
      <c r="A488" s="11">
        <v>42855</v>
      </c>
      <c r="B488">
        <v>4.5</v>
      </c>
      <c r="C488">
        <v>179.95</v>
      </c>
      <c r="D488">
        <v>168.35</v>
      </c>
      <c r="E488">
        <v>175.75</v>
      </c>
      <c r="F488">
        <v>13692600</v>
      </c>
      <c r="G488">
        <v>202.79</v>
      </c>
      <c r="H488" s="1">
        <f t="shared" ca="1" si="148"/>
        <v>202.79</v>
      </c>
      <c r="I488" s="10">
        <f t="shared" ca="1" si="149"/>
        <v>175.75</v>
      </c>
      <c r="J488" s="9">
        <f t="shared" ca="1" si="150"/>
        <v>4.8975103033438681E-2</v>
      </c>
      <c r="K488" s="9">
        <f t="shared" ca="1" si="140"/>
        <v>0.31818854796008716</v>
      </c>
      <c r="L488" s="3">
        <f t="shared" ca="1" si="141"/>
        <v>0.15385490753911801</v>
      </c>
      <c r="M488" s="6">
        <f t="shared" ca="1" si="142"/>
        <v>0.48353376802994563</v>
      </c>
      <c r="N488" s="6">
        <f t="shared" ca="1" si="143"/>
        <v>0.56925224975235045</v>
      </c>
      <c r="O488" s="6">
        <f t="shared" ca="1" si="144"/>
        <v>0.29981538422652032</v>
      </c>
      <c r="P488" s="3">
        <f t="shared" ca="1" si="145"/>
        <v>1.1688830182053911</v>
      </c>
      <c r="Q488" s="3">
        <f t="shared" ca="1" si="146"/>
        <v>-3.0378518700690194E-2</v>
      </c>
      <c r="R488" s="6">
        <f t="shared" ca="1" si="151"/>
        <v>0</v>
      </c>
      <c r="S488" s="5">
        <f ca="1">SUM($R$66:R487)+AA488</f>
        <v>2</v>
      </c>
      <c r="T488" s="5">
        <f t="shared" ca="1" si="154"/>
        <v>0</v>
      </c>
      <c r="U488" s="3">
        <f t="shared" ca="1" si="152"/>
        <v>16.800000000000011</v>
      </c>
      <c r="V488" s="37">
        <f ca="1">SUM($U$70:U488)-SUM($T$70:T488)</f>
        <v>137.80810000000002</v>
      </c>
      <c r="W488" s="8">
        <f t="shared" ca="1" si="153"/>
        <v>2.2946363056458514</v>
      </c>
      <c r="X488" s="7">
        <f ca="1">W488-MAX($W$69:W487)</f>
        <v>-0.11982559181242181</v>
      </c>
      <c r="Y488" s="7">
        <f t="shared" ca="1" si="155"/>
        <v>-5.1284969179706007E-2</v>
      </c>
      <c r="Z488" s="6">
        <f t="shared" ca="1" si="159"/>
        <v>0</v>
      </c>
      <c r="AA488" s="5">
        <f ca="1">SUM($Z$70:Z487)</f>
        <v>-6</v>
      </c>
      <c r="AB488" s="4">
        <f t="shared" ca="1" si="160"/>
        <v>15.649999999999977</v>
      </c>
      <c r="AC488" s="2">
        <f t="shared" ca="1" si="156"/>
        <v>8.9046941678520494E-2</v>
      </c>
      <c r="AD488" s="3">
        <f t="shared" ca="1" si="157"/>
        <v>168.85</v>
      </c>
      <c r="AE488" s="3">
        <f t="shared" ca="1" si="139"/>
        <v>167.92500000000001</v>
      </c>
      <c r="AF488" s="2">
        <f t="shared" ca="1" si="158"/>
        <v>9.3196367425934054E-2</v>
      </c>
      <c r="AG488" s="1">
        <f t="shared" ca="1" si="147"/>
        <v>4.5</v>
      </c>
    </row>
    <row r="489" spans="1:33" x14ac:dyDescent="0.25">
      <c r="A489" s="11">
        <v>42862</v>
      </c>
      <c r="B489">
        <v>4.5</v>
      </c>
      <c r="C489">
        <v>188.95</v>
      </c>
      <c r="D489">
        <v>175.3</v>
      </c>
      <c r="E489">
        <v>187.6</v>
      </c>
      <c r="F489">
        <v>15250200</v>
      </c>
      <c r="G489">
        <v>202.79</v>
      </c>
      <c r="H489" s="1">
        <f t="shared" ca="1" si="148"/>
        <v>202.79</v>
      </c>
      <c r="I489" s="10">
        <f t="shared" ca="1" si="149"/>
        <v>187.6</v>
      </c>
      <c r="J489" s="9">
        <f t="shared" ca="1" si="150"/>
        <v>6.5249505881350062E-2</v>
      </c>
      <c r="K489" s="9">
        <f t="shared" ca="1" si="140"/>
        <v>0.3219960641743374</v>
      </c>
      <c r="L489" s="3">
        <f t="shared" ca="1" si="141"/>
        <v>8.0970149253731361E-2</v>
      </c>
      <c r="M489" s="6">
        <f t="shared" ca="1" si="142"/>
        <v>0.2514631644997124</v>
      </c>
      <c r="N489" s="6">
        <f t="shared" ca="1" si="143"/>
        <v>0.59748723337383225</v>
      </c>
      <c r="O489" s="6">
        <f t="shared" ca="1" si="144"/>
        <v>0.24157230849177397</v>
      </c>
      <c r="P489" s="3">
        <f t="shared" ca="1" si="145"/>
        <v>1.0806318503573802</v>
      </c>
      <c r="Q489" s="3">
        <f t="shared" ca="1" si="146"/>
        <v>0.11434261639028431</v>
      </c>
      <c r="R489" s="6">
        <f t="shared" ca="1" si="151"/>
        <v>-2</v>
      </c>
      <c r="S489" s="5">
        <f ca="1">SUM($R$66:R488)+AA489</f>
        <v>2</v>
      </c>
      <c r="T489" s="5">
        <f t="shared" ca="1" si="154"/>
        <v>0.75039999999999996</v>
      </c>
      <c r="U489" s="3">
        <f t="shared" ca="1" si="152"/>
        <v>23.699999999999989</v>
      </c>
      <c r="V489" s="37">
        <f ca="1">SUM($U$70:U489)-SUM($T$70:T489)</f>
        <v>160.75770000000003</v>
      </c>
      <c r="W489" s="8">
        <f t="shared" ca="1" si="153"/>
        <v>2.6767690348544395</v>
      </c>
      <c r="X489" s="7">
        <f ca="1">W489-MAX($W$69:W488)</f>
        <v>0.26230713739616629</v>
      </c>
      <c r="Y489" s="7">
        <f t="shared" ca="1" si="155"/>
        <v>-2.6990049751243788E-2</v>
      </c>
      <c r="Z489" s="6">
        <f t="shared" ca="1" si="159"/>
        <v>0</v>
      </c>
      <c r="AA489" s="5">
        <f ca="1">SUM($Z$70:Z488)</f>
        <v>-6</v>
      </c>
      <c r="AB489" s="4">
        <f t="shared" ca="1" si="160"/>
        <v>39.349999999999966</v>
      </c>
      <c r="AC489" s="2">
        <f t="shared" ca="1" si="156"/>
        <v>0.20975479744136444</v>
      </c>
      <c r="AD489" s="3">
        <f t="shared" ca="1" si="157"/>
        <v>168.85</v>
      </c>
      <c r="AE489" s="3">
        <f t="shared" ca="1" si="139"/>
        <v>167.92500000000001</v>
      </c>
      <c r="AF489" s="2">
        <f t="shared" ca="1" si="158"/>
        <v>0.23433080244156596</v>
      </c>
      <c r="AG489" s="1">
        <f t="shared" ca="1" si="147"/>
        <v>4.5</v>
      </c>
    </row>
    <row r="490" spans="1:33" x14ac:dyDescent="0.25">
      <c r="A490" s="11">
        <v>42869</v>
      </c>
      <c r="B490" t="s">
        <v>0</v>
      </c>
      <c r="C490">
        <v>191.2</v>
      </c>
      <c r="D490">
        <v>183.1</v>
      </c>
      <c r="E490">
        <v>184.15</v>
      </c>
      <c r="F490">
        <v>11883700</v>
      </c>
      <c r="G490">
        <v>202</v>
      </c>
      <c r="H490" s="1">
        <f t="shared" ca="1" si="148"/>
        <v>202</v>
      </c>
      <c r="I490" s="10">
        <f t="shared" ca="1" si="149"/>
        <v>184.15</v>
      </c>
      <c r="J490" s="9">
        <f t="shared" ca="1" si="150"/>
        <v>-1.8561393681049969E-2</v>
      </c>
      <c r="K490" s="9">
        <f t="shared" ca="1" si="140"/>
        <v>0.32379198178535062</v>
      </c>
      <c r="L490" s="3">
        <f t="shared" ca="1" si="141"/>
        <v>9.6931849036111739E-2</v>
      </c>
      <c r="M490" s="6">
        <f t="shared" ca="1" si="142"/>
        <v>0.29936457506341263</v>
      </c>
      <c r="N490" s="6">
        <f t="shared" ca="1" si="143"/>
        <v>0.60205716013621913</v>
      </c>
      <c r="O490" s="6">
        <f t="shared" ca="1" si="144"/>
        <v>0.23470954855718487</v>
      </c>
      <c r="P490" s="3">
        <f t="shared" ca="1" si="145"/>
        <v>1.0714762572505889</v>
      </c>
      <c r="Q490" s="3">
        <f t="shared" ca="1" si="146"/>
        <v>0.13263806302184938</v>
      </c>
      <c r="R490" s="6">
        <f t="shared" ca="1" si="151"/>
        <v>0</v>
      </c>
      <c r="S490" s="5">
        <f ca="1">SUM($R$66:R489)+AA490</f>
        <v>0</v>
      </c>
      <c r="T490" s="5">
        <f t="shared" ca="1" si="154"/>
        <v>0</v>
      </c>
      <c r="U490" s="3">
        <f t="shared" ca="1" si="152"/>
        <v>0</v>
      </c>
      <c r="V490" s="37">
        <f ca="1">SUM($U$70:U490)-SUM($T$70:T490)</f>
        <v>160.75770000000003</v>
      </c>
      <c r="W490" s="8">
        <f t="shared" ca="1" si="153"/>
        <v>2.6767690348544395</v>
      </c>
      <c r="X490" s="7">
        <f ca="1">W490-MAX($W$69:W489)</f>
        <v>0</v>
      </c>
      <c r="Y490" s="7">
        <f t="shared" ca="1" si="155"/>
        <v>-3.231061634537058E-2</v>
      </c>
      <c r="Z490" s="6">
        <f t="shared" ca="1" si="159"/>
        <v>0</v>
      </c>
      <c r="AA490" s="5">
        <f ca="1">SUM($Z$70:Z489)</f>
        <v>-6</v>
      </c>
      <c r="AB490" s="4">
        <f t="shared" ca="1" si="160"/>
        <v>0</v>
      </c>
      <c r="AC490" s="2">
        <f t="shared" ca="1" si="156"/>
        <v>0</v>
      </c>
      <c r="AD490" s="3">
        <f t="shared" ca="1" si="157"/>
        <v>168.85</v>
      </c>
      <c r="AE490" s="3">
        <f t="shared" ca="1" si="139"/>
        <v>0</v>
      </c>
      <c r="AF490" s="2">
        <f t="shared" ca="1" si="158"/>
        <v>0</v>
      </c>
      <c r="AG490" s="1">
        <f t="shared" ca="1" si="147"/>
        <v>4.5</v>
      </c>
    </row>
    <row r="491" spans="1:33" x14ac:dyDescent="0.25">
      <c r="A491" s="11">
        <v>42876</v>
      </c>
      <c r="B491">
        <v>4.5</v>
      </c>
      <c r="C491">
        <v>193</v>
      </c>
      <c r="D491">
        <v>180.35</v>
      </c>
      <c r="E491">
        <v>189.1</v>
      </c>
      <c r="F491">
        <v>17648300</v>
      </c>
      <c r="G491">
        <v>204.22200000000001</v>
      </c>
      <c r="H491" s="1">
        <f t="shared" ca="1" si="148"/>
        <v>204.22200000000001</v>
      </c>
      <c r="I491" s="10">
        <f t="shared" ca="1" si="149"/>
        <v>189.1</v>
      </c>
      <c r="J491" s="9">
        <f t="shared" ca="1" si="150"/>
        <v>2.6525332773337518E-2</v>
      </c>
      <c r="K491" s="9">
        <f t="shared" ca="1" si="140"/>
        <v>0.32169293568266832</v>
      </c>
      <c r="L491" s="3">
        <f t="shared" ca="1" si="141"/>
        <v>7.9968270756213711E-2</v>
      </c>
      <c r="M491" s="6">
        <f t="shared" ca="1" si="142"/>
        <v>0.24858572224009867</v>
      </c>
      <c r="N491" s="6">
        <f t="shared" ca="1" si="143"/>
        <v>0.59311100447033482</v>
      </c>
      <c r="O491" s="6">
        <f t="shared" ca="1" si="144"/>
        <v>0.24642683257702855</v>
      </c>
      <c r="P491" s="3">
        <f t="shared" ca="1" si="145"/>
        <v>1.0859646696243919</v>
      </c>
      <c r="Q491" s="3">
        <f t="shared" ca="1" si="146"/>
        <v>0.10025733931627773</v>
      </c>
      <c r="R491" s="6">
        <f t="shared" ca="1" si="151"/>
        <v>0</v>
      </c>
      <c r="S491" s="5">
        <f ca="1">SUM($R$66:R490)+AA491</f>
        <v>0</v>
      </c>
      <c r="T491" s="5">
        <f t="shared" ca="1" si="154"/>
        <v>0</v>
      </c>
      <c r="U491" s="3">
        <f t="shared" ca="1" si="152"/>
        <v>0</v>
      </c>
      <c r="V491" s="37">
        <f ca="1">SUM($U$70:U491)-SUM($T$70:T491)</f>
        <v>160.75770000000003</v>
      </c>
      <c r="W491" s="8">
        <f t="shared" ca="1" si="153"/>
        <v>2.6767690348544395</v>
      </c>
      <c r="X491" s="7">
        <f ca="1">W491-MAX($W$69:W490)</f>
        <v>0</v>
      </c>
      <c r="Y491" s="7">
        <f t="shared" ca="1" si="155"/>
        <v>-2.6656090252071236E-2</v>
      </c>
      <c r="Z491" s="6">
        <f t="shared" ca="1" si="159"/>
        <v>0</v>
      </c>
      <c r="AA491" s="5">
        <f ca="1">SUM($Z$70:Z490)</f>
        <v>-6</v>
      </c>
      <c r="AB491" s="4">
        <f t="shared" ca="1" si="160"/>
        <v>0</v>
      </c>
      <c r="AC491" s="2">
        <f t="shared" ca="1" si="156"/>
        <v>0</v>
      </c>
      <c r="AD491" s="3">
        <f t="shared" ca="1" si="157"/>
        <v>168.85</v>
      </c>
      <c r="AE491" s="3">
        <f t="shared" ca="1" si="139"/>
        <v>0</v>
      </c>
      <c r="AF491" s="2">
        <f t="shared" ca="1" si="158"/>
        <v>0</v>
      </c>
      <c r="AG491" s="1">
        <f t="shared" ca="1" si="147"/>
        <v>4.5</v>
      </c>
    </row>
    <row r="492" spans="1:33" x14ac:dyDescent="0.25">
      <c r="A492" s="11">
        <v>42883</v>
      </c>
      <c r="B492">
        <v>4.5</v>
      </c>
      <c r="C492">
        <v>197.1</v>
      </c>
      <c r="D492">
        <v>182.3</v>
      </c>
      <c r="E492">
        <v>190.1</v>
      </c>
      <c r="F492">
        <v>15613900</v>
      </c>
      <c r="G492">
        <v>204.22200000000001</v>
      </c>
      <c r="H492" s="1">
        <f t="shared" ca="1" si="148"/>
        <v>204.22200000000001</v>
      </c>
      <c r="I492" s="10">
        <f t="shared" ca="1" si="149"/>
        <v>190.1</v>
      </c>
      <c r="J492" s="9">
        <f t="shared" ca="1" si="150"/>
        <v>5.2742738299716516E-3</v>
      </c>
      <c r="K492" s="9">
        <f t="shared" ca="1" si="140"/>
        <v>0.32170807951774633</v>
      </c>
      <c r="L492" s="3">
        <f t="shared" ca="1" si="141"/>
        <v>7.4287217254076943E-2</v>
      </c>
      <c r="M492" s="6">
        <f t="shared" ca="1" si="142"/>
        <v>0.23091498779090827</v>
      </c>
      <c r="N492" s="6">
        <f t="shared" ca="1" si="143"/>
        <v>0.57339619505381423</v>
      </c>
      <c r="O492" s="6">
        <f t="shared" ca="1" si="144"/>
        <v>0.26514647711753186</v>
      </c>
      <c r="P492" s="3">
        <f t="shared" ca="1" si="145"/>
        <v>1.1036891492888778</v>
      </c>
      <c r="Q492" s="3">
        <f t="shared" ca="1" si="146"/>
        <v>4.3103240818750499E-2</v>
      </c>
      <c r="R492" s="6">
        <f t="shared" ca="1" si="151"/>
        <v>0</v>
      </c>
      <c r="S492" s="5">
        <f ca="1">SUM($R$66:R491)+AA492</f>
        <v>0</v>
      </c>
      <c r="T492" s="5">
        <f t="shared" ca="1" si="154"/>
        <v>0</v>
      </c>
      <c r="U492" s="3">
        <f t="shared" ca="1" si="152"/>
        <v>0</v>
      </c>
      <c r="V492" s="37">
        <f ca="1">SUM($U$70:U492)-SUM($T$70:T492)</f>
        <v>160.75770000000003</v>
      </c>
      <c r="W492" s="8">
        <f t="shared" ca="1" si="153"/>
        <v>2.6767690348544395</v>
      </c>
      <c r="X492" s="7">
        <f ca="1">W492-MAX($W$69:W491)</f>
        <v>0</v>
      </c>
      <c r="Y492" s="7">
        <f t="shared" ca="1" si="155"/>
        <v>-2.476240575135898E-2</v>
      </c>
      <c r="Z492" s="6">
        <f t="shared" ca="1" si="159"/>
        <v>0</v>
      </c>
      <c r="AA492" s="5">
        <f ca="1">SUM($Z$70:Z491)</f>
        <v>-6</v>
      </c>
      <c r="AB492" s="4">
        <f t="shared" ca="1" si="160"/>
        <v>0</v>
      </c>
      <c r="AC492" s="2">
        <f t="shared" ca="1" si="156"/>
        <v>0</v>
      </c>
      <c r="AD492" s="3">
        <f t="shared" ca="1" si="157"/>
        <v>168.85</v>
      </c>
      <c r="AE492" s="3">
        <f t="shared" ca="1" si="139"/>
        <v>0</v>
      </c>
      <c r="AF492" s="2">
        <f t="shared" ca="1" si="158"/>
        <v>0</v>
      </c>
      <c r="AG492" s="1">
        <f t="shared" ca="1" si="147"/>
        <v>4.5</v>
      </c>
    </row>
    <row r="493" spans="1:33" x14ac:dyDescent="0.25">
      <c r="A493" s="11">
        <v>42890</v>
      </c>
      <c r="B493">
        <v>4.5</v>
      </c>
      <c r="C493">
        <v>194</v>
      </c>
      <c r="D493">
        <v>184.45</v>
      </c>
      <c r="E493">
        <v>185.8</v>
      </c>
      <c r="F493">
        <v>15167100</v>
      </c>
      <c r="G493">
        <v>204.22200000000001</v>
      </c>
      <c r="H493" s="1">
        <f t="shared" ca="1" si="148"/>
        <v>204.22200000000001</v>
      </c>
      <c r="I493" s="10">
        <f t="shared" ca="1" si="149"/>
        <v>185.8</v>
      </c>
      <c r="J493" s="9">
        <f t="shared" ca="1" si="150"/>
        <v>-2.2879423114645275E-2</v>
      </c>
      <c r="K493" s="9">
        <f t="shared" ca="1" si="140"/>
        <v>0.31626142830365528</v>
      </c>
      <c r="L493" s="3">
        <f t="shared" ca="1" si="141"/>
        <v>9.9149623250807339E-2</v>
      </c>
      <c r="M493" s="6">
        <f t="shared" ca="1" si="142"/>
        <v>0.31350526614206592</v>
      </c>
      <c r="N493" s="6">
        <f t="shared" ca="1" si="143"/>
        <v>0.54992811665624841</v>
      </c>
      <c r="O493" s="6">
        <f t="shared" ca="1" si="144"/>
        <v>0.27416127886136327</v>
      </c>
      <c r="P493" s="3">
        <f t="shared" ca="1" si="145"/>
        <v>1.0982506743789751</v>
      </c>
      <c r="Q493" s="3">
        <f t="shared" ca="1" si="146"/>
        <v>1.6055589335218778E-3</v>
      </c>
      <c r="R493" s="6">
        <f t="shared" ca="1" si="151"/>
        <v>0</v>
      </c>
      <c r="S493" s="5">
        <f ca="1">SUM($R$66:R492)+AA493</f>
        <v>0</v>
      </c>
      <c r="T493" s="5">
        <f t="shared" ca="1" si="154"/>
        <v>0</v>
      </c>
      <c r="U493" s="3">
        <f t="shared" ca="1" si="152"/>
        <v>0</v>
      </c>
      <c r="V493" s="37">
        <f ca="1">SUM($U$70:U493)-SUM($T$70:T493)</f>
        <v>160.75770000000003</v>
      </c>
      <c r="W493" s="8">
        <f t="shared" ca="1" si="153"/>
        <v>2.6767690348544395</v>
      </c>
      <c r="X493" s="7">
        <f ca="1">W493-MAX($W$69:W492)</f>
        <v>0</v>
      </c>
      <c r="Y493" s="7">
        <f t="shared" ca="1" si="155"/>
        <v>-3.3049874416935777E-2</v>
      </c>
      <c r="Z493" s="6">
        <f t="shared" ca="1" si="159"/>
        <v>0</v>
      </c>
      <c r="AA493" s="5">
        <f ca="1">SUM($Z$70:Z492)</f>
        <v>-6</v>
      </c>
      <c r="AB493" s="4">
        <f t="shared" ca="1" si="160"/>
        <v>0</v>
      </c>
      <c r="AC493" s="2">
        <f t="shared" ca="1" si="156"/>
        <v>0</v>
      </c>
      <c r="AD493" s="3">
        <f t="shared" ca="1" si="157"/>
        <v>168.85</v>
      </c>
      <c r="AE493" s="3">
        <f t="shared" ca="1" si="139"/>
        <v>0</v>
      </c>
      <c r="AF493" s="2">
        <f t="shared" ca="1" si="158"/>
        <v>0</v>
      </c>
      <c r="AG493" s="1">
        <f t="shared" ca="1" si="147"/>
        <v>4.5</v>
      </c>
    </row>
    <row r="494" spans="1:33" x14ac:dyDescent="0.25">
      <c r="A494" s="11">
        <v>42897</v>
      </c>
      <c r="B494">
        <v>4.5</v>
      </c>
      <c r="C494">
        <v>193.3</v>
      </c>
      <c r="D494">
        <v>185.85</v>
      </c>
      <c r="E494">
        <v>192.85</v>
      </c>
      <c r="F494">
        <v>11302800</v>
      </c>
      <c r="G494">
        <v>208.333</v>
      </c>
      <c r="H494" s="1">
        <f t="shared" ca="1" si="148"/>
        <v>208.333</v>
      </c>
      <c r="I494" s="10">
        <f t="shared" ca="1" si="149"/>
        <v>192.85</v>
      </c>
      <c r="J494" s="9">
        <f t="shared" ca="1" si="150"/>
        <v>3.7241858274498593E-2</v>
      </c>
      <c r="K494" s="9">
        <f t="shared" ca="1" si="140"/>
        <v>0.31019777414097383</v>
      </c>
      <c r="L494" s="3">
        <f t="shared" ca="1" si="141"/>
        <v>8.0285195747990645E-2</v>
      </c>
      <c r="M494" s="6">
        <f t="shared" ca="1" si="142"/>
        <v>0.25881938053979681</v>
      </c>
      <c r="N494" s="6">
        <f t="shared" ca="1" si="143"/>
        <v>0.48412240523234146</v>
      </c>
      <c r="O494" s="6">
        <f t="shared" ca="1" si="144"/>
        <v>0.225815864341186</v>
      </c>
      <c r="P494" s="3">
        <f t="shared" ca="1" si="145"/>
        <v>0.93575413391471352</v>
      </c>
      <c r="Q494" s="3">
        <f t="shared" ca="1" si="146"/>
        <v>3.2490676549969455E-2</v>
      </c>
      <c r="R494" s="6">
        <f t="shared" ca="1" si="151"/>
        <v>0</v>
      </c>
      <c r="S494" s="5">
        <f ca="1">SUM($R$66:R493)+AA494</f>
        <v>0</v>
      </c>
      <c r="T494" s="5">
        <f t="shared" ca="1" si="154"/>
        <v>0</v>
      </c>
      <c r="U494" s="3">
        <f t="shared" ca="1" si="152"/>
        <v>0</v>
      </c>
      <c r="V494" s="37">
        <f ca="1">SUM($U$70:U494)-SUM($T$70:T494)</f>
        <v>160.75770000000003</v>
      </c>
      <c r="W494" s="8">
        <f t="shared" ca="1" si="153"/>
        <v>2.6767690348544395</v>
      </c>
      <c r="X494" s="7">
        <f ca="1">W494-MAX($W$69:W493)</f>
        <v>0</v>
      </c>
      <c r="Y494" s="7">
        <f t="shared" ca="1" si="155"/>
        <v>-2.6761731915996883E-2</v>
      </c>
      <c r="Z494" s="6">
        <f t="shared" ca="1" si="159"/>
        <v>0</v>
      </c>
      <c r="AA494" s="5">
        <f ca="1">SUM($Z$70:Z493)</f>
        <v>-6</v>
      </c>
      <c r="AB494" s="4">
        <f t="shared" ca="1" si="160"/>
        <v>0</v>
      </c>
      <c r="AC494" s="2">
        <f t="shared" ca="1" si="156"/>
        <v>0</v>
      </c>
      <c r="AD494" s="3">
        <f t="shared" ca="1" si="157"/>
        <v>168.85</v>
      </c>
      <c r="AE494" s="3">
        <f t="shared" ca="1" si="139"/>
        <v>0</v>
      </c>
      <c r="AF494" s="2">
        <f t="shared" ca="1" si="158"/>
        <v>0</v>
      </c>
      <c r="AG494" s="1">
        <f t="shared" ca="1" si="147"/>
        <v>4.5</v>
      </c>
    </row>
    <row r="495" spans="1:33" x14ac:dyDescent="0.25">
      <c r="A495" s="11">
        <v>42904</v>
      </c>
      <c r="B495">
        <v>4.5</v>
      </c>
      <c r="C495">
        <v>193.9</v>
      </c>
      <c r="D495">
        <v>171.2</v>
      </c>
      <c r="E495">
        <v>174.65</v>
      </c>
      <c r="F495">
        <v>21856900</v>
      </c>
      <c r="G495">
        <v>210</v>
      </c>
      <c r="H495" s="1">
        <f t="shared" ca="1" si="148"/>
        <v>210</v>
      </c>
      <c r="I495" s="10">
        <f t="shared" ca="1" si="149"/>
        <v>174.65</v>
      </c>
      <c r="J495" s="9">
        <f t="shared" ca="1" si="150"/>
        <v>-9.9128713401395757E-2</v>
      </c>
      <c r="K495" s="9">
        <f t="shared" ca="1" si="140"/>
        <v>0.33084834647468891</v>
      </c>
      <c r="L495" s="3">
        <f t="shared" ca="1" si="141"/>
        <v>0.20240480961923835</v>
      </c>
      <c r="M495" s="6">
        <f t="shared" ca="1" si="142"/>
        <v>0.61177518877133952</v>
      </c>
      <c r="N495" s="6">
        <f t="shared" ca="1" si="143"/>
        <v>0.46815218957819388</v>
      </c>
      <c r="O495" s="6">
        <f t="shared" ca="1" si="144"/>
        <v>0.20665798095391513</v>
      </c>
      <c r="P495" s="3">
        <f t="shared" ca="1" si="145"/>
        <v>0.88146815148602409</v>
      </c>
      <c r="Q495" s="3">
        <f t="shared" ca="1" si="146"/>
        <v>5.4836227670363613E-2</v>
      </c>
      <c r="R495" s="6">
        <f t="shared" ca="1" si="151"/>
        <v>0</v>
      </c>
      <c r="S495" s="5">
        <f ca="1">SUM($R$66:R494)+AA495</f>
        <v>0</v>
      </c>
      <c r="T495" s="5">
        <f t="shared" ca="1" si="154"/>
        <v>0</v>
      </c>
      <c r="U495" s="3">
        <f t="shared" ca="1" si="152"/>
        <v>0</v>
      </c>
      <c r="V495" s="37">
        <f ca="1">SUM($U$70:U495)-SUM($T$70:T495)</f>
        <v>160.75770000000003</v>
      </c>
      <c r="W495" s="8">
        <f t="shared" ca="1" si="153"/>
        <v>2.6767690348544395</v>
      </c>
      <c r="X495" s="7">
        <f ca="1">W495-MAX($W$69:W494)</f>
        <v>0</v>
      </c>
      <c r="Y495" s="7">
        <f t="shared" ca="1" si="155"/>
        <v>-6.7468269873079453E-2</v>
      </c>
      <c r="Z495" s="6">
        <f t="shared" ca="1" si="159"/>
        <v>0</v>
      </c>
      <c r="AA495" s="5">
        <f ca="1">SUM($Z$70:Z494)</f>
        <v>-6</v>
      </c>
      <c r="AB495" s="4">
        <f t="shared" ca="1" si="160"/>
        <v>0</v>
      </c>
      <c r="AC495" s="2">
        <f t="shared" ca="1" si="156"/>
        <v>0</v>
      </c>
      <c r="AD495" s="3">
        <f t="shared" ca="1" si="157"/>
        <v>168.85</v>
      </c>
      <c r="AE495" s="3">
        <f t="shared" ca="1" si="139"/>
        <v>0</v>
      </c>
      <c r="AF495" s="2">
        <f t="shared" ca="1" si="158"/>
        <v>0</v>
      </c>
      <c r="AG495" s="1">
        <f t="shared" ca="1" si="147"/>
        <v>4.5</v>
      </c>
    </row>
    <row r="496" spans="1:33" x14ac:dyDescent="0.25">
      <c r="A496" s="11">
        <v>42911</v>
      </c>
      <c r="B496">
        <v>4.5</v>
      </c>
      <c r="C496">
        <v>195</v>
      </c>
      <c r="D496">
        <v>170.15</v>
      </c>
      <c r="E496">
        <v>191.35</v>
      </c>
      <c r="F496">
        <v>27388000</v>
      </c>
      <c r="G496">
        <v>208.125</v>
      </c>
      <c r="H496" s="1">
        <f t="shared" ca="1" si="148"/>
        <v>208.125</v>
      </c>
      <c r="I496" s="10">
        <f t="shared" ca="1" si="149"/>
        <v>191.35</v>
      </c>
      <c r="J496" s="9">
        <f t="shared" ca="1" si="150"/>
        <v>9.1320240618870258E-2</v>
      </c>
      <c r="K496" s="9">
        <f t="shared" ca="1" si="140"/>
        <v>0.33835008042197778</v>
      </c>
      <c r="L496" s="3">
        <f t="shared" ca="1" si="141"/>
        <v>8.7666579566239911E-2</v>
      </c>
      <c r="M496" s="6">
        <f t="shared" ca="1" si="142"/>
        <v>0.25910021790716103</v>
      </c>
      <c r="N496" s="6">
        <f t="shared" ca="1" si="143"/>
        <v>0.4362318149359809</v>
      </c>
      <c r="O496" s="6">
        <f t="shared" ca="1" si="144"/>
        <v>0.2042357755136972</v>
      </c>
      <c r="P496" s="3">
        <f t="shared" ca="1" si="145"/>
        <v>0.84470336596337536</v>
      </c>
      <c r="Q496" s="3">
        <f t="shared" ca="1" si="146"/>
        <v>2.7760263908586491E-2</v>
      </c>
      <c r="R496" s="6">
        <f t="shared" ca="1" si="151"/>
        <v>0</v>
      </c>
      <c r="S496" s="5">
        <f ca="1">SUM($R$66:R495)+AA496</f>
        <v>0</v>
      </c>
      <c r="T496" s="5">
        <f t="shared" ca="1" si="154"/>
        <v>0</v>
      </c>
      <c r="U496" s="3">
        <f t="shared" ca="1" si="152"/>
        <v>0</v>
      </c>
      <c r="V496" s="37">
        <f ca="1">SUM($U$70:U496)-SUM($T$70:T496)</f>
        <v>160.75770000000003</v>
      </c>
      <c r="W496" s="8">
        <f t="shared" ca="1" si="153"/>
        <v>2.6767690348544395</v>
      </c>
      <c r="X496" s="7">
        <f ca="1">W496-MAX($W$69:W495)</f>
        <v>0</v>
      </c>
      <c r="Y496" s="7">
        <f t="shared" ca="1" si="155"/>
        <v>-2.9222193188746637E-2</v>
      </c>
      <c r="Z496" s="6">
        <f t="shared" ca="1" si="159"/>
        <v>0</v>
      </c>
      <c r="AA496" s="5">
        <f ca="1">SUM($Z$70:Z495)</f>
        <v>-6</v>
      </c>
      <c r="AB496" s="4">
        <f t="shared" ca="1" si="160"/>
        <v>0</v>
      </c>
      <c r="AC496" s="2">
        <f t="shared" ca="1" si="156"/>
        <v>0</v>
      </c>
      <c r="AD496" s="3">
        <f t="shared" ca="1" si="157"/>
        <v>168.85</v>
      </c>
      <c r="AE496" s="3">
        <f t="shared" ca="1" si="139"/>
        <v>0</v>
      </c>
      <c r="AF496" s="2">
        <f t="shared" ca="1" si="158"/>
        <v>0</v>
      </c>
      <c r="AG496" s="1">
        <f t="shared" ca="1" si="147"/>
        <v>4.5</v>
      </c>
    </row>
    <row r="497" spans="1:33" x14ac:dyDescent="0.25">
      <c r="A497" s="11">
        <v>42918</v>
      </c>
      <c r="B497">
        <v>4.5</v>
      </c>
      <c r="C497">
        <v>195.3</v>
      </c>
      <c r="D497">
        <v>184.75</v>
      </c>
      <c r="E497">
        <v>195.3</v>
      </c>
      <c r="F497">
        <v>14760800</v>
      </c>
      <c r="G497">
        <v>209.286</v>
      </c>
      <c r="H497" s="1">
        <f t="shared" ca="1" si="148"/>
        <v>209.286</v>
      </c>
      <c r="I497" s="10">
        <f t="shared" ca="1" si="149"/>
        <v>195.3</v>
      </c>
      <c r="J497" s="9">
        <f t="shared" ca="1" si="150"/>
        <v>2.0432626010922068E-2</v>
      </c>
      <c r="K497" s="9">
        <f t="shared" ca="1" si="140"/>
        <v>0.33805542948275558</v>
      </c>
      <c r="L497" s="3">
        <f t="shared" ca="1" si="141"/>
        <v>7.1612903225806379E-2</v>
      </c>
      <c r="M497" s="6">
        <f t="shared" ca="1" si="142"/>
        <v>0.21183775493675186</v>
      </c>
      <c r="N497" s="6">
        <f t="shared" ca="1" si="143"/>
        <v>0.40143393580679815</v>
      </c>
      <c r="O497" s="6">
        <f t="shared" ca="1" si="144"/>
        <v>0.20066223288536636</v>
      </c>
      <c r="P497" s="3">
        <f t="shared" ca="1" si="145"/>
        <v>0.80275840157753087</v>
      </c>
      <c r="Q497" s="3">
        <f t="shared" ca="1" si="146"/>
        <v>1.0947003606542882E-4</v>
      </c>
      <c r="R497" s="6">
        <f t="shared" ca="1" si="151"/>
        <v>0</v>
      </c>
      <c r="S497" s="5">
        <f ca="1">SUM($R$66:R496)+AA497</f>
        <v>0</v>
      </c>
      <c r="T497" s="5">
        <f t="shared" ca="1" si="154"/>
        <v>0</v>
      </c>
      <c r="U497" s="3">
        <f t="shared" ca="1" si="152"/>
        <v>0</v>
      </c>
      <c r="V497" s="37">
        <f ca="1">SUM($U$70:U497)-SUM($T$70:T497)</f>
        <v>160.75770000000003</v>
      </c>
      <c r="W497" s="8">
        <f t="shared" ca="1" si="153"/>
        <v>2.6767690348544395</v>
      </c>
      <c r="X497" s="7">
        <f ca="1">W497-MAX($W$69:W496)</f>
        <v>0</v>
      </c>
      <c r="Y497" s="7">
        <f t="shared" ca="1" si="155"/>
        <v>-2.3870967741935461E-2</v>
      </c>
      <c r="Z497" s="6">
        <f t="shared" ca="1" si="159"/>
        <v>0</v>
      </c>
      <c r="AA497" s="5">
        <f ca="1">SUM($Z$70:Z496)</f>
        <v>-6</v>
      </c>
      <c r="AB497" s="4">
        <f t="shared" ca="1" si="160"/>
        <v>0</v>
      </c>
      <c r="AC497" s="2">
        <f t="shared" ca="1" si="156"/>
        <v>0</v>
      </c>
      <c r="AD497" s="3">
        <f t="shared" ca="1" si="157"/>
        <v>168.85</v>
      </c>
      <c r="AE497" s="3">
        <f t="shared" ca="1" si="139"/>
        <v>0</v>
      </c>
      <c r="AF497" s="2">
        <f t="shared" ca="1" si="158"/>
        <v>0</v>
      </c>
      <c r="AG497" s="1">
        <f t="shared" ca="1" si="147"/>
        <v>4.5</v>
      </c>
    </row>
    <row r="498" spans="1:33" x14ac:dyDescent="0.25">
      <c r="A498" s="11">
        <v>42925</v>
      </c>
      <c r="B498">
        <v>4.5</v>
      </c>
      <c r="C498">
        <v>215.8</v>
      </c>
      <c r="D498">
        <v>194.5</v>
      </c>
      <c r="E498">
        <v>213</v>
      </c>
      <c r="F498">
        <v>27092700</v>
      </c>
      <c r="G498">
        <v>209.286</v>
      </c>
      <c r="H498" s="1">
        <f t="shared" ca="1" si="148"/>
        <v>209.286</v>
      </c>
      <c r="I498" s="10">
        <f t="shared" ca="1" si="149"/>
        <v>213</v>
      </c>
      <c r="J498" s="9">
        <f t="shared" ca="1" si="150"/>
        <v>8.6755327826791878E-2</v>
      </c>
      <c r="K498" s="9">
        <f t="shared" ca="1" si="140"/>
        <v>0.34499218274191218</v>
      </c>
      <c r="L498" s="3">
        <f t="shared" ca="1" si="141"/>
        <v>-1.7436619718309898E-2</v>
      </c>
      <c r="M498" s="6">
        <f t="shared" ca="1" si="142"/>
        <v>-5.0542071938349371E-2</v>
      </c>
      <c r="N498" s="6">
        <f t="shared" ca="1" si="143"/>
        <v>0.35279392076354266</v>
      </c>
      <c r="O498" s="6">
        <f t="shared" ca="1" si="144"/>
        <v>0.22806910541763287</v>
      </c>
      <c r="P498" s="3">
        <f t="shared" ca="1" si="145"/>
        <v>0.80893213159880839</v>
      </c>
      <c r="Q498" s="3">
        <f t="shared" ca="1" si="146"/>
        <v>-0.10334429007172308</v>
      </c>
      <c r="R498" s="6">
        <f t="shared" ca="1" si="151"/>
        <v>0</v>
      </c>
      <c r="S498" s="5">
        <f ca="1">SUM($R$66:R497)+AA498</f>
        <v>0</v>
      </c>
      <c r="T498" s="5">
        <f t="shared" ca="1" si="154"/>
        <v>0</v>
      </c>
      <c r="U498" s="3">
        <f t="shared" ca="1" si="152"/>
        <v>0</v>
      </c>
      <c r="V498" s="37">
        <f ca="1">SUM($U$70:U498)-SUM($T$70:T498)</f>
        <v>160.75770000000003</v>
      </c>
      <c r="W498" s="8">
        <f t="shared" ca="1" si="153"/>
        <v>2.6767690348544395</v>
      </c>
      <c r="X498" s="7">
        <f ca="1">W498-MAX($W$69:W497)</f>
        <v>0</v>
      </c>
      <c r="Y498" s="7">
        <f t="shared" ca="1" si="155"/>
        <v>5.8122065727699663E-3</v>
      </c>
      <c r="Z498" s="6">
        <f t="shared" ca="1" si="159"/>
        <v>0</v>
      </c>
      <c r="AA498" s="5">
        <f ca="1">SUM($Z$70:Z497)</f>
        <v>-6</v>
      </c>
      <c r="AB498" s="4">
        <f t="shared" ca="1" si="160"/>
        <v>0</v>
      </c>
      <c r="AC498" s="2">
        <f t="shared" ca="1" si="156"/>
        <v>0</v>
      </c>
      <c r="AD498" s="3">
        <f t="shared" ca="1" si="157"/>
        <v>168.85</v>
      </c>
      <c r="AE498" s="3">
        <f t="shared" ref="AE498:AE519" ca="1" si="161">IF(S498=0,IF(R498=1,I498,0),IF(AND(AD498-AD497&lt;&gt;0,S498&gt;0),IF(S498+R498=1,AD498,IF(AND(S498+R498&gt;1,S498+R498&lt;=2),(AD498+AE497)/MIN((S498+R498),2),IF(R498+S498&gt;2,(AD498+AE497*S498)/(R498+S498),0))),AE497))</f>
        <v>0</v>
      </c>
      <c r="AF498" s="2">
        <f t="shared" ca="1" si="158"/>
        <v>0</v>
      </c>
      <c r="AG498" s="1">
        <f t="shared" ca="1" si="147"/>
        <v>4.5</v>
      </c>
    </row>
    <row r="499" spans="1:33" x14ac:dyDescent="0.25">
      <c r="A499" s="11">
        <v>42932</v>
      </c>
      <c r="B499" t="s">
        <v>0</v>
      </c>
      <c r="C499">
        <v>225</v>
      </c>
      <c r="D499">
        <v>209.25</v>
      </c>
      <c r="E499">
        <v>212.8</v>
      </c>
      <c r="F499">
        <v>31985700</v>
      </c>
      <c r="G499">
        <v>209.167</v>
      </c>
      <c r="H499" s="1">
        <f t="shared" ca="1" si="148"/>
        <v>209.167</v>
      </c>
      <c r="I499" s="10">
        <f t="shared" ca="1" si="149"/>
        <v>212.8</v>
      </c>
      <c r="J499" s="9">
        <f t="shared" ca="1" si="150"/>
        <v>-9.3940824193571861E-4</v>
      </c>
      <c r="K499" s="9">
        <f t="shared" ca="1" si="140"/>
        <v>0.34336961380229425</v>
      </c>
      <c r="L499" s="3">
        <f t="shared" ca="1" si="141"/>
        <v>-1.7072368421052642E-2</v>
      </c>
      <c r="M499" s="6">
        <f t="shared" ca="1" si="142"/>
        <v>-4.9720090930592917E-2</v>
      </c>
      <c r="N499" s="6">
        <f t="shared" ca="1" si="143"/>
        <v>0.28738477804893747</v>
      </c>
      <c r="O499" s="6">
        <f t="shared" ca="1" si="144"/>
        <v>0.2101697580639135</v>
      </c>
      <c r="P499" s="3">
        <f t="shared" ca="1" si="145"/>
        <v>0.70772429417676452</v>
      </c>
      <c r="Q499" s="3">
        <f t="shared" ca="1" si="146"/>
        <v>-0.13295473807888952</v>
      </c>
      <c r="R499" s="6">
        <f t="shared" ca="1" si="151"/>
        <v>0</v>
      </c>
      <c r="S499" s="5">
        <f ca="1">SUM($R$66:R498)+AA499</f>
        <v>0</v>
      </c>
      <c r="T499" s="5">
        <f t="shared" ca="1" si="154"/>
        <v>0</v>
      </c>
      <c r="U499" s="3">
        <f t="shared" ca="1" si="152"/>
        <v>0</v>
      </c>
      <c r="V499" s="37">
        <f ca="1">SUM($U$70:U499)-SUM($T$70:T499)</f>
        <v>160.75770000000003</v>
      </c>
      <c r="W499" s="8">
        <f t="shared" ca="1" si="153"/>
        <v>2.6767690348544395</v>
      </c>
      <c r="X499" s="7">
        <f ca="1">W499-MAX($W$69:W498)</f>
        <v>0</v>
      </c>
      <c r="Y499" s="7">
        <f t="shared" ca="1" si="155"/>
        <v>5.6907894736842142E-3</v>
      </c>
      <c r="Z499" s="6">
        <f t="shared" ca="1" si="159"/>
        <v>0</v>
      </c>
      <c r="AA499" s="5">
        <f ca="1">SUM($Z$70:Z498)</f>
        <v>-6</v>
      </c>
      <c r="AB499" s="4">
        <f t="shared" ca="1" si="160"/>
        <v>0</v>
      </c>
      <c r="AC499" s="2">
        <f t="shared" ca="1" si="156"/>
        <v>0</v>
      </c>
      <c r="AD499" s="3">
        <f t="shared" ca="1" si="157"/>
        <v>168.85</v>
      </c>
      <c r="AE499" s="3">
        <f t="shared" ca="1" si="161"/>
        <v>0</v>
      </c>
      <c r="AF499" s="2">
        <f t="shared" ca="1" si="158"/>
        <v>0</v>
      </c>
      <c r="AG499" s="1">
        <f t="shared" ca="1" si="147"/>
        <v>4.5</v>
      </c>
    </row>
    <row r="500" spans="1:33" x14ac:dyDescent="0.25">
      <c r="A500" s="11">
        <v>42939</v>
      </c>
      <c r="B500" t="s">
        <v>0</v>
      </c>
      <c r="C500">
        <v>217.7</v>
      </c>
      <c r="D500">
        <v>205.1</v>
      </c>
      <c r="E500">
        <v>208.5</v>
      </c>
      <c r="F500">
        <v>24428600</v>
      </c>
      <c r="G500" t="s">
        <v>0</v>
      </c>
      <c r="H500" s="1">
        <f t="shared" ca="1" si="148"/>
        <v>209.167</v>
      </c>
      <c r="I500" s="10">
        <f t="shared" ca="1" si="149"/>
        <v>208.5</v>
      </c>
      <c r="J500" s="9">
        <f t="shared" ca="1" si="150"/>
        <v>-2.0413716228633232E-2</v>
      </c>
      <c r="K500" s="9">
        <f t="shared" ca="1" si="140"/>
        <v>0.34482397423118683</v>
      </c>
      <c r="L500" s="3">
        <f t="shared" ca="1" si="141"/>
        <v>3.1990407673860854E-3</v>
      </c>
      <c r="M500" s="6">
        <f t="shared" ca="1" si="142"/>
        <v>9.2773154027895183E-3</v>
      </c>
      <c r="N500" s="6">
        <f t="shared" ca="1" si="143"/>
        <v>0.23676270603500305</v>
      </c>
      <c r="O500" s="6">
        <f t="shared" ca="1" si="144"/>
        <v>0.18923124359992255</v>
      </c>
      <c r="P500" s="3">
        <f t="shared" ca="1" si="145"/>
        <v>0.61522519323484814</v>
      </c>
      <c r="Q500" s="3">
        <f t="shared" ca="1" si="146"/>
        <v>-0.14169978116484205</v>
      </c>
      <c r="R500" s="6">
        <f t="shared" ca="1" si="151"/>
        <v>0</v>
      </c>
      <c r="S500" s="5">
        <f ca="1">SUM($R$66:R499)+AA500</f>
        <v>0</v>
      </c>
      <c r="T500" s="5">
        <f t="shared" ca="1" si="154"/>
        <v>0</v>
      </c>
      <c r="U500" s="3">
        <f t="shared" ca="1" si="152"/>
        <v>0</v>
      </c>
      <c r="V500" s="37">
        <f ca="1">SUM($U$70:U500)-SUM($T$70:T500)</f>
        <v>160.75770000000003</v>
      </c>
      <c r="W500" s="8">
        <f t="shared" ca="1" si="153"/>
        <v>2.6767690348544395</v>
      </c>
      <c r="X500" s="7">
        <f ca="1">W500-MAX($W$69:W499)</f>
        <v>0</v>
      </c>
      <c r="Y500" s="7">
        <f t="shared" ca="1" si="155"/>
        <v>-1.0663469224620286E-3</v>
      </c>
      <c r="Z500" s="6">
        <f t="shared" ca="1" si="159"/>
        <v>0</v>
      </c>
      <c r="AA500" s="5">
        <f ca="1">SUM($Z$70:Z499)</f>
        <v>-6</v>
      </c>
      <c r="AB500" s="4">
        <f t="shared" ca="1" si="160"/>
        <v>0</v>
      </c>
      <c r="AC500" s="2">
        <f t="shared" ca="1" si="156"/>
        <v>0</v>
      </c>
      <c r="AD500" s="3">
        <f t="shared" ca="1" si="157"/>
        <v>168.85</v>
      </c>
      <c r="AE500" s="3">
        <f t="shared" ca="1" si="161"/>
        <v>0</v>
      </c>
      <c r="AF500" s="2">
        <f t="shared" ca="1" si="158"/>
        <v>0</v>
      </c>
      <c r="AG500" s="1">
        <f t="shared" ca="1" si="147"/>
        <v>4.5</v>
      </c>
    </row>
    <row r="501" spans="1:33" x14ac:dyDescent="0.25">
      <c r="A501" s="11">
        <v>42946</v>
      </c>
      <c r="B501">
        <v>4.5</v>
      </c>
      <c r="C501">
        <v>212</v>
      </c>
      <c r="D501">
        <v>201.55</v>
      </c>
      <c r="E501">
        <v>203.35</v>
      </c>
      <c r="F501">
        <v>16119500</v>
      </c>
      <c r="G501">
        <v>210.714</v>
      </c>
      <c r="H501" s="1">
        <f t="shared" ca="1" si="148"/>
        <v>210.714</v>
      </c>
      <c r="I501" s="10">
        <f t="shared" ca="1" si="149"/>
        <v>203.35</v>
      </c>
      <c r="J501" s="9">
        <f t="shared" ca="1" si="150"/>
        <v>-2.5010408885622625E-2</v>
      </c>
      <c r="K501" s="9">
        <f t="shared" ca="1" si="140"/>
        <v>0.34603079057385566</v>
      </c>
      <c r="L501" s="3">
        <f t="shared" ca="1" si="141"/>
        <v>3.6213425129087762E-2</v>
      </c>
      <c r="M501" s="6">
        <f t="shared" ca="1" si="142"/>
        <v>0.10465376525895746</v>
      </c>
      <c r="N501" s="6">
        <f t="shared" ca="1" si="143"/>
        <v>0.20761809043723473</v>
      </c>
      <c r="O501" s="6">
        <f t="shared" ca="1" si="144"/>
        <v>0.17682761516254883</v>
      </c>
      <c r="P501" s="3">
        <f t="shared" ca="1" si="145"/>
        <v>0.56127332076233238</v>
      </c>
      <c r="Q501" s="3">
        <f t="shared" ca="1" si="146"/>
        <v>-0.14603713988786293</v>
      </c>
      <c r="R501" s="6">
        <f t="shared" ca="1" si="151"/>
        <v>0</v>
      </c>
      <c r="S501" s="5">
        <f ca="1">SUM($R$66:R500)+AA501</f>
        <v>0</v>
      </c>
      <c r="T501" s="5">
        <f t="shared" ca="1" si="154"/>
        <v>0</v>
      </c>
      <c r="U501" s="3">
        <f t="shared" ca="1" si="152"/>
        <v>0</v>
      </c>
      <c r="V501" s="37">
        <f ca="1">SUM($U$70:U501)-SUM($T$70:T501)</f>
        <v>160.75770000000003</v>
      </c>
      <c r="W501" s="8">
        <f t="shared" ca="1" si="153"/>
        <v>2.6767690348544395</v>
      </c>
      <c r="X501" s="7">
        <f ca="1">W501-MAX($W$69:W500)</f>
        <v>0</v>
      </c>
      <c r="Y501" s="7">
        <f t="shared" ca="1" si="155"/>
        <v>-1.2071141709695921E-2</v>
      </c>
      <c r="Z501" s="6">
        <f t="shared" ca="1" si="159"/>
        <v>0</v>
      </c>
      <c r="AA501" s="5">
        <f ca="1">SUM($Z$70:Z500)</f>
        <v>-6</v>
      </c>
      <c r="AB501" s="4">
        <f t="shared" ca="1" si="160"/>
        <v>0</v>
      </c>
      <c r="AC501" s="2">
        <f t="shared" ca="1" si="156"/>
        <v>0</v>
      </c>
      <c r="AD501" s="3">
        <f t="shared" ca="1" si="157"/>
        <v>168.85</v>
      </c>
      <c r="AE501" s="3">
        <f t="shared" ca="1" si="161"/>
        <v>0</v>
      </c>
      <c r="AF501" s="2">
        <f t="shared" ca="1" si="158"/>
        <v>0</v>
      </c>
      <c r="AG501" s="1">
        <f t="shared" ca="1" si="147"/>
        <v>4.5</v>
      </c>
    </row>
    <row r="502" spans="1:33" x14ac:dyDescent="0.25">
      <c r="A502" s="11">
        <v>42953</v>
      </c>
      <c r="B502">
        <v>4.5</v>
      </c>
      <c r="C502">
        <v>207.1</v>
      </c>
      <c r="D502">
        <v>200.05</v>
      </c>
      <c r="E502">
        <v>205.45</v>
      </c>
      <c r="F502">
        <v>14081100</v>
      </c>
      <c r="G502">
        <v>210.714</v>
      </c>
      <c r="H502" s="1">
        <f t="shared" ca="1" si="148"/>
        <v>210.714</v>
      </c>
      <c r="I502" s="10">
        <f t="shared" ca="1" si="149"/>
        <v>205.45</v>
      </c>
      <c r="J502" s="9">
        <f t="shared" ca="1" si="150"/>
        <v>1.0274062976185284E-2</v>
      </c>
      <c r="K502" s="9">
        <f t="shared" ref="K502:K519" ca="1" si="162">STDEV(J451:J502)*SQRT(52)</f>
        <v>0.34608581772338665</v>
      </c>
      <c r="L502" s="3">
        <f t="shared" ref="L502:L519" ca="1" si="163">H502/I502-1</f>
        <v>2.5621805792163554E-2</v>
      </c>
      <c r="M502" s="6">
        <f t="shared" ref="M502:M519" ca="1" si="164">L502/K502</f>
        <v>7.4033099537878483E-2</v>
      </c>
      <c r="N502" s="6">
        <f t="shared" ca="1" si="143"/>
        <v>0.19396962390170902</v>
      </c>
      <c r="O502" s="6">
        <f t="shared" ca="1" si="144"/>
        <v>0.17998078063571657</v>
      </c>
      <c r="P502" s="3">
        <f t="shared" ca="1" si="145"/>
        <v>0.5539311851731421</v>
      </c>
      <c r="Q502" s="3">
        <f t="shared" ca="1" si="146"/>
        <v>-0.16599193736972412</v>
      </c>
      <c r="R502" s="6">
        <f t="shared" ca="1" si="151"/>
        <v>0</v>
      </c>
      <c r="S502" s="5">
        <f ca="1">SUM($R$66:R501)+AA502</f>
        <v>0</v>
      </c>
      <c r="T502" s="5">
        <f t="shared" ca="1" si="154"/>
        <v>0</v>
      </c>
      <c r="U502" s="3">
        <f t="shared" ca="1" si="152"/>
        <v>0</v>
      </c>
      <c r="V502" s="37">
        <f ca="1">SUM($U$70:U502)-SUM($T$70:T502)</f>
        <v>160.75770000000003</v>
      </c>
      <c r="W502" s="8">
        <f t="shared" ca="1" si="153"/>
        <v>2.6767690348544395</v>
      </c>
      <c r="X502" s="7">
        <f ca="1">W502-MAX($W$69:W501)</f>
        <v>0</v>
      </c>
      <c r="Y502" s="7">
        <f t="shared" ca="1" si="155"/>
        <v>-8.5406019307211842E-3</v>
      </c>
      <c r="Z502" s="6">
        <f t="shared" ca="1" si="159"/>
        <v>0</v>
      </c>
      <c r="AA502" s="5">
        <f ca="1">SUM($Z$70:Z501)</f>
        <v>-6</v>
      </c>
      <c r="AB502" s="4">
        <f t="shared" ca="1" si="160"/>
        <v>0</v>
      </c>
      <c r="AC502" s="2">
        <f t="shared" ca="1" si="156"/>
        <v>0</v>
      </c>
      <c r="AD502" s="3">
        <f t="shared" ca="1" si="157"/>
        <v>168.85</v>
      </c>
      <c r="AE502" s="3">
        <f t="shared" ca="1" si="161"/>
        <v>0</v>
      </c>
      <c r="AF502" s="2">
        <f t="shared" ca="1" si="158"/>
        <v>0</v>
      </c>
      <c r="AG502" s="1">
        <f t="shared" ca="1" si="147"/>
        <v>4.5</v>
      </c>
    </row>
    <row r="503" spans="1:33" x14ac:dyDescent="0.25">
      <c r="A503" s="11">
        <v>42960</v>
      </c>
      <c r="B503" t="s">
        <v>0</v>
      </c>
      <c r="C503">
        <v>211.75</v>
      </c>
      <c r="D503">
        <v>201.2</v>
      </c>
      <c r="E503">
        <v>202.9</v>
      </c>
      <c r="F503">
        <v>11936300</v>
      </c>
      <c r="G503" t="s">
        <v>0</v>
      </c>
      <c r="H503" s="1">
        <f t="shared" ca="1" si="148"/>
        <v>210.714</v>
      </c>
      <c r="I503" s="10">
        <f t="shared" ca="1" si="149"/>
        <v>202.9</v>
      </c>
      <c r="J503" s="9">
        <f t="shared" ca="1" si="150"/>
        <v>-1.2489448497649614E-2</v>
      </c>
      <c r="K503" s="9">
        <f t="shared" ca="1" si="162"/>
        <v>0.34595273474452798</v>
      </c>
      <c r="L503" s="3">
        <f t="shared" ca="1" si="163"/>
        <v>3.8511582060128058E-2</v>
      </c>
      <c r="M503" s="6">
        <f t="shared" ca="1" si="164"/>
        <v>0.11132035735623623</v>
      </c>
      <c r="N503" s="6">
        <f t="shared" ca="1" si="143"/>
        <v>0.1795046840780801</v>
      </c>
      <c r="O503" s="6">
        <f t="shared" ca="1" si="144"/>
        <v>0.1783535192662114</v>
      </c>
      <c r="P503" s="3">
        <f t="shared" ca="1" si="145"/>
        <v>0.53621172261050287</v>
      </c>
      <c r="Q503" s="3">
        <f t="shared" ca="1" si="146"/>
        <v>-0.17720235445434271</v>
      </c>
      <c r="R503" s="6">
        <f t="shared" ca="1" si="151"/>
        <v>0</v>
      </c>
      <c r="S503" s="5">
        <f ca="1">SUM($R$66:R502)+AA503</f>
        <v>0</v>
      </c>
      <c r="T503" s="5">
        <f t="shared" ca="1" si="154"/>
        <v>0</v>
      </c>
      <c r="U503" s="3">
        <f t="shared" ca="1" si="152"/>
        <v>0</v>
      </c>
      <c r="V503" s="37">
        <f ca="1">SUM($U$70:U503)-SUM($T$70:T503)</f>
        <v>160.75770000000003</v>
      </c>
      <c r="W503" s="8">
        <f t="shared" ca="1" si="153"/>
        <v>2.6767690348544395</v>
      </c>
      <c r="X503" s="7">
        <f ca="1">W503-MAX($W$69:W502)</f>
        <v>0</v>
      </c>
      <c r="Y503" s="7">
        <f t="shared" ca="1" si="155"/>
        <v>-1.2837194020042686E-2</v>
      </c>
      <c r="Z503" s="6">
        <f t="shared" ca="1" si="159"/>
        <v>0</v>
      </c>
      <c r="AA503" s="5">
        <f ca="1">SUM($Z$70:Z502)</f>
        <v>-6</v>
      </c>
      <c r="AB503" s="4">
        <f t="shared" ca="1" si="160"/>
        <v>0</v>
      </c>
      <c r="AC503" s="2">
        <f t="shared" ca="1" si="156"/>
        <v>0</v>
      </c>
      <c r="AD503" s="3">
        <f t="shared" ca="1" si="157"/>
        <v>168.85</v>
      </c>
      <c r="AE503" s="3">
        <f t="shared" ca="1" si="161"/>
        <v>0</v>
      </c>
      <c r="AF503" s="2">
        <f t="shared" ca="1" si="158"/>
        <v>0</v>
      </c>
      <c r="AG503" s="1">
        <f t="shared" ca="1" si="147"/>
        <v>4.5</v>
      </c>
    </row>
    <row r="504" spans="1:33" x14ac:dyDescent="0.25">
      <c r="A504" s="11">
        <v>42967</v>
      </c>
      <c r="B504">
        <v>4.5</v>
      </c>
      <c r="C504">
        <v>212.85</v>
      </c>
      <c r="D504">
        <v>203.15</v>
      </c>
      <c r="E504">
        <v>212.65</v>
      </c>
      <c r="F504">
        <v>11065000</v>
      </c>
      <c r="G504">
        <v>212.5</v>
      </c>
      <c r="H504" s="1">
        <f t="shared" ca="1" si="148"/>
        <v>212.5</v>
      </c>
      <c r="I504" s="10">
        <f t="shared" ca="1" si="149"/>
        <v>212.65</v>
      </c>
      <c r="J504" s="9">
        <f t="shared" ca="1" si="150"/>
        <v>4.6934374867873427E-2</v>
      </c>
      <c r="K504" s="9">
        <f t="shared" ca="1" si="162"/>
        <v>0.34393778457646329</v>
      </c>
      <c r="L504" s="3">
        <f t="shared" ca="1" si="163"/>
        <v>-7.0538443451684252E-4</v>
      </c>
      <c r="M504" s="6">
        <f t="shared" ca="1" si="164"/>
        <v>-2.0509070714212949E-3</v>
      </c>
      <c r="N504" s="6">
        <f t="shared" ca="1" si="143"/>
        <v>0.16022494336180934</v>
      </c>
      <c r="O504" s="6">
        <f t="shared" ca="1" si="144"/>
        <v>0.18372936791938718</v>
      </c>
      <c r="P504" s="3">
        <f t="shared" ca="1" si="145"/>
        <v>0.52768367920058368</v>
      </c>
      <c r="Q504" s="3">
        <f t="shared" ca="1" si="146"/>
        <v>-0.20723379247696502</v>
      </c>
      <c r="R504" s="6">
        <f t="shared" ca="1" si="151"/>
        <v>0</v>
      </c>
      <c r="S504" s="5">
        <f ca="1">SUM($R$66:R503)+AA504</f>
        <v>0</v>
      </c>
      <c r="T504" s="5">
        <f t="shared" ca="1" si="154"/>
        <v>0</v>
      </c>
      <c r="U504" s="3">
        <f t="shared" ca="1" si="152"/>
        <v>0</v>
      </c>
      <c r="V504" s="37">
        <f ca="1">SUM($U$70:U504)-SUM($T$70:T504)</f>
        <v>160.75770000000003</v>
      </c>
      <c r="W504" s="8">
        <f t="shared" ca="1" si="153"/>
        <v>2.6767690348544395</v>
      </c>
      <c r="X504" s="7">
        <f ca="1">W504-MAX($W$69:W503)</f>
        <v>0</v>
      </c>
      <c r="Y504" s="7">
        <f t="shared" ca="1" si="155"/>
        <v>2.3512814483894751E-4</v>
      </c>
      <c r="Z504" s="6">
        <f t="shared" ca="1" si="159"/>
        <v>0</v>
      </c>
      <c r="AA504" s="5">
        <f ca="1">SUM($Z$70:Z503)</f>
        <v>-6</v>
      </c>
      <c r="AB504" s="4">
        <f t="shared" ca="1" si="160"/>
        <v>0</v>
      </c>
      <c r="AC504" s="2">
        <f t="shared" ca="1" si="156"/>
        <v>0</v>
      </c>
      <c r="AD504" s="3">
        <f t="shared" ca="1" si="157"/>
        <v>168.85</v>
      </c>
      <c r="AE504" s="3">
        <f t="shared" ca="1" si="161"/>
        <v>0</v>
      </c>
      <c r="AF504" s="2">
        <f t="shared" ca="1" si="158"/>
        <v>0</v>
      </c>
      <c r="AG504" s="1">
        <f t="shared" ca="1" si="147"/>
        <v>4.5</v>
      </c>
    </row>
    <row r="505" spans="1:33" x14ac:dyDescent="0.25">
      <c r="A505" s="11">
        <v>42974</v>
      </c>
      <c r="B505">
        <v>4.1669999999999998</v>
      </c>
      <c r="C505">
        <v>214.95</v>
      </c>
      <c r="D505">
        <v>202.1</v>
      </c>
      <c r="E505">
        <v>204</v>
      </c>
      <c r="F505">
        <v>12502400</v>
      </c>
      <c r="G505">
        <v>212.80099999999999</v>
      </c>
      <c r="H505" s="1">
        <f t="shared" ca="1" si="148"/>
        <v>212.80099999999999</v>
      </c>
      <c r="I505" s="10">
        <f t="shared" ca="1" si="149"/>
        <v>204</v>
      </c>
      <c r="J505" s="9">
        <f t="shared" ca="1" si="150"/>
        <v>-4.1527627855426158E-2</v>
      </c>
      <c r="K505" s="9">
        <f t="shared" ca="1" si="162"/>
        <v>0.33239417257211479</v>
      </c>
      <c r="L505" s="3">
        <f t="shared" ca="1" si="163"/>
        <v>4.3142156862745029E-2</v>
      </c>
      <c r="M505" s="6">
        <f t="shared" ca="1" si="164"/>
        <v>0.12979215769309282</v>
      </c>
      <c r="N505" s="6">
        <f t="shared" ca="1" si="143"/>
        <v>0.15244626412351586</v>
      </c>
      <c r="O505" s="6">
        <f t="shared" ca="1" si="144"/>
        <v>0.18262444105227285</v>
      </c>
      <c r="P505" s="3">
        <f t="shared" ca="1" si="145"/>
        <v>0.51769514622806156</v>
      </c>
      <c r="Q505" s="3">
        <f t="shared" ca="1" si="146"/>
        <v>-0.21280261798102984</v>
      </c>
      <c r="R505" s="6">
        <f t="shared" ca="1" si="151"/>
        <v>0</v>
      </c>
      <c r="S505" s="5">
        <f ca="1">SUM($R$66:R504)+AA505</f>
        <v>0</v>
      </c>
      <c r="T505" s="5">
        <f t="shared" ca="1" si="154"/>
        <v>0</v>
      </c>
      <c r="U505" s="3">
        <f t="shared" ca="1" si="152"/>
        <v>0</v>
      </c>
      <c r="V505" s="37">
        <f ca="1">SUM($U$70:U505)-SUM($T$70:T505)</f>
        <v>160.75770000000003</v>
      </c>
      <c r="W505" s="8">
        <f t="shared" ca="1" si="153"/>
        <v>2.6767690348544395</v>
      </c>
      <c r="X505" s="7">
        <f ca="1">W505-MAX($W$69:W504)</f>
        <v>0</v>
      </c>
      <c r="Y505" s="7">
        <f t="shared" ca="1" si="155"/>
        <v>-1.4380718954248342E-2</v>
      </c>
      <c r="Z505" s="6">
        <f t="shared" ca="1" si="159"/>
        <v>0</v>
      </c>
      <c r="AA505" s="5">
        <f ca="1">SUM($Z$70:Z504)</f>
        <v>-6</v>
      </c>
      <c r="AB505" s="4">
        <f t="shared" ca="1" si="160"/>
        <v>0</v>
      </c>
      <c r="AC505" s="2">
        <f t="shared" ca="1" si="156"/>
        <v>0</v>
      </c>
      <c r="AD505" s="3">
        <f t="shared" ca="1" si="157"/>
        <v>168.85</v>
      </c>
      <c r="AE505" s="3">
        <f t="shared" ca="1" si="161"/>
        <v>0</v>
      </c>
      <c r="AF505" s="2">
        <f t="shared" ca="1" si="158"/>
        <v>0</v>
      </c>
      <c r="AG505" s="1">
        <f t="shared" ca="1" si="147"/>
        <v>4.1669999999999998</v>
      </c>
    </row>
    <row r="506" spans="1:33" x14ac:dyDescent="0.25">
      <c r="A506" s="11">
        <v>42981</v>
      </c>
      <c r="B506">
        <v>4.1669999999999998</v>
      </c>
      <c r="C506">
        <v>206.95</v>
      </c>
      <c r="D506">
        <v>187.5</v>
      </c>
      <c r="E506">
        <v>190</v>
      </c>
      <c r="F506">
        <v>39074100</v>
      </c>
      <c r="G506">
        <v>212.80099999999999</v>
      </c>
      <c r="H506" s="1">
        <f t="shared" ca="1" si="148"/>
        <v>212.80099999999999</v>
      </c>
      <c r="I506" s="10">
        <f t="shared" ca="1" si="149"/>
        <v>190</v>
      </c>
      <c r="J506" s="9">
        <f t="shared" ca="1" si="150"/>
        <v>-7.1095921683730218E-2</v>
      </c>
      <c r="K506" s="9">
        <f t="shared" ca="1" si="162"/>
        <v>0.33629066274894365</v>
      </c>
      <c r="L506" s="3">
        <f t="shared" ca="1" si="163"/>
        <v>0.12000526315789473</v>
      </c>
      <c r="M506" s="6">
        <f t="shared" ca="1" si="164"/>
        <v>0.35684982204660298</v>
      </c>
      <c r="N506" s="6">
        <f t="shared" ca="1" si="143"/>
        <v>0.15578046073155713</v>
      </c>
      <c r="O506" s="6">
        <f t="shared" ca="1" si="144"/>
        <v>0.1861711870664991</v>
      </c>
      <c r="P506" s="3">
        <f t="shared" ca="1" si="145"/>
        <v>0.52812283486455536</v>
      </c>
      <c r="Q506" s="3">
        <f t="shared" ca="1" si="146"/>
        <v>-0.21656191340144107</v>
      </c>
      <c r="R506" s="6">
        <f t="shared" ca="1" si="151"/>
        <v>0</v>
      </c>
      <c r="S506" s="5">
        <f ca="1">SUM($R$66:R505)+AA506</f>
        <v>0</v>
      </c>
      <c r="T506" s="5">
        <f t="shared" ca="1" si="154"/>
        <v>0</v>
      </c>
      <c r="U506" s="3">
        <f t="shared" ca="1" si="152"/>
        <v>0</v>
      </c>
      <c r="V506" s="37">
        <f ca="1">SUM($U$70:U506)-SUM($T$70:T506)</f>
        <v>160.75770000000003</v>
      </c>
      <c r="W506" s="8">
        <f t="shared" ca="1" si="153"/>
        <v>2.6767690348544395</v>
      </c>
      <c r="X506" s="7">
        <f ca="1">W506-MAX($W$69:W505)</f>
        <v>0</v>
      </c>
      <c r="Y506" s="7">
        <f t="shared" ca="1" si="155"/>
        <v>-4.0001754385964906E-2</v>
      </c>
      <c r="Z506" s="6">
        <f t="shared" ca="1" si="159"/>
        <v>0</v>
      </c>
      <c r="AA506" s="5">
        <f ca="1">SUM($Z$70:Z505)</f>
        <v>-6</v>
      </c>
      <c r="AB506" s="4">
        <f t="shared" ca="1" si="160"/>
        <v>0</v>
      </c>
      <c r="AC506" s="2">
        <f t="shared" ca="1" si="156"/>
        <v>0</v>
      </c>
      <c r="AD506" s="3">
        <f t="shared" ca="1" si="157"/>
        <v>168.85</v>
      </c>
      <c r="AE506" s="3">
        <f t="shared" ca="1" si="161"/>
        <v>0</v>
      </c>
      <c r="AF506" s="2">
        <f t="shared" ca="1" si="158"/>
        <v>0</v>
      </c>
      <c r="AG506" s="1">
        <f t="shared" ca="1" si="147"/>
        <v>4.1669999999999998</v>
      </c>
    </row>
    <row r="507" spans="1:33" x14ac:dyDescent="0.25">
      <c r="A507" s="11">
        <v>42988</v>
      </c>
      <c r="B507">
        <v>4.1669999999999998</v>
      </c>
      <c r="C507">
        <v>202.9</v>
      </c>
      <c r="D507">
        <v>186.4</v>
      </c>
      <c r="E507">
        <v>195.85</v>
      </c>
      <c r="F507">
        <v>26846600</v>
      </c>
      <c r="G507">
        <v>212.80099999999999</v>
      </c>
      <c r="H507" s="1">
        <f t="shared" ca="1" si="148"/>
        <v>212.80099999999999</v>
      </c>
      <c r="I507" s="10">
        <f t="shared" ca="1" si="149"/>
        <v>195.85</v>
      </c>
      <c r="J507" s="9">
        <f t="shared" ca="1" si="150"/>
        <v>3.0324987951354122E-2</v>
      </c>
      <c r="K507" s="9">
        <f t="shared" ca="1" si="162"/>
        <v>0.33674176280204932</v>
      </c>
      <c r="L507" s="3">
        <f t="shared" ca="1" si="163"/>
        <v>8.6550931835588374E-2</v>
      </c>
      <c r="M507" s="6">
        <f t="shared" ca="1" si="164"/>
        <v>0.2570246443903858</v>
      </c>
      <c r="N507" s="6">
        <f t="shared" ca="1" si="143"/>
        <v>0.15564240410467936</v>
      </c>
      <c r="O507" s="6">
        <f t="shared" ca="1" si="144"/>
        <v>0.18608905768459078</v>
      </c>
      <c r="P507" s="3">
        <f t="shared" ca="1" si="145"/>
        <v>0.52782051947386088</v>
      </c>
      <c r="Q507" s="3">
        <f t="shared" ca="1" si="146"/>
        <v>-0.21653571126450219</v>
      </c>
      <c r="R507" s="6">
        <f t="shared" ca="1" si="151"/>
        <v>0</v>
      </c>
      <c r="S507" s="5">
        <f ca="1">SUM($R$66:R506)+AA507</f>
        <v>0</v>
      </c>
      <c r="T507" s="5">
        <f t="shared" ca="1" si="154"/>
        <v>0</v>
      </c>
      <c r="U507" s="3">
        <f t="shared" ca="1" si="152"/>
        <v>0</v>
      </c>
      <c r="V507" s="37">
        <f ca="1">SUM($U$70:U507)-SUM($T$70:T507)</f>
        <v>160.75770000000003</v>
      </c>
      <c r="W507" s="8">
        <f t="shared" ca="1" si="153"/>
        <v>2.6767690348544395</v>
      </c>
      <c r="X507" s="7">
        <f ca="1">W507-MAX($W$69:W506)</f>
        <v>0</v>
      </c>
      <c r="Y507" s="7">
        <f t="shared" ca="1" si="155"/>
        <v>-2.885031061186279E-2</v>
      </c>
      <c r="Z507" s="6">
        <f t="shared" ca="1" si="159"/>
        <v>0</v>
      </c>
      <c r="AA507" s="5">
        <f ca="1">SUM($Z$70:Z506)</f>
        <v>-6</v>
      </c>
      <c r="AB507" s="4">
        <f t="shared" ca="1" si="160"/>
        <v>0</v>
      </c>
      <c r="AC507" s="2">
        <f t="shared" ca="1" si="156"/>
        <v>0</v>
      </c>
      <c r="AD507" s="3">
        <f t="shared" ca="1" si="157"/>
        <v>168.85</v>
      </c>
      <c r="AE507" s="3">
        <f t="shared" ca="1" si="161"/>
        <v>0</v>
      </c>
      <c r="AF507" s="2">
        <f t="shared" ca="1" si="158"/>
        <v>0</v>
      </c>
      <c r="AG507" s="1">
        <f t="shared" ca="1" si="147"/>
        <v>4.1669999999999998</v>
      </c>
    </row>
    <row r="508" spans="1:33" x14ac:dyDescent="0.25">
      <c r="A508" s="11">
        <v>42995</v>
      </c>
      <c r="B508">
        <v>4.1669999999999998</v>
      </c>
      <c r="C508">
        <v>198.8</v>
      </c>
      <c r="D508">
        <v>192</v>
      </c>
      <c r="E508">
        <v>194.5</v>
      </c>
      <c r="F508">
        <v>23332300</v>
      </c>
      <c r="G508">
        <v>216.92599999999999</v>
      </c>
      <c r="H508" s="1">
        <f t="shared" ca="1" si="148"/>
        <v>216.92599999999999</v>
      </c>
      <c r="I508" s="10">
        <f t="shared" ca="1" si="149"/>
        <v>194.5</v>
      </c>
      <c r="J508" s="9">
        <f t="shared" ca="1" si="150"/>
        <v>-6.9168970533392982E-3</v>
      </c>
      <c r="K508" s="9">
        <f t="shared" ca="1" si="162"/>
        <v>0.3371860225436446</v>
      </c>
      <c r="L508" s="3">
        <f t="shared" ca="1" si="163"/>
        <v>0.11530077120822613</v>
      </c>
      <c r="M508" s="6">
        <f t="shared" ca="1" si="164"/>
        <v>0.34195003202809765</v>
      </c>
      <c r="N508" s="6">
        <f t="shared" ca="1" si="143"/>
        <v>0.13488662281673772</v>
      </c>
      <c r="O508" s="6">
        <f t="shared" ca="1" si="144"/>
        <v>0.1404168293909866</v>
      </c>
      <c r="P508" s="3">
        <f t="shared" ca="1" si="145"/>
        <v>0.41572028159871088</v>
      </c>
      <c r="Q508" s="3">
        <f t="shared" ca="1" si="146"/>
        <v>-0.14594703596523548</v>
      </c>
      <c r="R508" s="6">
        <f t="shared" ca="1" si="151"/>
        <v>0</v>
      </c>
      <c r="S508" s="5">
        <f ca="1">SUM($R$66:R507)+AA508</f>
        <v>0</v>
      </c>
      <c r="T508" s="5">
        <f t="shared" ca="1" si="154"/>
        <v>0</v>
      </c>
      <c r="U508" s="3">
        <f t="shared" ca="1" si="152"/>
        <v>0</v>
      </c>
      <c r="V508" s="37">
        <f ca="1">SUM($U$70:U508)-SUM($T$70:T508)</f>
        <v>160.75770000000003</v>
      </c>
      <c r="W508" s="8">
        <f t="shared" ca="1" si="153"/>
        <v>2.6767690348544395</v>
      </c>
      <c r="X508" s="7">
        <f ca="1">W508-MAX($W$69:W507)</f>
        <v>0</v>
      </c>
      <c r="Y508" s="7">
        <f t="shared" ca="1" si="155"/>
        <v>-3.8433590402742045E-2</v>
      </c>
      <c r="Z508" s="6">
        <f t="shared" ca="1" si="159"/>
        <v>0</v>
      </c>
      <c r="AA508" s="5">
        <f ca="1">SUM($Z$70:Z507)</f>
        <v>-6</v>
      </c>
      <c r="AB508" s="4">
        <f t="shared" ca="1" si="160"/>
        <v>0</v>
      </c>
      <c r="AC508" s="2">
        <f t="shared" ca="1" si="156"/>
        <v>0</v>
      </c>
      <c r="AD508" s="3">
        <f t="shared" ca="1" si="157"/>
        <v>168.85</v>
      </c>
      <c r="AE508" s="3">
        <f t="shared" ca="1" si="161"/>
        <v>0</v>
      </c>
      <c r="AF508" s="2">
        <f t="shared" ca="1" si="158"/>
        <v>0</v>
      </c>
      <c r="AG508" s="1">
        <f t="shared" ca="1" si="147"/>
        <v>4.1669999999999998</v>
      </c>
    </row>
    <row r="509" spans="1:33" x14ac:dyDescent="0.25">
      <c r="A509" s="11">
        <v>43002</v>
      </c>
      <c r="B509">
        <v>4.1669999999999998</v>
      </c>
      <c r="C509">
        <v>196.85</v>
      </c>
      <c r="D509">
        <v>183.65</v>
      </c>
      <c r="E509">
        <v>183.95</v>
      </c>
      <c r="F509">
        <v>50034000</v>
      </c>
      <c r="G509">
        <v>219.34399999999999</v>
      </c>
      <c r="H509" s="1">
        <f t="shared" ca="1" si="148"/>
        <v>219.34399999999999</v>
      </c>
      <c r="I509" s="10">
        <f t="shared" ca="1" si="149"/>
        <v>183.95</v>
      </c>
      <c r="J509" s="9">
        <f t="shared" ca="1" si="150"/>
        <v>-5.5768181507717722E-2</v>
      </c>
      <c r="K509" s="9">
        <f t="shared" ca="1" si="162"/>
        <v>0.33378294235807571</v>
      </c>
      <c r="L509" s="3">
        <f t="shared" ca="1" si="163"/>
        <v>0.19241098124490352</v>
      </c>
      <c r="M509" s="6">
        <f t="shared" ca="1" si="164"/>
        <v>0.57645540507725779</v>
      </c>
      <c r="N509" s="6">
        <f t="shared" ca="1" si="143"/>
        <v>0.15929856029136055</v>
      </c>
      <c r="O509" s="6">
        <f t="shared" ca="1" si="144"/>
        <v>0.18448336623074282</v>
      </c>
      <c r="P509" s="3">
        <f t="shared" ca="1" si="145"/>
        <v>0.52826529275284617</v>
      </c>
      <c r="Q509" s="3">
        <f t="shared" ca="1" si="146"/>
        <v>-0.20966817217012509</v>
      </c>
      <c r="R509" s="6">
        <f t="shared" ca="1" si="151"/>
        <v>1</v>
      </c>
      <c r="S509" s="5">
        <f ca="1">SUM($R$66:R508)+AA509</f>
        <v>0</v>
      </c>
      <c r="T509" s="5">
        <f t="shared" ca="1" si="154"/>
        <v>0.3679</v>
      </c>
      <c r="U509" s="3">
        <f t="shared" ca="1" si="152"/>
        <v>0</v>
      </c>
      <c r="V509" s="37">
        <f ca="1">SUM($U$70:U509)-SUM($T$70:T509)</f>
        <v>160.38980000000004</v>
      </c>
      <c r="W509" s="8">
        <f t="shared" ca="1" si="153"/>
        <v>2.6706431489533418</v>
      </c>
      <c r="X509" s="7">
        <f ca="1">W509-MAX($W$69:W508)</f>
        <v>-6.1258859010977496E-3</v>
      </c>
      <c r="Y509" s="7">
        <f t="shared" ca="1" si="155"/>
        <v>-6.4136993748301174E-2</v>
      </c>
      <c r="Z509" s="6">
        <f t="shared" ca="1" si="159"/>
        <v>0</v>
      </c>
      <c r="AA509" s="5">
        <f ca="1">SUM($Z$70:Z508)</f>
        <v>-6</v>
      </c>
      <c r="AB509" s="4">
        <f t="shared" ca="1" si="160"/>
        <v>0</v>
      </c>
      <c r="AC509" s="2">
        <f t="shared" ca="1" si="156"/>
        <v>0</v>
      </c>
      <c r="AD509" s="3">
        <f t="shared" ca="1" si="157"/>
        <v>183.95</v>
      </c>
      <c r="AE509" s="3">
        <f t="shared" ca="1" si="161"/>
        <v>183.95</v>
      </c>
      <c r="AF509" s="2">
        <f t="shared" ca="1" si="158"/>
        <v>0</v>
      </c>
      <c r="AG509" s="1">
        <f t="shared" ca="1" si="147"/>
        <v>4.1669999999999998</v>
      </c>
    </row>
    <row r="510" spans="1:33" x14ac:dyDescent="0.25">
      <c r="A510" s="11">
        <v>43009</v>
      </c>
      <c r="B510">
        <v>4.1669999999999998</v>
      </c>
      <c r="C510">
        <v>189.8</v>
      </c>
      <c r="D510">
        <v>179.3</v>
      </c>
      <c r="E510">
        <v>183.95</v>
      </c>
      <c r="F510">
        <v>31936800</v>
      </c>
      <c r="G510">
        <v>213.74100000000001</v>
      </c>
      <c r="H510" s="1">
        <f t="shared" ca="1" si="148"/>
        <v>213.74100000000001</v>
      </c>
      <c r="I510" s="10">
        <f t="shared" ca="1" si="149"/>
        <v>183.95</v>
      </c>
      <c r="J510" s="9">
        <f t="shared" ca="1" si="150"/>
        <v>0</v>
      </c>
      <c r="K510" s="9">
        <f t="shared" ca="1" si="162"/>
        <v>0.33359469797062086</v>
      </c>
      <c r="L510" s="3">
        <f t="shared" ca="1" si="163"/>
        <v>0.16195161728730656</v>
      </c>
      <c r="M510" s="6">
        <f t="shared" ca="1" si="164"/>
        <v>0.48547419450164453</v>
      </c>
      <c r="N510" s="6">
        <f t="shared" ca="1" si="143"/>
        <v>0.18034751718096767</v>
      </c>
      <c r="O510" s="6">
        <f t="shared" ca="1" si="144"/>
        <v>0.20540199705873199</v>
      </c>
      <c r="P510" s="3">
        <f t="shared" ca="1" si="145"/>
        <v>0.59115151129843169</v>
      </c>
      <c r="Q510" s="3">
        <f t="shared" ca="1" si="146"/>
        <v>-0.23045647693649632</v>
      </c>
      <c r="R510" s="6">
        <f t="shared" ca="1" si="151"/>
        <v>0</v>
      </c>
      <c r="S510" s="5">
        <f ca="1">SUM($R$66:R509)+AA510</f>
        <v>1</v>
      </c>
      <c r="T510" s="5">
        <f t="shared" ca="1" si="154"/>
        <v>0</v>
      </c>
      <c r="U510" s="3">
        <f t="shared" ca="1" si="152"/>
        <v>0</v>
      </c>
      <c r="V510" s="37">
        <f ca="1">SUM($U$70:U510)-SUM($T$70:T510)</f>
        <v>160.38980000000004</v>
      </c>
      <c r="W510" s="8">
        <f t="shared" ca="1" si="153"/>
        <v>2.6706431489533418</v>
      </c>
      <c r="X510" s="7">
        <f ca="1">W510-MAX($W$69:W509)</f>
        <v>-6.1258859010977496E-3</v>
      </c>
      <c r="Y510" s="7">
        <f t="shared" ca="1" si="155"/>
        <v>-5.3983872429102187E-2</v>
      </c>
      <c r="Z510" s="6">
        <f t="shared" ca="1" si="159"/>
        <v>0</v>
      </c>
      <c r="AA510" s="5">
        <f ca="1">SUM($Z$70:Z509)</f>
        <v>-6</v>
      </c>
      <c r="AB510" s="4">
        <f t="shared" ca="1" si="160"/>
        <v>0</v>
      </c>
      <c r="AC510" s="2">
        <f t="shared" ca="1" si="156"/>
        <v>0</v>
      </c>
      <c r="AD510" s="3">
        <f t="shared" ca="1" si="157"/>
        <v>183.95</v>
      </c>
      <c r="AE510" s="3">
        <f t="shared" ca="1" si="161"/>
        <v>183.95</v>
      </c>
      <c r="AF510" s="2">
        <f t="shared" ca="1" si="158"/>
        <v>0</v>
      </c>
      <c r="AG510" s="1">
        <f t="shared" ca="1" si="147"/>
        <v>4.1669999999999998</v>
      </c>
    </row>
    <row r="511" spans="1:33" x14ac:dyDescent="0.25">
      <c r="A511" s="11">
        <v>43016</v>
      </c>
      <c r="B511">
        <v>4.1669999999999998</v>
      </c>
      <c r="C511">
        <v>187.75</v>
      </c>
      <c r="D511">
        <v>180.55</v>
      </c>
      <c r="E511">
        <v>181</v>
      </c>
      <c r="F511">
        <v>23317900</v>
      </c>
      <c r="G511">
        <v>215.13</v>
      </c>
      <c r="H511" s="1">
        <f t="shared" ca="1" si="148"/>
        <v>215.13</v>
      </c>
      <c r="I511" s="10">
        <f t="shared" ca="1" si="149"/>
        <v>181</v>
      </c>
      <c r="J511" s="9">
        <f t="shared" ca="1" si="150"/>
        <v>-1.6166950284957536E-2</v>
      </c>
      <c r="K511" s="9">
        <f t="shared" ca="1" si="162"/>
        <v>0.33443719121401744</v>
      </c>
      <c r="L511" s="3">
        <f t="shared" ca="1" si="163"/>
        <v>0.18856353591160224</v>
      </c>
      <c r="M511" s="6">
        <f t="shared" ca="1" si="164"/>
        <v>0.56382346480997136</v>
      </c>
      <c r="N511" s="6">
        <f t="shared" ca="1" si="143"/>
        <v>0.22760640462314616</v>
      </c>
      <c r="O511" s="6">
        <f t="shared" ca="1" si="144"/>
        <v>0.2181340056489201</v>
      </c>
      <c r="P511" s="3">
        <f t="shared" ca="1" si="145"/>
        <v>0.66387441592098639</v>
      </c>
      <c r="Q511" s="3">
        <f t="shared" ca="1" si="146"/>
        <v>-0.20866160667469405</v>
      </c>
      <c r="R511" s="6">
        <f t="shared" ca="1" si="151"/>
        <v>0</v>
      </c>
      <c r="S511" s="5">
        <f ca="1">SUM($R$66:R510)+AA511</f>
        <v>1</v>
      </c>
      <c r="T511" s="5">
        <f t="shared" ca="1" si="154"/>
        <v>0</v>
      </c>
      <c r="U511" s="3">
        <f t="shared" ca="1" si="152"/>
        <v>-2.9499999999999886</v>
      </c>
      <c r="V511" s="37">
        <f ca="1">SUM($U$70:U511)-SUM($T$70:T511)</f>
        <v>157.43980000000005</v>
      </c>
      <c r="W511" s="8">
        <f t="shared" ca="1" si="153"/>
        <v>2.621522835258753</v>
      </c>
      <c r="X511" s="7">
        <f ca="1">W511-MAX($W$69:W510)</f>
        <v>-5.5246199595686551E-2</v>
      </c>
      <c r="Y511" s="7">
        <f t="shared" ca="1" si="155"/>
        <v>-6.2854511970534085E-2</v>
      </c>
      <c r="Z511" s="6">
        <f t="shared" ca="1" si="159"/>
        <v>0</v>
      </c>
      <c r="AA511" s="5">
        <f ca="1">SUM($Z$70:Z510)</f>
        <v>-6</v>
      </c>
      <c r="AB511" s="4">
        <f t="shared" ca="1" si="160"/>
        <v>-2.9499999999999886</v>
      </c>
      <c r="AC511" s="2">
        <f t="shared" ca="1" si="156"/>
        <v>-1.62983425414364E-2</v>
      </c>
      <c r="AD511" s="3">
        <f t="shared" ca="1" si="157"/>
        <v>183.95</v>
      </c>
      <c r="AE511" s="3">
        <f t="shared" ca="1" si="161"/>
        <v>183.95</v>
      </c>
      <c r="AF511" s="2">
        <f t="shared" ca="1" si="158"/>
        <v>-1.6036966567001841E-2</v>
      </c>
      <c r="AG511" s="1">
        <f t="shared" ca="1" si="147"/>
        <v>4.1669999999999998</v>
      </c>
    </row>
    <row r="512" spans="1:33" x14ac:dyDescent="0.25">
      <c r="A512" s="11">
        <v>43023</v>
      </c>
      <c r="B512">
        <v>4.1669999999999998</v>
      </c>
      <c r="C512">
        <v>183.85</v>
      </c>
      <c r="D512">
        <v>179.6</v>
      </c>
      <c r="E512">
        <v>180.6</v>
      </c>
      <c r="F512">
        <v>21757300</v>
      </c>
      <c r="G512">
        <v>215.13</v>
      </c>
      <c r="H512" s="1">
        <f t="shared" ca="1" si="148"/>
        <v>215.13</v>
      </c>
      <c r="I512" s="10">
        <f t="shared" ca="1" si="149"/>
        <v>180.6</v>
      </c>
      <c r="J512" s="9">
        <f t="shared" ca="1" si="150"/>
        <v>-2.2123902829407401E-3</v>
      </c>
      <c r="K512" s="9">
        <f t="shared" ca="1" si="162"/>
        <v>0.33305119670552014</v>
      </c>
      <c r="L512" s="3">
        <f t="shared" ca="1" si="163"/>
        <v>0.19119601328903646</v>
      </c>
      <c r="M512" s="6">
        <f t="shared" ca="1" si="164"/>
        <v>0.57407394172521076</v>
      </c>
      <c r="N512" s="6">
        <f t="shared" ca="1" si="143"/>
        <v>0.27559056098128498</v>
      </c>
      <c r="O512" s="6">
        <f t="shared" ca="1" si="144"/>
        <v>0.2206405205639064</v>
      </c>
      <c r="P512" s="3">
        <f t="shared" ca="1" si="145"/>
        <v>0.71687160210909773</v>
      </c>
      <c r="Q512" s="3">
        <f t="shared" ca="1" si="146"/>
        <v>-0.16569048014652782</v>
      </c>
      <c r="R512" s="6">
        <f t="shared" ca="1" si="151"/>
        <v>0</v>
      </c>
      <c r="S512" s="5">
        <f ca="1">SUM($R$66:R511)+AA512</f>
        <v>1</v>
      </c>
      <c r="T512" s="5">
        <f t="shared" ca="1" si="154"/>
        <v>0</v>
      </c>
      <c r="U512" s="3">
        <f t="shared" ca="1" si="152"/>
        <v>-0.40000000000000568</v>
      </c>
      <c r="V512" s="37">
        <f ca="1">SUM($U$70:U512)-SUM($T$70:T512)</f>
        <v>157.03980000000004</v>
      </c>
      <c r="W512" s="8">
        <f t="shared" ca="1" si="153"/>
        <v>2.6148624537408427</v>
      </c>
      <c r="X512" s="7">
        <f ca="1">W512-MAX($W$69:W511)</f>
        <v>-6.1906581113596815E-2</v>
      </c>
      <c r="Y512" s="7">
        <f t="shared" ca="1" si="155"/>
        <v>-6.3732004429678815E-2</v>
      </c>
      <c r="Z512" s="6">
        <f t="shared" ca="1" si="159"/>
        <v>0</v>
      </c>
      <c r="AA512" s="5">
        <f ca="1">SUM($Z$70:Z511)</f>
        <v>-6</v>
      </c>
      <c r="AB512" s="4">
        <f t="shared" ca="1" si="160"/>
        <v>-3.3499999999999943</v>
      </c>
      <c r="AC512" s="2">
        <f t="shared" ca="1" si="156"/>
        <v>-1.8549280177187124E-2</v>
      </c>
      <c r="AD512" s="3">
        <f t="shared" ca="1" si="157"/>
        <v>183.95</v>
      </c>
      <c r="AE512" s="3">
        <f t="shared" ca="1" si="161"/>
        <v>183.95</v>
      </c>
      <c r="AF512" s="2">
        <f t="shared" ca="1" si="158"/>
        <v>-1.8211470508290268E-2</v>
      </c>
      <c r="AG512" s="1">
        <f t="shared" ca="1" si="147"/>
        <v>4.1669999999999998</v>
      </c>
    </row>
    <row r="513" spans="1:33" x14ac:dyDescent="0.25">
      <c r="A513" s="11">
        <v>43030</v>
      </c>
      <c r="B513">
        <v>4.1669999999999998</v>
      </c>
      <c r="C513">
        <v>182.85</v>
      </c>
      <c r="D513">
        <v>179.75</v>
      </c>
      <c r="E513">
        <v>182.5</v>
      </c>
      <c r="F513">
        <v>10966700</v>
      </c>
      <c r="G513">
        <v>215.13</v>
      </c>
      <c r="H513" s="1">
        <f t="shared" ca="1" si="148"/>
        <v>215.13</v>
      </c>
      <c r="I513" s="10">
        <f t="shared" ca="1" si="149"/>
        <v>182.5</v>
      </c>
      <c r="J513" s="9">
        <f t="shared" ca="1" si="150"/>
        <v>1.0465532039661199E-2</v>
      </c>
      <c r="K513" s="9">
        <f t="shared" ca="1" si="162"/>
        <v>0.32301983767718295</v>
      </c>
      <c r="L513" s="3">
        <f t="shared" ca="1" si="163"/>
        <v>0.17879452054794509</v>
      </c>
      <c r="M513" s="6">
        <f t="shared" ca="1" si="164"/>
        <v>0.55350941240527574</v>
      </c>
      <c r="N513" s="6">
        <f t="shared" ca="1" si="143"/>
        <v>0.31745456844301462</v>
      </c>
      <c r="O513" s="6">
        <f t="shared" ca="1" si="144"/>
        <v>0.21750848228919586</v>
      </c>
      <c r="P513" s="3">
        <f t="shared" ca="1" si="145"/>
        <v>0.75247153302140635</v>
      </c>
      <c r="Q513" s="3">
        <f t="shared" ca="1" si="146"/>
        <v>-0.11756239613537711</v>
      </c>
      <c r="R513" s="6">
        <f t="shared" ca="1" si="151"/>
        <v>0</v>
      </c>
      <c r="S513" s="5">
        <f ca="1">SUM($R$66:R512)+AA513</f>
        <v>1</v>
      </c>
      <c r="T513" s="5">
        <f t="shared" ca="1" si="154"/>
        <v>0</v>
      </c>
      <c r="U513" s="3">
        <f t="shared" ca="1" si="152"/>
        <v>1.9000000000000057</v>
      </c>
      <c r="V513" s="37">
        <f ca="1">SUM($U$70:U513)-SUM($T$70:T513)</f>
        <v>158.93980000000005</v>
      </c>
      <c r="W513" s="8">
        <f t="shared" ca="1" si="153"/>
        <v>2.6464992659509168</v>
      </c>
      <c r="X513" s="7">
        <f ca="1">W513-MAX($W$69:W512)</f>
        <v>-3.0269768903522731E-2</v>
      </c>
      <c r="Y513" s="7">
        <f t="shared" ca="1" si="155"/>
        <v>-5.9598173515981699E-2</v>
      </c>
      <c r="Z513" s="6">
        <f t="shared" ca="1" si="159"/>
        <v>0</v>
      </c>
      <c r="AA513" s="5">
        <f ca="1">SUM($Z$70:Z512)</f>
        <v>-6</v>
      </c>
      <c r="AB513" s="4">
        <f t="shared" ca="1" si="160"/>
        <v>-1.4499999999999886</v>
      </c>
      <c r="AC513" s="2">
        <f t="shared" ca="1" si="156"/>
        <v>-7.9452054794519923E-3</v>
      </c>
      <c r="AD513" s="3">
        <f t="shared" ca="1" si="157"/>
        <v>183.95</v>
      </c>
      <c r="AE513" s="3">
        <f t="shared" ca="1" si="161"/>
        <v>183.95</v>
      </c>
      <c r="AF513" s="2">
        <f t="shared" ca="1" si="158"/>
        <v>-7.8825767871703659E-3</v>
      </c>
      <c r="AG513" s="1">
        <f t="shared" ca="1" si="147"/>
        <v>4.1669999999999998</v>
      </c>
    </row>
    <row r="514" spans="1:33" x14ac:dyDescent="0.25">
      <c r="A514" s="11">
        <v>43037</v>
      </c>
      <c r="B514">
        <v>4.1669999999999998</v>
      </c>
      <c r="C514">
        <v>185.95</v>
      </c>
      <c r="D514">
        <v>179.5</v>
      </c>
      <c r="E514">
        <v>182.8</v>
      </c>
      <c r="F514">
        <v>18253900</v>
      </c>
      <c r="G514">
        <v>215.13</v>
      </c>
      <c r="H514" s="1">
        <f t="shared" ca="1" si="148"/>
        <v>215.13</v>
      </c>
      <c r="I514" s="10">
        <f t="shared" ca="1" si="149"/>
        <v>182.8</v>
      </c>
      <c r="J514" s="9">
        <f t="shared" ca="1" si="150"/>
        <v>1.6424859975034108E-3</v>
      </c>
      <c r="K514" s="9">
        <f t="shared" ca="1" si="162"/>
        <v>0.32280821744934546</v>
      </c>
      <c r="L514" s="3">
        <f t="shared" ca="1" si="163"/>
        <v>0.17685995623632378</v>
      </c>
      <c r="M514" s="6">
        <f t="shared" ca="1" si="164"/>
        <v>0.54787934964535512</v>
      </c>
      <c r="N514" s="6">
        <f t="shared" ref="N514:N519" ca="1" si="165">AVERAGE(M502:M514)</f>
        <v>0.35154884416504523</v>
      </c>
      <c r="O514" s="6">
        <f t="shared" ref="O514:O519" ca="1" si="166">STDEV(M502:M514)</f>
        <v>0.21610553384250164</v>
      </c>
      <c r="P514" s="3">
        <f t="shared" ref="P514:P577" ca="1" si="167">N514+$S$61*O514</f>
        <v>0.78375991185004845</v>
      </c>
      <c r="Q514" s="3">
        <f t="shared" ref="Q514:Q519" ca="1" si="168">N514+O514*$P$65</f>
        <v>-8.0662223519958054E-2</v>
      </c>
      <c r="R514" s="6">
        <f t="shared" ca="1" si="151"/>
        <v>0</v>
      </c>
      <c r="S514" s="5">
        <f ca="1">SUM($R$66:R513)+AA514</f>
        <v>1</v>
      </c>
      <c r="T514" s="5">
        <f t="shared" ca="1" si="154"/>
        <v>0</v>
      </c>
      <c r="U514" s="3">
        <f t="shared" ca="1" si="152"/>
        <v>0.30000000000001137</v>
      </c>
      <c r="V514" s="37">
        <f ca="1">SUM($U$70:U514)-SUM($T$70:T514)</f>
        <v>159.23980000000006</v>
      </c>
      <c r="W514" s="8">
        <f t="shared" ca="1" si="153"/>
        <v>2.6514945520893498</v>
      </c>
      <c r="X514" s="7">
        <f ca="1">W514-MAX($W$69:W513)</f>
        <v>-2.5274482765089701E-2</v>
      </c>
      <c r="Y514" s="7">
        <f t="shared" ca="1" si="155"/>
        <v>-5.8953318745441262E-2</v>
      </c>
      <c r="Z514" s="6">
        <f t="shared" ca="1" si="159"/>
        <v>0</v>
      </c>
      <c r="AA514" s="5">
        <f ca="1">SUM($Z$70:Z513)</f>
        <v>-6</v>
      </c>
      <c r="AB514" s="4">
        <f t="shared" ca="1" si="160"/>
        <v>-1.1499999999999773</v>
      </c>
      <c r="AC514" s="2">
        <f t="shared" ca="1" si="156"/>
        <v>-6.2910284463893722E-3</v>
      </c>
      <c r="AD514" s="3">
        <f t="shared" ca="1" si="157"/>
        <v>183.95</v>
      </c>
      <c r="AE514" s="3">
        <f t="shared" ca="1" si="161"/>
        <v>183.95</v>
      </c>
      <c r="AF514" s="2">
        <f t="shared" ca="1" si="158"/>
        <v>-6.2516988312040084E-3</v>
      </c>
      <c r="AG514" s="1">
        <f t="shared" ref="AG514:AG519" ca="1" si="169">IF(B514="#N/A N/A",AG513,B514)</f>
        <v>4.1669999999999998</v>
      </c>
    </row>
    <row r="515" spans="1:33" x14ac:dyDescent="0.25">
      <c r="A515" s="11">
        <v>43044</v>
      </c>
      <c r="B515">
        <v>4</v>
      </c>
      <c r="C515">
        <v>185.3</v>
      </c>
      <c r="D515">
        <v>161.05000000000001</v>
      </c>
      <c r="E515">
        <v>162.4</v>
      </c>
      <c r="F515">
        <v>61874800</v>
      </c>
      <c r="G515">
        <v>210.54599999999999</v>
      </c>
      <c r="H515" s="1">
        <f t="shared" ref="H515:H519" ca="1" si="170">IF(G515="#N/A N/A",H514,G515)</f>
        <v>210.54599999999999</v>
      </c>
      <c r="I515" s="10">
        <f t="shared" ca="1" si="149"/>
        <v>162.4</v>
      </c>
      <c r="J515" s="9">
        <f t="shared" ca="1" si="150"/>
        <v>-0.11833023129247204</v>
      </c>
      <c r="K515" s="9">
        <f t="shared" ca="1" si="162"/>
        <v>0.34606799486592105</v>
      </c>
      <c r="L515" s="3">
        <f t="shared" ca="1" si="163"/>
        <v>0.29646551724137926</v>
      </c>
      <c r="M515" s="6">
        <f t="shared" ca="1" si="164"/>
        <v>0.85666840516771992</v>
      </c>
      <c r="N515" s="6">
        <f t="shared" ca="1" si="165"/>
        <v>0.41175155998272533</v>
      </c>
      <c r="O515" s="6">
        <f t="shared" ca="1" si="166"/>
        <v>0.24004048835319414</v>
      </c>
      <c r="P515" s="3">
        <f t="shared" ca="1" si="167"/>
        <v>0.89183253668911355</v>
      </c>
      <c r="Q515" s="3">
        <f t="shared" ca="1" si="168"/>
        <v>-6.8329416723662939E-2</v>
      </c>
      <c r="R515" s="6">
        <f t="shared" ca="1" si="151"/>
        <v>0</v>
      </c>
      <c r="S515" s="5">
        <f ca="1">SUM($R$66:R514)+AA515</f>
        <v>1</v>
      </c>
      <c r="T515" s="5">
        <f t="shared" ca="1" si="154"/>
        <v>0</v>
      </c>
      <c r="U515" s="3">
        <f t="shared" ca="1" si="152"/>
        <v>-20.400000000000006</v>
      </c>
      <c r="V515" s="37">
        <f ca="1">SUM($U$70:U515)-SUM($T$70:T515)</f>
        <v>138.83980000000005</v>
      </c>
      <c r="W515" s="8">
        <f t="shared" ca="1" si="153"/>
        <v>2.3118150946759224</v>
      </c>
      <c r="X515" s="7">
        <f ca="1">W515-MAX($W$69:W514)</f>
        <v>-0.36495394017851712</v>
      </c>
      <c r="Y515" s="7">
        <f t="shared" ca="1" si="155"/>
        <v>-9.8821839080459759E-2</v>
      </c>
      <c r="Z515" s="6">
        <f t="shared" ca="1" si="159"/>
        <v>-1</v>
      </c>
      <c r="AA515" s="5">
        <f ca="1">SUM($Z$70:Z514)</f>
        <v>-6</v>
      </c>
      <c r="AB515" s="4">
        <f t="shared" ca="1" si="160"/>
        <v>-21.549999999999983</v>
      </c>
      <c r="AC515" s="2">
        <f t="shared" ca="1" si="156"/>
        <v>-0.13269704433497526</v>
      </c>
      <c r="AD515" s="3">
        <f t="shared" ca="1" si="157"/>
        <v>183.95</v>
      </c>
      <c r="AE515" s="3">
        <f t="shared" ca="1" si="161"/>
        <v>183.95</v>
      </c>
      <c r="AF515" s="2">
        <f t="shared" ca="1" si="158"/>
        <v>-0.11715139983691211</v>
      </c>
      <c r="AG515" s="1">
        <f t="shared" ca="1" si="169"/>
        <v>4</v>
      </c>
    </row>
    <row r="516" spans="1:33" x14ac:dyDescent="0.25">
      <c r="A516" s="11">
        <v>43051</v>
      </c>
      <c r="B516" t="s">
        <v>0</v>
      </c>
      <c r="C516">
        <v>168.45</v>
      </c>
      <c r="D516">
        <v>155.1</v>
      </c>
      <c r="E516">
        <v>163.4</v>
      </c>
      <c r="F516">
        <v>43371100</v>
      </c>
      <c r="G516" t="s">
        <v>0</v>
      </c>
      <c r="H516" s="1">
        <f t="shared" ca="1" si="170"/>
        <v>210.54599999999999</v>
      </c>
      <c r="I516" s="10">
        <f t="shared" ca="1" si="149"/>
        <v>163.4</v>
      </c>
      <c r="J516" s="9">
        <f t="shared" ref="J516:J519" ca="1" si="171">LN(I516/I515)</f>
        <v>6.1387546983248421E-3</v>
      </c>
      <c r="K516" s="9">
        <f t="shared" ca="1" si="162"/>
        <v>0.34578803641935346</v>
      </c>
      <c r="L516" s="3">
        <f t="shared" ca="1" si="163"/>
        <v>0.28853121175030583</v>
      </c>
      <c r="M516" s="6">
        <f t="shared" ca="1" si="164"/>
        <v>0.83441640936469652</v>
      </c>
      <c r="N516" s="6">
        <f t="shared" ca="1" si="165"/>
        <v>0.46737433321414534</v>
      </c>
      <c r="O516" s="6">
        <f t="shared" ca="1" si="166"/>
        <v>0.2482604969670909</v>
      </c>
      <c r="P516" s="3">
        <f t="shared" ca="1" si="167"/>
        <v>0.96389532714832715</v>
      </c>
      <c r="Q516" s="3">
        <f t="shared" ca="1" si="168"/>
        <v>-2.9146660720036466E-2</v>
      </c>
      <c r="R516" s="6">
        <f t="shared" ref="R516:R519" ca="1" si="172">IF(S516+R515&gt;$S$64,IF(M516&lt;$S$63,-S515-R515-Z515,0),IF(M516&lt;$S$63,IF(S515=0,0,-S515-R515-Z515),IF(AG516&gt;$S$62,IF(M516&gt;P516,1,0),0)))</f>
        <v>0</v>
      </c>
      <c r="S516" s="5">
        <f ca="1">SUM($R$66:R515)+AA516</f>
        <v>0</v>
      </c>
      <c r="T516" s="5">
        <f t="shared" ca="1" si="154"/>
        <v>0</v>
      </c>
      <c r="U516" s="3">
        <f t="shared" ca="1" si="152"/>
        <v>0</v>
      </c>
      <c r="V516" s="37">
        <f ca="1">SUM($U$70:U516)-SUM($T$70:T516)</f>
        <v>138.83980000000005</v>
      </c>
      <c r="W516" s="8">
        <f t="shared" ca="1" si="153"/>
        <v>2.3118150946759224</v>
      </c>
      <c r="X516" s="7">
        <f ca="1">W516-MAX($W$69:W515)</f>
        <v>-0.36495394017851712</v>
      </c>
      <c r="Y516" s="7">
        <f t="shared" ca="1" si="155"/>
        <v>-9.6177070583435276E-2</v>
      </c>
      <c r="Z516" s="6">
        <f t="shared" ca="1" si="159"/>
        <v>0</v>
      </c>
      <c r="AA516" s="5">
        <f ca="1">SUM($Z$70:Z515)</f>
        <v>-7</v>
      </c>
      <c r="AB516" s="4">
        <f t="shared" ca="1" si="160"/>
        <v>0</v>
      </c>
      <c r="AC516" s="2">
        <f t="shared" ca="1" si="156"/>
        <v>0</v>
      </c>
      <c r="AD516" s="3">
        <f t="shared" ca="1" si="157"/>
        <v>183.95</v>
      </c>
      <c r="AE516" s="3">
        <f t="shared" ca="1" si="161"/>
        <v>0</v>
      </c>
      <c r="AF516" s="2">
        <f t="shared" ca="1" si="158"/>
        <v>0</v>
      </c>
      <c r="AG516" s="1">
        <f t="shared" ca="1" si="169"/>
        <v>4</v>
      </c>
    </row>
    <row r="517" spans="1:33" x14ac:dyDescent="0.25">
      <c r="A517" s="11">
        <v>43058</v>
      </c>
      <c r="B517">
        <v>4</v>
      </c>
      <c r="C517">
        <v>166.85</v>
      </c>
      <c r="D517">
        <v>154.05000000000001</v>
      </c>
      <c r="E517">
        <v>164.55</v>
      </c>
      <c r="F517">
        <v>31368300</v>
      </c>
      <c r="G517">
        <v>210.54599999999999</v>
      </c>
      <c r="H517" s="1">
        <f t="shared" ca="1" si="170"/>
        <v>210.54599999999999</v>
      </c>
      <c r="I517" s="10">
        <f t="shared" ca="1" si="149"/>
        <v>164.55</v>
      </c>
      <c r="J517" s="9">
        <f t="shared" ca="1" si="171"/>
        <v>7.0132929634465057E-3</v>
      </c>
      <c r="K517" s="9">
        <f t="shared" ca="1" si="162"/>
        <v>0.34579076400671183</v>
      </c>
      <c r="L517" s="3">
        <f t="shared" ca="1" si="163"/>
        <v>0.27952597994530515</v>
      </c>
      <c r="M517" s="6">
        <f t="shared" ca="1" si="164"/>
        <v>0.80836739740069963</v>
      </c>
      <c r="N517" s="6">
        <f t="shared" ca="1" si="165"/>
        <v>0.52971420278892389</v>
      </c>
      <c r="O517" s="6">
        <f t="shared" ca="1" si="166"/>
        <v>0.22079291475206123</v>
      </c>
      <c r="P517" s="3">
        <f t="shared" ca="1" si="167"/>
        <v>0.97130003229304629</v>
      </c>
      <c r="Q517" s="3">
        <f t="shared" ca="1" si="168"/>
        <v>8.8128373284801442E-2</v>
      </c>
      <c r="R517" s="6">
        <f t="shared" ca="1" si="172"/>
        <v>0</v>
      </c>
      <c r="S517" s="5">
        <f ca="1">SUM($R$66:R516)+AA517</f>
        <v>0</v>
      </c>
      <c r="T517" s="5">
        <f t="shared" ca="1" si="154"/>
        <v>0</v>
      </c>
      <c r="U517" s="3">
        <f t="shared" ca="1" si="152"/>
        <v>0</v>
      </c>
      <c r="V517" s="37">
        <f ca="1">SUM($U$70:U517)-SUM($T$70:T517)</f>
        <v>138.83980000000005</v>
      </c>
      <c r="W517" s="8">
        <f t="shared" ca="1" si="153"/>
        <v>2.3118150946759224</v>
      </c>
      <c r="X517" s="7">
        <f ca="1">W517-MAX($W$69:W516)</f>
        <v>-0.36495394017851712</v>
      </c>
      <c r="Y517" s="7">
        <f t="shared" ca="1" si="155"/>
        <v>-9.3175326648435045E-2</v>
      </c>
      <c r="Z517" s="6">
        <f t="shared" ca="1" si="159"/>
        <v>0</v>
      </c>
      <c r="AA517" s="5">
        <f ca="1">SUM($Z$70:Z516)</f>
        <v>-7</v>
      </c>
      <c r="AB517" s="4">
        <f t="shared" ca="1" si="160"/>
        <v>0</v>
      </c>
      <c r="AC517" s="2">
        <f t="shared" ca="1" si="156"/>
        <v>0</v>
      </c>
      <c r="AD517" s="3">
        <f t="shared" ca="1" si="157"/>
        <v>183.95</v>
      </c>
      <c r="AE517" s="3">
        <f t="shared" ca="1" si="161"/>
        <v>0</v>
      </c>
      <c r="AF517" s="2">
        <f t="shared" ca="1" si="158"/>
        <v>0</v>
      </c>
      <c r="AG517" s="1">
        <f t="shared" ca="1" si="169"/>
        <v>4</v>
      </c>
    </row>
    <row r="518" spans="1:33" x14ac:dyDescent="0.25">
      <c r="A518" s="11">
        <v>43065</v>
      </c>
      <c r="B518">
        <v>3.8330000000000002</v>
      </c>
      <c r="C518">
        <v>168.6</v>
      </c>
      <c r="D518">
        <v>157.65</v>
      </c>
      <c r="E518">
        <v>159.85</v>
      </c>
      <c r="F518">
        <v>27581600</v>
      </c>
      <c r="G518">
        <v>204.559</v>
      </c>
      <c r="H518" s="1">
        <f t="shared" ca="1" si="170"/>
        <v>204.559</v>
      </c>
      <c r="I518" s="10">
        <f t="shared" ca="1" si="149"/>
        <v>159.85</v>
      </c>
      <c r="J518" s="9">
        <f t="shared" ca="1" si="171"/>
        <v>-2.8978599883498584E-2</v>
      </c>
      <c r="K518" s="9">
        <f t="shared" ca="1" si="162"/>
        <v>0.34739712627827651</v>
      </c>
      <c r="L518" s="3">
        <f t="shared" ca="1" si="163"/>
        <v>0.27969346262120731</v>
      </c>
      <c r="M518" s="6">
        <f t="shared" ca="1" si="164"/>
        <v>0.80511161856060853</v>
      </c>
      <c r="N518" s="6">
        <f t="shared" ca="1" si="165"/>
        <v>0.58166185362488665</v>
      </c>
      <c r="O518" s="6">
        <f t="shared" ca="1" si="166"/>
        <v>0.19702346927898925</v>
      </c>
      <c r="P518" s="3">
        <f t="shared" ca="1" si="167"/>
        <v>0.9757087921828651</v>
      </c>
      <c r="Q518" s="3">
        <f t="shared" ca="1" si="168"/>
        <v>0.18761491506690814</v>
      </c>
      <c r="R518" s="6">
        <f t="shared" ca="1" si="172"/>
        <v>0</v>
      </c>
      <c r="S518" s="5">
        <f ca="1">SUM($R$66:R517)+AA518</f>
        <v>0</v>
      </c>
      <c r="T518" s="5">
        <f t="shared" ca="1" si="154"/>
        <v>0</v>
      </c>
      <c r="U518" s="3">
        <f t="shared" ca="1" si="152"/>
        <v>0</v>
      </c>
      <c r="V518" s="37">
        <f ca="1">SUM($U$70:U518)-SUM($T$70:T518)</f>
        <v>138.83980000000005</v>
      </c>
      <c r="W518" s="8">
        <f t="shared" ref="W518:W519" ca="1" si="173">V518/$Y$64</f>
        <v>2.3118150946759224</v>
      </c>
      <c r="X518" s="7">
        <f ca="1">W518-MAX($W$69:W517)</f>
        <v>-0.36495394017851712</v>
      </c>
      <c r="Y518" s="7">
        <f t="shared" ca="1" si="155"/>
        <v>-9.3231154207069108E-2</v>
      </c>
      <c r="Z518" s="6">
        <f t="shared" ca="1" si="159"/>
        <v>0</v>
      </c>
      <c r="AA518" s="5">
        <f ca="1">SUM($Z$70:Z517)</f>
        <v>-7</v>
      </c>
      <c r="AB518" s="4">
        <f t="shared" ca="1" si="160"/>
        <v>0</v>
      </c>
      <c r="AC518" s="2">
        <f t="shared" ca="1" si="156"/>
        <v>0</v>
      </c>
      <c r="AD518" s="3">
        <f t="shared" ca="1" si="157"/>
        <v>183.95</v>
      </c>
      <c r="AE518" s="3">
        <f t="shared" ca="1" si="161"/>
        <v>0</v>
      </c>
      <c r="AF518" s="2">
        <f t="shared" ca="1" si="158"/>
        <v>0</v>
      </c>
      <c r="AG518" s="1">
        <f t="shared" ca="1" si="169"/>
        <v>3.8330000000000002</v>
      </c>
    </row>
    <row r="519" spans="1:33" x14ac:dyDescent="0.25">
      <c r="A519" s="11">
        <v>43072</v>
      </c>
      <c r="B519">
        <v>3.8330000000000002</v>
      </c>
      <c r="C519">
        <v>160.05000000000001</v>
      </c>
      <c r="D519">
        <v>146.85</v>
      </c>
      <c r="E519">
        <v>148.05000000000001</v>
      </c>
      <c r="F519">
        <v>38995100</v>
      </c>
      <c r="G519">
        <v>200.19499999999999</v>
      </c>
      <c r="H519" s="1">
        <f t="shared" ca="1" si="170"/>
        <v>200.19499999999999</v>
      </c>
      <c r="I519" s="10">
        <f t="shared" ca="1" si="149"/>
        <v>148.05000000000001</v>
      </c>
      <c r="J519" s="9">
        <f t="shared" ca="1" si="171"/>
        <v>-7.6685820958250037E-2</v>
      </c>
      <c r="K519" s="9">
        <f t="shared" ca="1" si="162"/>
        <v>0.35407078342690601</v>
      </c>
      <c r="L519" s="3">
        <f t="shared" ca="1" si="163"/>
        <v>0.35221209050996261</v>
      </c>
      <c r="M519" s="6">
        <f t="shared" ca="1" si="164"/>
        <v>0.99475050469018123</v>
      </c>
      <c r="N519" s="6">
        <f t="shared" ca="1" si="165"/>
        <v>0.63073113690516192</v>
      </c>
      <c r="O519" s="6">
        <f t="shared" ca="1" si="166"/>
        <v>0.21498438395924169</v>
      </c>
      <c r="P519" s="3">
        <f t="shared" ca="1" si="167"/>
        <v>1.0606999048236454</v>
      </c>
      <c r="Q519" s="3">
        <f t="shared" ca="1" si="168"/>
        <v>0.20076236898667854</v>
      </c>
      <c r="R519" s="6">
        <f t="shared" ca="1" si="172"/>
        <v>0</v>
      </c>
      <c r="S519" s="5">
        <f ca="1">SUM($R$66:R518)+AA519</f>
        <v>0</v>
      </c>
      <c r="T519" s="5">
        <f t="shared" ca="1" si="154"/>
        <v>0</v>
      </c>
      <c r="U519" s="3">
        <f t="shared" ca="1" si="152"/>
        <v>0</v>
      </c>
      <c r="V519" s="38">
        <f ca="1">SUM($U$70:U519)-SUM($T$70:T519)</f>
        <v>138.83980000000005</v>
      </c>
      <c r="W519" s="8">
        <f t="shared" ca="1" si="173"/>
        <v>2.3118150946759224</v>
      </c>
      <c r="X519" s="7">
        <f ca="1">W519-MAX($W$69:W518)</f>
        <v>-0.36495394017851712</v>
      </c>
      <c r="Y519" s="7">
        <f t="shared" ca="1" si="155"/>
        <v>-0.11740403016998753</v>
      </c>
      <c r="Z519" s="6">
        <f t="shared" ca="1" si="159"/>
        <v>0</v>
      </c>
      <c r="AA519" s="5">
        <f ca="1">SUM($Z$70:Z518)</f>
        <v>-7</v>
      </c>
      <c r="AB519" s="4">
        <f t="shared" ca="1" si="160"/>
        <v>0</v>
      </c>
      <c r="AC519" s="2">
        <f t="shared" ref="AC519" ca="1" si="174">AB519/I519</f>
        <v>0</v>
      </c>
      <c r="AD519" s="3">
        <f t="shared" ca="1" si="157"/>
        <v>183.95</v>
      </c>
      <c r="AE519" s="3">
        <f t="shared" ca="1" si="161"/>
        <v>0</v>
      </c>
      <c r="AF519" s="2">
        <f t="shared" ref="AF519" ca="1" si="175">IFERROR(AB519/AE519,0)</f>
        <v>0</v>
      </c>
      <c r="AG519" s="1">
        <f t="shared" ca="1" si="169"/>
        <v>3.8330000000000002</v>
      </c>
    </row>
  </sheetData>
  <conditionalFormatting sqref="U67:U519 U1:U58">
    <cfRule type="cellIs" dxfId="2" priority="21" operator="notEqual">
      <formula>0</formula>
    </cfRule>
  </conditionalFormatting>
  <conditionalFormatting sqref="V1:V58 V67 V69">
    <cfRule type="cellIs" dxfId="1" priority="20" operator="notEqual">
      <formula>0</formula>
    </cfRule>
  </conditionalFormatting>
  <conditionalFormatting sqref="N1:N58 N60:N51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5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51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19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:N58 N60:N519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64 O66:O5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64 O66:O519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:R5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:R5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6:R5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:R51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66:R5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6:R5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1:Z5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1:Z51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71:Z5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1:Z5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8">
    <cfRule type="cellIs" dxfId="0" priority="2" operator="notEqual">
      <formula>0</formula>
    </cfRule>
  </conditionalFormatting>
  <conditionalFormatting sqref="R1:R58 R66:R5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Alexey</cp:lastModifiedBy>
  <dcterms:created xsi:type="dcterms:W3CDTF">2017-12-01T12:21:37Z</dcterms:created>
  <dcterms:modified xsi:type="dcterms:W3CDTF">2017-12-04T11:25:16Z</dcterms:modified>
</cp:coreProperties>
</file>